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gif" ContentType="image/gif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omments2.xml" ContentType="application/vnd.openxmlformats-officedocument.spreadsheetml.comments+xml"/>
  <Override PartName="/xl/pivotTables/pivotTable3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updateLinks="never" defaultThemeVersion="124226"/>
  <bookViews>
    <workbookView xWindow="13980" yWindow="315" windowWidth="12915" windowHeight="9810" firstSheet="1" activeTab="1"/>
  </bookViews>
  <sheets>
    <sheet name="ACCUEIL" sheetId="8" r:id="rId1"/>
    <sheet name="SORTIES" sheetId="4" r:id="rId2"/>
    <sheet name="TCD Suivi des flux" sheetId="17" r:id="rId3"/>
    <sheet name="TEST TCD" sheetId="6" state="hidden" r:id="rId4"/>
  </sheets>
  <externalReferences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</externalReferences>
  <definedNames>
    <definedName name="_amn2">#REF!</definedName>
    <definedName name="_aud2">#REF!</definedName>
    <definedName name="_DCF1">'[1]#REF'!#REF!</definedName>
    <definedName name="_dec05">[2]Ftp2007!#REF!</definedName>
    <definedName name="_est2">#REF!</definedName>
    <definedName name="_fam2">#REF!</definedName>
    <definedName name="_xlnm._FilterDatabase" localSheetId="1" hidden="1">SORTIES!$A$3:$BP$149</definedName>
    <definedName name="_gdp2">#REF!</definedName>
    <definedName name="_hag2">#REF!</definedName>
    <definedName name="_hay2">#REF!</definedName>
    <definedName name="_jan06">[2]Ftp2007!#REF!</definedName>
    <definedName name="_mar2">#REF!</definedName>
    <definedName name="_nor2">#REF!</definedName>
    <definedName name="_thi2">#REF!</definedName>
    <definedName name="a">'[3]#REF'!#REF!</definedName>
    <definedName name="aa">'[3]#REF'!#REF!</definedName>
    <definedName name="aaa">'[3]#REF'!#REF!</definedName>
    <definedName name="aaaaa">'[3]#REF'!$A$1:$H$12,'[3]#REF'!$A$13:$N$40,'[3]#REF'!$P$11:$V$33</definedName>
    <definedName name="amn">#REF!</definedName>
    <definedName name="amnéville">#REF!</definedName>
    <definedName name="bandeau">[4]Param_Fichier!$C$25</definedName>
    <definedName name="BASE">#REF!</definedName>
    <definedName name="BASE_CQC">[4]Param_Entite!$A$2:$G$44</definedName>
    <definedName name="BEx0017DGUEDPCFJUPUZOOLJCS2B" hidden="1">[5]detail_fonc!$I$9:$J$9</definedName>
    <definedName name="BEx001CNWHJ5RULCSFM36ZCGJ1UH" hidden="1">[5]detail_fonc!$F$11:$G$11</definedName>
    <definedName name="BEx004791UAJIJSN57OT7YBLNP82" hidden="1">[5]detail_fonc!$H$2:$I$2</definedName>
    <definedName name="BEx008P2NVFDLBHL7IZ5WTMVOQ1F" hidden="1">[5]detail_fonc!$E$1</definedName>
    <definedName name="BEx009G00IN0JUIAQ4WE9NHTMQE2" hidden="1">[5]detail_fonc!$I$8:$J$8</definedName>
    <definedName name="BEx00DXTY2JDVGWQKV8H7FG4SV30" hidden="1">[5]detail_fonc!$F$11:$G$11</definedName>
    <definedName name="BEx00GHLTYRH5N2S6P78YW1CD30N" hidden="1">[5]detail_fonc!$F$11:$G$11</definedName>
    <definedName name="BEx00JC31DY11L45SEU4B10BIN6W" hidden="1">[5]detail_fonc!$K$2</definedName>
    <definedName name="BEx00KZHZBHP3TDV1YMX4B19B95O" hidden="1">[5]detail_fonc!$E$1</definedName>
    <definedName name="BEx00MBY8XXUOHIZ4LHXHPD7WYD5" hidden="1">[5]detail_fonc!$F$7:$G$7</definedName>
    <definedName name="BEx01HY6E3GJ66ABU5ABN26V6Q13" hidden="1">[5]detail_fonc!$G$2</definedName>
    <definedName name="BEx01PW5YQKEGAR8JDDI5OARYXDF" hidden="1">[5]detail_fonc!$F$9:$G$9</definedName>
    <definedName name="BEx01UU3S7YVWCEGW5WUTDHPHB8X" hidden="1">[5]detail_fonc!$I$6:$J$6</definedName>
    <definedName name="BEx01XJ94SHJ1YQ7ORPW0RQGKI2H" hidden="1">[5]detail_fonc!$F$11:$G$11</definedName>
    <definedName name="BEx02CTIG1VPB7OZNNGU0BQ7SGCD" hidden="1">[5]detail_fonc!$F$11:$G$11</definedName>
    <definedName name="BEx02Q08R9G839Q4RFGG9026C7PX" hidden="1">[5]detail_fonc!$E$1</definedName>
    <definedName name="BEx02SEL3Z1QWGAHXDPUA9WLTTPS" hidden="1">[5]detail_fonc!$F$11:$G$11</definedName>
    <definedName name="BEx02Y3KJZH5BGDM9QEZ1PVVI114" hidden="1">[5]detail_fonc!$F$8:$G$8</definedName>
    <definedName name="BEx0313GRLLASDTVPW5DHTXHE74M" hidden="1">[5]detail_fonc!$I$6:$J$6</definedName>
    <definedName name="BEx031ZU723SF64F2Z5SF2DM5KH4" hidden="1">[5]detail_fonc!$F$9:$G$9</definedName>
    <definedName name="BEx1F0SOZ3H5XUHXD7O01TCR8T6J" hidden="1">[5]detail_fonc!$F$10:$G$10</definedName>
    <definedName name="BEx1F9HL824UCNCVZ2U62J4KZCX8" hidden="1">[5]detail_fonc!$F$7:$G$7</definedName>
    <definedName name="BEx1FEVSJKTI1Q1Z874QZVFSJSVA" hidden="1">[5]detail_fonc!$I$6:$J$6</definedName>
    <definedName name="BEx1FGDRUHHLI1GBHELT4PK0LY4V" hidden="1">[5]detail_fonc!$I$9:$J$9</definedName>
    <definedName name="BEx1FJZ7GKO99IYTP6GGGF7EUL3Z" hidden="1">[5]detail_fonc!$I$7:$J$7</definedName>
    <definedName name="BEx1FZV2CM77TBH1R6YYV9P06KA2" hidden="1">[5]detail_fonc!$F$9:$G$9</definedName>
    <definedName name="BEx1G59AY8195JTUM6P18VXUFJ3E" hidden="1">[5]detail_fonc!$F$9:$G$9</definedName>
    <definedName name="BEx1GVMRHFXUP6XYYY9NR12PV5TF" hidden="1">[5]detail_fonc!$F$8:$G$8</definedName>
    <definedName name="BEx1H6KIT7BHUH6MDDWC935V9N47" hidden="1">[5]detail_fonc!$I$8:$J$8</definedName>
    <definedName name="BEx1HDGOOJ3SKHYMWUZJ1P0RQZ9N" hidden="1">[5]detail_fonc!$H$2:$I$2</definedName>
    <definedName name="BEx1HDM5ZXSJG6JQEMSFV52PZ10V" hidden="1">[5]detail_fonc!$I$9:$J$9</definedName>
    <definedName name="BEx1HETBBZVN5F43LKOFMC4QB0CR" hidden="1">[5]detail_fonc!$F$9:$G$9</definedName>
    <definedName name="BEx1HGWNWPLNXICOTP90TKQVVE4E" hidden="1">[5]detail_fonc!$H$2:$I$2</definedName>
    <definedName name="BEx1HIPLJZABY0EMUOTZN0EQMDPU" hidden="1">[5]detail_fonc!$F$7:$G$7</definedName>
    <definedName name="BEx1HO94JIRX219MPWMB5E5XZ04X" hidden="1">[5]detail_fonc!$F$10:$G$10</definedName>
    <definedName name="BEx1HQNF6KHM21E3XLW0NMSSEI9S" hidden="1">[5]detail_fonc!$F$9:$G$9</definedName>
    <definedName name="BEx1HSLNWIW4S97ZBYY7I7M5YVH4" hidden="1">[5]detail_fonc!$I$8:$J$8</definedName>
    <definedName name="BEx1HTY44V86PUO0FPTX18D842CF" hidden="1">[5]detail_fonc!$I$8:$J$8</definedName>
    <definedName name="BEx1HYANF3H5IQE0BMQFH3SUNJLA" hidden="1">[5]detail_fonc!$I$9:$J$9</definedName>
    <definedName name="BEx1I4QKTILCKZUSOJCVZN7SNHL5" hidden="1">[5]detail_fonc!$F$6:$G$6</definedName>
    <definedName name="BEx1IE0ZP7RIFM9FI24S9I6AAJ14" hidden="1">[5]detail_fonc!$F$15</definedName>
    <definedName name="BEx1IGQ5B697MNDOE06MVSR0H58E" hidden="1">[5]detail_fonc!$F$11:$G$11</definedName>
    <definedName name="BEx1IKRPW8MLB9Y485M1TL2IT9SH" hidden="1">[5]detail_fonc!$F$15</definedName>
    <definedName name="BEx1J0CSSHDJGBJUHVOEMCF2P4DL" hidden="1">[5]detail_fonc!$I$9:$J$9</definedName>
    <definedName name="BEx1J61RRF9LJ3V3R5OY3WJ6VBWR" hidden="1">[5]detail_fonc!$E$1</definedName>
    <definedName name="BEx1J7E8VCGLPYU82QXVUG5N3ZAI" hidden="1">[5]detail_fonc!$C$15:$D$29</definedName>
    <definedName name="BEx1JCCCS03YHRP0NUOPTZV3RU6N" hidden="1">[5]detail_fonc!$E$1</definedName>
    <definedName name="BEx1JDJJKJSDDRS1XQT4TGFRJW6A" hidden="1">[5]detail_fonc!$F$7:$G$7</definedName>
    <definedName name="BEx1JGE2YQWH8S25USOY08XVGO0D" hidden="1">[5]detail_fonc!$I$10:$J$10</definedName>
    <definedName name="BEx1JJJC9T1W7HY4V7HP1S1W4JO1" hidden="1">[5]detail_fonc!$F$10:$G$10</definedName>
    <definedName name="BEx1JKKZSJ7DI4PTFVI9VVFMB1X2" hidden="1">[5]detail_fonc!$F$6:$G$6</definedName>
    <definedName name="BEx1JUBQFRVMASSFK4B3V0AD7YP9" hidden="1">[5]detail_fonc!$I$7:$J$7</definedName>
    <definedName name="BEx1JXBM5W4YRWNQ0P95QQS6JWD6" hidden="1">[5]detail_fonc!$I$6:$J$6</definedName>
    <definedName name="BEx1K7D014LIE70PFYMDJF0BY9NS" hidden="1">[5]detail_fonc!$F$7:$G$7</definedName>
    <definedName name="BEx1KGY9QEHZ9QSARMQUTQKRK4UX" hidden="1">[5]detail_fonc!$I$8:$J$8</definedName>
    <definedName name="BEx1KKP1ELIF2UII2FWVGL7M1X7J" hidden="1">[5]detail_fonc!$F$10:$G$10</definedName>
    <definedName name="BEx1KQUCU9ALVLFLGOKNOOO0MNG9" hidden="1">[5]detail_fonc!$F$9:$G$9</definedName>
    <definedName name="BEx1KUVWMB0QCWA3RBE4CADFVRIS" hidden="1">[5]detail_fonc!$F$15</definedName>
    <definedName name="BEx1L2OG1SDFK2TPXELJ77YP4NI2" hidden="1">[5]detail_fonc!$I$7:$J$7</definedName>
    <definedName name="BEx1L6Q60MWRDJB4L20LK0XPA0Z2" hidden="1">[5]detail_fonc!$I$9:$J$9</definedName>
    <definedName name="BEx1LD63FP2Z4BR9TKSHOZW9KKZ5" hidden="1">[5]detail_fonc!$G$2</definedName>
    <definedName name="BEx1LDMB9RW982DUILM2WPT5VWQ3" hidden="1">[5]detail_fonc!$H$2:$I$2</definedName>
    <definedName name="BEx1LKD17U4FMQL9BWLBC6EF7CAD" hidden="1">[5]detail_fonc!$L$2:$M$2</definedName>
    <definedName name="BEx1LRPGDQCOEMW8YT80J1XCDCIV" hidden="1">[5]detail_fonc!$F$6:$G$6</definedName>
    <definedName name="BEx1LRUSJW4JG54X07QWD9R27WV9" hidden="1">[5]detail_fonc!$E$1</definedName>
    <definedName name="BEx1M1WBK5T0LP1AK2JYV6W87ID6" hidden="1">[5]detail_fonc!$F$10:$G$10</definedName>
    <definedName name="BEx1M51HHDYGIT8PON7U8ICL2S95" hidden="1">[5]detail_fonc!$F$10:$G$10</definedName>
    <definedName name="BEx1MB6S78BDVL2Z6PNXH12RPVTE" hidden="1">[5]detail_fonc!$L$2:$M$2</definedName>
    <definedName name="BEx1MTRKKVCHOZ0YGID6HZ49LJTO" hidden="1">[5]detail_fonc!$C$15:$D$29</definedName>
    <definedName name="BEx1N3CUJ3UX61X38ZAJVPEN4KMC" hidden="1">[5]detail_fonc!$K$2</definedName>
    <definedName name="BEx1NM34KQTO1LDNSAFD1L82UZFG" hidden="1">[5]detail_fonc!$F$15</definedName>
    <definedName name="BEx1NO6TXZVOGCUWCCRTXRXWW0XL" hidden="1">[5]detail_fonc!$I$10:$J$10</definedName>
    <definedName name="BEx1NS8EU5P9FQV3S0WRTXI5L361" hidden="1">[5]detail_fonc!$F$7:$G$7</definedName>
    <definedName name="BEx1NUBX5VUYZFKQH69FN6BTLWCR" hidden="1">[5]detail_fonc!$I$7:$J$7</definedName>
    <definedName name="BEx1NZ4K1L8UON80Y2A4RASKWGNP" hidden="1">[5]detail_fonc!$F$15:$G$16</definedName>
    <definedName name="BEx1OLAZ915OGYWP0QP1QQWDLCRX" hidden="1">[5]detail_fonc!$I$6:$J$6</definedName>
    <definedName name="BEx1OO5ER042IS6IC4TLDI75JNVH" hidden="1">[5]detail_fonc!$G$2</definedName>
    <definedName name="BEx1OTE54CBSUT8FWKRALEDCUWN4" hidden="1">[5]detail_fonc!$F$11:$G$11</definedName>
    <definedName name="BEx1OVSMPADTX95QUOX34KZQ8EDY" hidden="1">[5]detail_fonc!$I$11:$J$11</definedName>
    <definedName name="BEx1OX544IO9FQJI7YYQGZCEHB3O" hidden="1">[5]detail_fonc!$I$8:$J$8</definedName>
    <definedName name="BEx1OY6SVEUT2EQ26P7EKEND342G" hidden="1">[5]detail_fonc!$I$9:$J$9</definedName>
    <definedName name="BEx1OYN1LPIPI12O9G6F7QAOS9T4" hidden="1">[5]detail_fonc!$I$7:$J$7</definedName>
    <definedName name="BEx1P1HHKJA799O3YZXQAX6KFH58" hidden="1">[5]detail_fonc!$F$6:$G$6</definedName>
    <definedName name="BEx1P34W467WGPOXPK292QFJIPHJ" hidden="1">[5]detail_fonc!$H$2:$I$2</definedName>
    <definedName name="BEx1P7S1J4TKGVJ43C2Q2R3M9WRB" hidden="1">[5]detail_fonc!$I$6:$J$6</definedName>
    <definedName name="BEx1PA11BLPVZM8RC5BL46WX8YB5" hidden="1">[5]detail_fonc!$F$8:$G$8</definedName>
    <definedName name="BEx1PBZ4BEFIPGMQXT9T8S4PZ2IM" hidden="1">[5]detail_fonc!$F$10:$G$10</definedName>
    <definedName name="BEx1PLF2CFSXBZPVI6CJ534EIJDN" hidden="1">[5]detail_fonc!$I$8:$J$8</definedName>
    <definedName name="BEx1PMWZB2DO6EM9BKLUICZJ65HD" hidden="1">[5]detail_fonc!$I$10:$J$10</definedName>
    <definedName name="BEx1Q6P3GYADVRNBVQR2MABVZL54" hidden="1">[5]detail_fonc!$E$1:$E$1</definedName>
    <definedName name="BEx1QA54J2A4I7IBQR19BTY28ZMR" hidden="1">[5]detail_fonc!$I$10:$J$10</definedName>
    <definedName name="BEx1QMQAHG3KQUK59DVM68SWKZIZ" hidden="1">[5]detail_fonc!$I$10:$J$10</definedName>
    <definedName name="BEx1R9YFKJCMSEST8OVCAO5E47FO" hidden="1">[5]detail_fonc!$F$9:$G$9</definedName>
    <definedName name="BEx1RBGC06B3T52OIC0EQ1KGVP1I" hidden="1">[5]detail_fonc!$F$10:$G$10</definedName>
    <definedName name="BEx1RGUKLKFC5U7IH78QTNL27VDC" hidden="1">[5]detail_fonc!$F$10:$G$10</definedName>
    <definedName name="BEx1RRC7X4NI1CU4EO5XYE2GVARJ" hidden="1">[5]detail_fonc!$I$11:$J$11</definedName>
    <definedName name="BEx1RZA1NCGT832L7EMR7GMF588W" hidden="1">[5]detail_fonc!$I$10:$J$10</definedName>
    <definedName name="BEx1S0XGIPUSZQUCSGWSK10GKW7Y" hidden="1">[5]detail_fonc!$F$8:$G$8</definedName>
    <definedName name="BEx1S5VFNKIXHTTCWSV60UC50EZ8" hidden="1">[5]detail_fonc!$I$7:$J$7</definedName>
    <definedName name="BEx1S6BNWDBLLB82MI8TWM5R68LS" hidden="1">[5]detail_fonc!$F$8:$G$8</definedName>
    <definedName name="BEx1SK3U02H0RGKEYXW7ZMCEOF3V" hidden="1">[5]detail_fonc!$E$2:$F$2</definedName>
    <definedName name="BEx1SKPLQDCWAPENWF6WPWHOM5A4" hidden="1">[5]detail_fonc!$I$11:$J$11</definedName>
    <definedName name="BEx1SSNEZINBJT29QVS62VS1THT4" hidden="1">[5]detail_fonc!$F$9:$G$9</definedName>
    <definedName name="BEx1SVNCHNANBJIDIQVB8AFK4HAN" hidden="1">[5]detail_fonc!$E$1</definedName>
    <definedName name="BEx1T58KOIHA3SCIAEHRXO4YY567" hidden="1">[5]detail_fonc!$F$8:$G$8</definedName>
    <definedName name="BEx1TJ0WLS9O7KNSGIPWTYHDYI1D" hidden="1">[5]detail_fonc!$C$15:$D$29</definedName>
    <definedName name="BEx1U15M7LVVFZENH830B2BGWC04" hidden="1">[5]detail_fonc!$F$6:$G$6</definedName>
    <definedName name="BEx1U7WFO8OZKB1EBF4H386JW91L" hidden="1">[5]detail_fonc!$I$9:$J$9</definedName>
    <definedName name="BEx1U87938YR9N6HYI24KVBKLOS3" hidden="1">[5]detail_fonc!$G$2</definedName>
    <definedName name="BEx1UESH4KDWHYESQU2IE55RS3LI" hidden="1">[5]detail_fonc!$F$11:$G$11</definedName>
    <definedName name="BEx1UI8N9KTCPSOJ7RDW0T8UEBNP" hidden="1">[5]detail_fonc!$F$10:$G$10</definedName>
    <definedName name="BEx1UML0HHJFHA5TBOYQ24I3RV1W" hidden="1">[5]detail_fonc!$F$6:$G$6</definedName>
    <definedName name="BEx1UUDIQPZ23XQ79GUL0RAWRSCK" hidden="1">[5]detail_fonc!$I$7:$J$7</definedName>
    <definedName name="BEx1UXTP6M5CFPXS5JTINYGVISMM" hidden="1">[5]detail_fonc!$I$6:$J$6</definedName>
    <definedName name="BEx1V67SEV778NVW68J8W5SND1J7" hidden="1">[5]detail_fonc!$I$9:$J$9</definedName>
    <definedName name="BEx1VG96NR7FGPEI2AI5D08CV0MU" hidden="1">[5]detail_fonc!$I$7:$J$7</definedName>
    <definedName name="BEx1VIY9SQLRESD11CC4PHYT0XSG" hidden="1">[5]detail_fonc!$H$2:$I$2</definedName>
    <definedName name="BEx1WC67EH10SC38QWX3WEA5KH3A" hidden="1">[5]detail_fonc!$F$10:$G$10</definedName>
    <definedName name="BEx1WGYTKZZIPM1577W5FEYKFH3V" hidden="1">[5]detail_fonc!$F$15:$J$123</definedName>
    <definedName name="BEx1WHPURIV3D3PTJJ359H1OP7ZV" hidden="1">[5]detail_fonc!$E$1</definedName>
    <definedName name="BEx1WLWY2CR1WRD694JJSWSDFAIR" hidden="1">[5]detail_fonc!$I$7:$J$7</definedName>
    <definedName name="BEx1WMD1LWPWRIK6GGAJRJAHJM8I" hidden="1">[5]detail_fonc!$I$10:$J$10</definedName>
    <definedName name="BEx1WR0D41MR174LBF3P9E3K0J51" hidden="1">[5]detail_fonc!$F$7:$G$7</definedName>
    <definedName name="BEx1WUB1FAS5PHU33TJ60SUHR618" hidden="1">[5]detail_fonc!$I$8:$J$8</definedName>
    <definedName name="BEx1WX04G0INSPPG9NTNR3DYR6PZ" hidden="1">[5]detail_fonc!$I$11:$J$11</definedName>
    <definedName name="BEx1WY7C1KTSLJQ52MOXNWXA2K2T" hidden="1">[5]detail_fonc!$F$7:$G$7</definedName>
    <definedName name="BEx1X3LHU9DPG01VWX2IF65TRATF" hidden="1">[5]detail_fonc!$F$8:$G$8</definedName>
    <definedName name="BEx1XAC85JVIU7I4J5FJSPPZLNF3" hidden="1">[5]detail_fonc!$I$6:$J$6</definedName>
    <definedName name="BEx1XK8AAMO0AH0Z1OUKW30CA7EQ" hidden="1">[5]detail_fonc!$H$2:$I$2</definedName>
    <definedName name="BEx1XL4MZ7C80495GHQRWOBS16PQ" hidden="1">[5]detail_fonc!$F$6:$G$6</definedName>
    <definedName name="BEx1Y2IGS2K95E1M51PEF9KJZ0KB" hidden="1">[5]detail_fonc!$F$15</definedName>
    <definedName name="BEx1Y3PKK83X2FN9SAALFHOWKMRQ" hidden="1">[5]detail_fonc!$F$9:$G$9</definedName>
    <definedName name="BEx1YL3DJ7Y4AZ01ERCOGW0FJ26T" hidden="1">[5]detail_fonc!$C$15:$D$29</definedName>
    <definedName name="BEx1Z0Z80JGXO6488RE1T723IGQ1" hidden="1">[5]detail_fonc!$F$9:$G$9</definedName>
    <definedName name="BEx1Z2RYHSVD1H37817SN93VMURZ" hidden="1">[5]detail_fonc!$F$7:$G$7</definedName>
    <definedName name="BEx3AMAKWI6458B67VKZO56MCNJW" hidden="1">[5]detail_fonc!$H$2:$I$2</definedName>
    <definedName name="BEx3AOOVM42G82TNF53W0EKXLUSI" hidden="1">[5]detail_fonc!$E$1</definedName>
    <definedName name="BEx3AZH9W4SUFCAHNDOQ728R9V4L" hidden="1">[5]detail_fonc!$F$6:$G$6</definedName>
    <definedName name="BEx3BNR9ES4KY7Q1DK83KC5NDGL8" hidden="1">[5]detail_fonc!$E$2:$F$2</definedName>
    <definedName name="BEx3BQR5L47NDZLE4U5J7LNRJZBZ" hidden="1">[5]detail_fonc!$F$6:$G$6</definedName>
    <definedName name="BEx3BQR5VZXNQ4H949ORM8ESU3B3" hidden="1">[5]detail_fonc!$C$15:$D$19</definedName>
    <definedName name="BEx3BTLL3ASJN134DLEQTQM70VZM" hidden="1">[5]detail_fonc!$F$6:$G$6</definedName>
    <definedName name="BEx3BW5CTV0DJU5AQS3ZQFK2VLF3" hidden="1">[5]detail_fonc!$I$8:$J$8</definedName>
    <definedName name="BEx3BYP0FG369M7G3JEFLMMXAKTS" hidden="1">[5]detail_fonc!$F$9:$G$9</definedName>
    <definedName name="BEx3C2QR0WUD19QSVO8EMIPNQJKH" hidden="1">[5]detail_fonc!$F$7:$G$7</definedName>
    <definedName name="BEx3C61E6ZINC7F4H24QGR1PMEJ1" hidden="1">[5]detail_fonc!$I$9:$J$9</definedName>
    <definedName name="BEx3CCS3VNR1KW2R7DKSQFZ17QW0" hidden="1">[5]detail_fonc!$I$10:$J$10</definedName>
    <definedName name="BEx3CFBWULOKL1XHK90O3P1TNM0Q" hidden="1">[5]detail_fonc!$I$10:$J$10</definedName>
    <definedName name="BEx3CKFCCPZZ6ROLAT5C1DZNIC1U" hidden="1">[5]detail_fonc!$H$2:$I$2</definedName>
    <definedName name="BEx3CO0SVO4WLH0DO43DCHYDTH1P" hidden="1">[5]detail_fonc!$F$15</definedName>
    <definedName name="BEx3D9G6QTSPF9UYI4X0XY0VE896" hidden="1">[5]detail_fonc!$F$6:$G$6</definedName>
    <definedName name="BEx3DCQU9PBRXIMLO62KS5RLH447" hidden="1">[5]detail_fonc!$I$11:$J$11</definedName>
    <definedName name="BEx3DFQQRZJKEC99ORL09XQ7C4JE" hidden="1">[5]detail_fonc!$G$2:$H$2</definedName>
    <definedName name="BEx3DJN0WRPQLI0SMH1Y507QJJR5" hidden="1">[5]detail_fonc!$G$2:$H$2</definedName>
    <definedName name="BEx3EF99FD6QNNCNOKDEE67JHTUJ" hidden="1">[5]detail_fonc!$I$9:$J$9</definedName>
    <definedName name="BEx3EHCSERZ2O2OAG8Y95UPG2IY9" hidden="1">[5]detail_fonc!$E$1</definedName>
    <definedName name="BEx3EJR3TCJDYS7ZXNDS5N9KTGIK" hidden="1">[5]detail_fonc!$F$8:$G$8</definedName>
    <definedName name="BEx3ELJTTBS6P05CNISMGOJOA60V" hidden="1">[5]detail_fonc!$I$9:$J$9</definedName>
    <definedName name="BEx3EQSLJBDDJRHNX19PBFCKNY2I" hidden="1">[5]detail_fonc!$F$11:$G$11</definedName>
    <definedName name="BEx3EUUAX947Q5N6MY6W0KSNY78Y" hidden="1">[5]detail_fonc!$I$7:$J$7</definedName>
    <definedName name="BEx3FHMD1P5XBCH23ZKIFO6ZTCNB" hidden="1">[5]detail_fonc!$I$6:$J$6</definedName>
    <definedName name="BEx3FI2G3YYIACQHXNXEA15M8ZK5" hidden="1">[5]detail_fonc!$F$11:$G$11</definedName>
    <definedName name="BEx3FJ9MHSLDK8W91GO85FX1GX57" hidden="1">[5]detail_fonc!$F$8:$G$8</definedName>
    <definedName name="BEx3FR251HFU7A33PU01SJUENL2B" hidden="1">[5]detail_fonc!$K$2</definedName>
    <definedName name="BEx3FX7EJL47JSLSWP3EOC265WAE" hidden="1">[5]detail_fonc!$C$15:$D$29</definedName>
    <definedName name="BEx3G201R8NLJ6FIHO2QS0SW9QVV" hidden="1">[5]detail_fonc!$H$2:$I$2</definedName>
    <definedName name="BEx3G2LL2II66XY5YCDPG4JE13A3" hidden="1">[5]detail_fonc!$F$9:$G$9</definedName>
    <definedName name="BEx3G2WA0DTYY9D8AGHHOBTPE2B2" hidden="1">[5]detail_fonc!$F$7:$G$7</definedName>
    <definedName name="BEx3GCXR6IAS0B6WJ03GJVH7CO52" hidden="1">[5]detail_fonc!$F$15</definedName>
    <definedName name="BEx3GEVV18SEQDI1JGY7EN6D1GT1" hidden="1">[5]detail_fonc!$E$1</definedName>
    <definedName name="BEx3GKFH64MKQX61S7DYTZ15JCPY" hidden="1">[5]detail_fonc!$G$2</definedName>
    <definedName name="BEx3GMJ1Y6UU02DLRL0QXCEKDA6C" hidden="1">[5]detail_fonc!$C$15:$D$29</definedName>
    <definedName name="BEx3GN4LY0135CBDIN1TU2UEODGF" hidden="1">[5]detail_fonc!$I$10:$J$10</definedName>
    <definedName name="BEx3GPDH2AH4QKT4OOSN563XUHBD" hidden="1">[5]detail_fonc!$I$9:$J$9</definedName>
    <definedName name="BEx3H5UX2GZFZZT657YR76RHW5I6" hidden="1">[5]detail_fonc!$C$15:$D$29</definedName>
    <definedName name="BEx3H7IB6QU9TMNWR6CJHLYOC12I" hidden="1">[5]detail_fonc!$F$7:$G$7</definedName>
    <definedName name="BEx3HMSEFOP6DBM4R97XA6B7NFG6" hidden="1">[5]detail_fonc!$F$8:$G$8</definedName>
    <definedName name="BEx3HWJ5SQSD2CVCQNR183X44FR8" hidden="1">[5]detail_fonc!$H$2:$I$2</definedName>
    <definedName name="BEx3I09YVXO0G4X7KGSA4WGORM35" hidden="1">[5]detail_fonc!$F$6:$G$6</definedName>
    <definedName name="BEx3ICF1GY8HQEBIU9S43PDJ90BX" hidden="1">[5]detail_fonc!$F$6:$G$6</definedName>
    <definedName name="BEx3IYAH2DEBFWO8F94H4MXE3RLY" hidden="1">[5]detail_fonc!$C$15:$D$29</definedName>
    <definedName name="BEx3IZXXSYEW50379N2EAFWO8DZV" hidden="1">[5]detail_fonc!$E$1</definedName>
    <definedName name="BEx3J1VZVGTKT4ATPO9O5JCSFTTR" hidden="1">[5]detail_fonc!$I$9:$J$9</definedName>
    <definedName name="BEx3JC2TY7JNAAC3L7QHVPQXLGQ8" hidden="1">[5]detail_fonc!$I$11:$J$11</definedName>
    <definedName name="BEx3JQGQCD0BMVKR8VS851RZN0FT" hidden="1">[5]detail_fonc!$F$6:$G$6</definedName>
    <definedName name="BEx3JX23SYDIGOGM4Y0CQFBW8ZBV" hidden="1">[5]detail_fonc!$F$8:$G$8</definedName>
    <definedName name="BEx3JXCXCVBZJGV5VEG9MJEI01AL" hidden="1">[5]detail_fonc!$I$7:$J$7</definedName>
    <definedName name="BEx3JYK2N7X59TPJSKYZ77ENY8SS" hidden="1">[5]detail_fonc!$I$6:$J$6</definedName>
    <definedName name="BEx3K4EII7GU1CG0BN7UL15M6J8Z" hidden="1">[5]detail_fonc!$E$1</definedName>
    <definedName name="BEx3K4ZXQUQ2KYZF74B84SO48XMW" hidden="1">[5]detail_fonc!$I$9:$J$9</definedName>
    <definedName name="BEx3KEFXUCVNVPH7KSEGAZYX13B5" hidden="1">[5]detail_fonc!$F$6:$G$6</definedName>
    <definedName name="BEx3KFXUAF6YXAA47B7Q6X9B3VGB" hidden="1">[5]detail_fonc!$I$10:$J$10</definedName>
    <definedName name="BEx3KIXQYOGMPK4WJJAVBRX4NR28" hidden="1">[5]detail_fonc!$E$1</definedName>
    <definedName name="BEx3KJOMVOSFZVJUL3GKCNP6DQDS" hidden="1">[5]detail_fonc!$F$6:$G$6</definedName>
    <definedName name="BEx3KP2VRBMORK0QEAZUYCXL3DHJ" hidden="1">[5]detail_fonc!$I$6:$J$6</definedName>
    <definedName name="BEx3KUBRP9U6XG6CS5L05VW7QKBZ" hidden="1">[5]detail_fonc!$J$2:$K$2</definedName>
    <definedName name="BEx3L4IN3LI4C26SITKTGAH27CDU" hidden="1">[5]detail_fonc!$F$15</definedName>
    <definedName name="BEx3L4YQ0J7ZU0M5QM6YIPCEYC9K" hidden="1">[5]detail_fonc!$E$1</definedName>
    <definedName name="BEx3L60DJOR7NQN42G7YSAODP1EX" hidden="1">[5]detail_fonc!$I$7:$J$7</definedName>
    <definedName name="BEx3L7D0PI38HWZ7VADU16C9E33D" hidden="1">[5]detail_fonc!$I$7:$J$7</definedName>
    <definedName name="BEx3LM1PR4Y7KINKMTMKR984GX8Q" hidden="1">[5]detail_fonc!$I$8:$J$8</definedName>
    <definedName name="BEx3LPCEZ1C0XEKNCM3YT09JWCUO" hidden="1">[5]detail_fonc!$I$10:$J$10</definedName>
    <definedName name="BEx3M1MR1K1NQD03H74BFWOK4MWQ" hidden="1">[5]detail_fonc!$F$15</definedName>
    <definedName name="BEx3M4H77MYUKOOD31H9F80NMVK8" hidden="1">[5]detail_fonc!$H$2:$I$2</definedName>
    <definedName name="BEx3M9VFX329PZWYC4DMZ6P3W9R2" hidden="1">[5]detail_fonc!$F$8:$G$8</definedName>
    <definedName name="BEx3MCQ0VEBV0CZXDS505L38EQ8N" hidden="1">[5]detail_fonc!$I$11:$J$11</definedName>
    <definedName name="BEx3MEYV5LQY0BAL7V3CFAFVOM3T" hidden="1">[5]detail_fonc!$I$9:$J$9</definedName>
    <definedName name="BEx3MREOFWJQEYMCMBL7ZE06NBN6" hidden="1">[5]detail_fonc!$G$2</definedName>
    <definedName name="BEx3NKXF7GYXHBK75UI6MDRUSU0J" hidden="1">[5]detail_fonc!$C$15:$D$29</definedName>
    <definedName name="BEx3NLIZ7PHF2XE59ECZ3MD04ZG1" hidden="1">[5]detail_fonc!$F$6:$G$6</definedName>
    <definedName name="BEx3NMQ4BVC94728AUM7CCX7UHTU" hidden="1">[5]detail_fonc!$F$15</definedName>
    <definedName name="BEx3NR2I4OUFP3Z2QZEDU2PIFIDI" hidden="1">[5]detail_fonc!$F$10:$G$10</definedName>
    <definedName name="BEx3O19B8FTTAPVT5DZXQGQXWFR8" hidden="1">[5]detail_fonc!$F$15</definedName>
    <definedName name="BEx3O85IKWARA6NCJOLRBRJFMEWW" hidden="1">[5]detail_fonc!#REF!</definedName>
    <definedName name="BEx3OJZSCGFRW7SVGBFI0X9DNVMM" hidden="1">[5]detail_fonc!$H$2:$I$2</definedName>
    <definedName name="BEx3ORSBUXAF21MKEY90YJV9AY9A" hidden="1">[5]detail_fonc!$G$2:$H$2</definedName>
    <definedName name="BEx3OV8BH6PYNZT7C246LOAU9SVX" hidden="1">[5]detail_fonc!$F$9:$G$9</definedName>
    <definedName name="BEx3OXRYJZUEY6E72UJU0PHLMYAR" hidden="1">[5]detail_fonc!$F$7:$G$7</definedName>
    <definedName name="BEx3P59TTRSGQY888P5C1O7M2PQT" hidden="1">[5]detail_fonc!$F$7:$G$7</definedName>
    <definedName name="BEx3PDNRRNKD5GOUBUQFXAHIXLD9" hidden="1">[5]detail_fonc!$I$6:$J$6</definedName>
    <definedName name="BEx3PDT8GNPWLLN02IH1XPV90XYK" hidden="1">[5]detail_fonc!$F$7:$G$7</definedName>
    <definedName name="BEx3PKEMDW8KZEP11IL927C5O7I2" hidden="1">[5]detail_fonc!$F$15</definedName>
    <definedName name="BEx3PKJZ1Z7L9S6KV8KXVS6B2FX4" hidden="1">[5]detail_fonc!$I$10:$J$10</definedName>
    <definedName name="BEx3PMNG53Z5HY138H99QOMTX8W3" hidden="1">[5]detail_fonc!$I$6:$J$6</definedName>
    <definedName name="BEx3PP1RRSFZ8UC0JC9R91W6LNKW" hidden="1">[5]detail_fonc!$I$7:$J$7</definedName>
    <definedName name="BEx3PVXYZC8WB9ZJE7OCKUXZ46EA" hidden="1">[5]detail_fonc!$H$2:$I$2</definedName>
    <definedName name="BEx3Q0VWPU5EQECK7MQ47TYJ3SWW" hidden="1">[5]detail_fonc!$F$15</definedName>
    <definedName name="BEx3Q7BZ9PUXK2RLIOFSIS9AHU1B" hidden="1">[5]detail_fonc!$F$9:$G$9</definedName>
    <definedName name="BEx3Q8J42S9VU6EAN2Y28MR6DF88" hidden="1">[5]detail_fonc!$I$9:$J$9</definedName>
    <definedName name="BEx3QEDFOYFY5NBTININ5W4RLD4Q" hidden="1">[5]detail_fonc!$F$11:$G$11</definedName>
    <definedName name="BEx3QIKJ3U962US1Q564NZDLU8LD" hidden="1">[5]detail_fonc!$F$6:$G$6</definedName>
    <definedName name="BEx3QR9D45DHW50VQ7Y3Q1AXPOB9" hidden="1">[5]detail_fonc!$F$10:$G$10</definedName>
    <definedName name="BEx3QSWT2S5KWG6U2V9711IYDQBM" hidden="1">[5]detail_fonc!$K$2</definedName>
    <definedName name="BEx3QVGG7Q2X4HZHJAM35A8T3VR7" hidden="1">[5]detail_fonc!$I$9:$J$9</definedName>
    <definedName name="BEx3R0JUB9YN8PHPPQTAMIT1IHWK" hidden="1">[5]detail_fonc!$F$10:$G$10</definedName>
    <definedName name="BEx3R81NFRO7M81VHVKOBFT0QBIL" hidden="1">[5]detail_fonc!$I$11:$J$11</definedName>
    <definedName name="BEx3RHC2ZD5UFS6QD4OPFCNNMWH1" hidden="1">[5]detail_fonc!$C$15:$D$29</definedName>
    <definedName name="BEx3RQ10QIWBAPHALAA91BUUCM2X" hidden="1">[5]detail_fonc!$H$2:$I$2</definedName>
    <definedName name="BEx3RV4E1WT43SZBUN09RTB8EK1O" hidden="1">[5]detail_fonc!$F$6:$G$6</definedName>
    <definedName name="BEx3RXYU0QLFXSFTM5EB20GD03W5" hidden="1">[5]detail_fonc!$I$6:$J$6</definedName>
    <definedName name="BEx3RYKLC3QQO3XTUN7BEW2AQL98" hidden="1">[5]detail_fonc!$F$6:$G$6</definedName>
    <definedName name="BEx3SICJ45BYT6FHBER86PJT25FC" hidden="1">[5]detail_fonc!$I$11:$J$11</definedName>
    <definedName name="BEx3SMUCMJVGQ2H4EHQI5ZFHEF0P" hidden="1">[5]detail_fonc!$F$7:$G$7</definedName>
    <definedName name="BEx3SN56F03CPDRDA7LZ763V0N4I" hidden="1">[5]detail_fonc!$F$10:$G$10</definedName>
    <definedName name="BEx3SOXWS7KCRVCHUSC00OLZL4DC" hidden="1">[5]detail_fonc!$I$11:$J$11</definedName>
    <definedName name="BEx3SPE6N1ORXPRCDL3JPZD73Z9F" hidden="1">[5]detail_fonc!$F$10:$G$10</definedName>
    <definedName name="BEx3STQJPU2TYKY8FMLV7V0BR8V8" hidden="1">[5]detail_fonc!$L$2:$M$2</definedName>
    <definedName name="BEx3SVZKC6B0ATSCSYYS5FRIJXZA" hidden="1">[5]detail_fonc!$F$9:$G$9</definedName>
    <definedName name="BEx3T29ZTULQE0OMSMWUMZDU9ZZ0" hidden="1">[5]detail_fonc!$F$9:$G$9</definedName>
    <definedName name="BEx3T6MJ1QDJ929WMUDVZ0O3UW0Y" hidden="1">[5]detail_fonc!$K$2</definedName>
    <definedName name="BEx3TH9G9Y4N6435BYH3XNFFFTWF" hidden="1">[5]detail_fonc!$I$9:$J$9</definedName>
    <definedName name="BEx3TPCSI16OAB2L9M9IULQMQ9J9" hidden="1">[5]detail_fonc!$F$7:$G$7</definedName>
    <definedName name="BEx3TRWLFHAAIE7KMZZDJF5FNFE0" hidden="1">[5]detail_fonc!$F$10:$G$10</definedName>
    <definedName name="BEx3U64YUOZ419BAJS2W78UMATAW" hidden="1">[5]detail_fonc!$I$7:$J$7</definedName>
    <definedName name="BEx3U94WCEA5DKMWBEX1GU0LKYG2" hidden="1">[5]detail_fonc!$I$9:$J$9</definedName>
    <definedName name="BEx3U9VZ8SQVYS6ZA038J7AP7ZGW" hidden="1">[5]detail_fonc!$F$9:$G$9</definedName>
    <definedName name="BEx3UIQ5WRJBGNTFCCLOR4N7B1OQ" hidden="1">[5]detail_fonc!$H$2:$I$2</definedName>
    <definedName name="BEx3UJMIX2NUSSWGMSI25A5DM4CH" hidden="1">[5]detail_fonc!$I$7:$J$7</definedName>
    <definedName name="BEx3UKOCOQG7S1YQ436S997K1KWV" hidden="1">[5]detail_fonc!$I$6:$J$6</definedName>
    <definedName name="BEx3UYM19VIXLA0EU7LB9NHA77PB" hidden="1">[5]detail_fonc!$F$6:$G$6</definedName>
    <definedName name="BEx3VML7CG70HPISMVYIUEN3711Q" hidden="1">[5]detail_fonc!$H$2:$I$2</definedName>
    <definedName name="BEx56ZID5H04P9AIYLP1OASFGV56" hidden="1">[5]detail_fonc!$F$11:$G$11</definedName>
    <definedName name="BEx587EYSS57E3PI8DT973HLJM9E" hidden="1">[5]detail_fonc!$I$11:$J$11</definedName>
    <definedName name="BEx587KFQ3VKCOCY1SA5F24PQGUI" hidden="1">[5]detail_fonc!$F$11:$G$11</definedName>
    <definedName name="BEx58O780PQ05NF0Z1SKKRB3N099" hidden="1">[5]detail_fonc!$F$7:$G$7</definedName>
    <definedName name="BEx58XHO7ZULLF2EUD7YIS0MGQJ5" hidden="1">[5]detail_fonc!$C$15:$D$29</definedName>
    <definedName name="BEx58ZW0HAIGIPEX9CVA1PQQTR6X" hidden="1">[5]detail_fonc!$I$7:$J$7</definedName>
    <definedName name="BEx59BA1KH3RG6K1LHL7YS2VB79N" hidden="1">[5]detail_fonc!$F$11:$G$11</definedName>
    <definedName name="BEx59E9WABJP2TN71QAIKK79HPK9" hidden="1">[5]detail_fonc!$I$8:$J$8</definedName>
    <definedName name="BEx59P7MAPNU129ZTC5H3EH892G1" hidden="1">[5]detail_fonc!$F$15</definedName>
    <definedName name="BEx5A11WZRQSIE089QE119AOX9ZG" hidden="1">[5]detail_fonc!$I$7:$J$7</definedName>
    <definedName name="BEx5A3G93QEQO6V67HH1KUYTIEWU" hidden="1">[5]detail_fonc!$I$10:$J$10</definedName>
    <definedName name="BEx5A7CIGCOTHJKHGUBDZG91JGPZ" hidden="1">[5]detail_fonc!$F$11:$G$11</definedName>
    <definedName name="BEx5A8UFLT2SWVSG5COFA9B8P376" hidden="1">[5]detail_fonc!$F$10:$G$10</definedName>
    <definedName name="BEx5AFFTN3IXIBHDKM0FYC4OFL1S" hidden="1">[5]detail_fonc!$G$2</definedName>
    <definedName name="BEx5AOFIO8KVRHIZ1RII337AA8ML" hidden="1">[5]detail_fonc!$I$7:$J$7</definedName>
    <definedName name="BEx5APRZ66L5BWHFE8E4YYNEDTI4" hidden="1">[5]detail_fonc!$G$2</definedName>
    <definedName name="BEx5AUVDSQ35VO4BD9AKKGBM5S7D" hidden="1">[5]detail_fonc!$F$9:$G$9</definedName>
    <definedName name="BEx5B10O9LTS118POKAAO12SQRBA" hidden="1">[5]detail_fonc!$F$9:$G$9</definedName>
    <definedName name="BEx5B4RHHX0J1BF2FZKEA0SPP29O" hidden="1">[5]detail_fonc!$I$8:$J$8</definedName>
    <definedName name="BEx5B5YMSWP0OVI5CIQRP5V18D0C" hidden="1">[5]detail_fonc!$I$8:$J$8</definedName>
    <definedName name="BEx5B825RW35M5H0UB2IZGGRS4ER" hidden="1">[5]detail_fonc!$F$15</definedName>
    <definedName name="BEx5BAWPMY0TL684WDXX6KKJLRCN" hidden="1">[5]detail_fonc!$F$10:$G$10</definedName>
    <definedName name="BEx5BBI61U4Y65GD0ARMTALPP7SJ" hidden="1">[5]detail_fonc!$F$9:$G$9</definedName>
    <definedName name="BEx5BDR56MEV4IHY6CIH2SVNG1UB" hidden="1">[5]detail_fonc!$F$8:$G$8</definedName>
    <definedName name="BEx5BESZC5H329SKHGJOHZFILYJJ" hidden="1">[5]detail_fonc!$I$6:$J$6</definedName>
    <definedName name="BEx5BHSQ42B50IU1TEQFUXFX9XQD" hidden="1">[5]detail_fonc!$C$15:$D$29</definedName>
    <definedName name="BEx5BKSM4UN4C1DM3EYKM79MRC5K" hidden="1">[5]detail_fonc!$F$6:$G$6</definedName>
    <definedName name="BEx5BNN8NPH9KVOBARB9CDD9WLB6" hidden="1">[5]detail_fonc!$F$9:$G$9</definedName>
    <definedName name="BEx5BWHEC94VE2OL5MEV6I5F9GXE" hidden="1">[5]detail_fonc!$F$7:$G$7</definedName>
    <definedName name="BEx5BYFMZ80TDDN2EZO8CF39AIAC" hidden="1">[5]detail_fonc!$F$15</definedName>
    <definedName name="BEx5C2BWFW6SHZBFDEISKGXHZCQW" hidden="1">[5]detail_fonc!$I$8:$J$8</definedName>
    <definedName name="BEx5C49ZFH8TO9ZU55729C3F7XG7" hidden="1">[5]detail_fonc!$F$9:$G$9</definedName>
    <definedName name="BEx5C8GZQK13G60ZM70P63I5OS0L" hidden="1">[5]detail_fonc!$F$10:$G$10</definedName>
    <definedName name="BEx5CAPTVN2NBT3UOMA1UFAL1C2R" hidden="1">[5]detail_fonc!$I$6:$J$6</definedName>
    <definedName name="BEx5CEM3SYF9XP0ZZVE0GEPCLV3F" hidden="1">[5]detail_fonc!$I$10:$J$10</definedName>
    <definedName name="BEx5CFYQ0F1Z6P8SCVJ0I3UPVFE4" hidden="1">[5]detail_fonc!$C$15:$D$29</definedName>
    <definedName name="BEx5CINUDCSDCAJSNNV7XVNU8Q79" hidden="1">[5]detail_fonc!$I$10:$J$10</definedName>
    <definedName name="BEx5CMES6FILOO6I70PF333HOIEZ" hidden="1">[5]detail_fonc!$F$7:$G$7</definedName>
    <definedName name="BEx5CNLUIOYU8EODGA03Z3547I9T" hidden="1">[5]detail_fonc!$G$2:$H$2</definedName>
    <definedName name="BEx5CPEKNSJORIPFQC2E1LTRYY8L" hidden="1">[5]detail_fonc!$I$7:$J$7</definedName>
    <definedName name="BEx5CSUOL05D8PAM2TRDA9VRJT1O" hidden="1">[5]detail_fonc!$I$10:$J$10</definedName>
    <definedName name="BEx5CUNFOO4YDFJ22HCMI2QKIGKM" hidden="1">[5]detail_fonc!$F$10:$G$10</definedName>
    <definedName name="BEx5D18TM4BST0TE2BYIVTH5HF7W" hidden="1">[5]detail_fonc!$I$7:$J$7</definedName>
    <definedName name="BEx5D8L47OF0WHBPFWXGZINZWUBZ" hidden="1">[5]detail_fonc!$I$10:$J$10</definedName>
    <definedName name="BEx5DAJAHQ2SKUPCKSCR3PYML67L" hidden="1">[5]detail_fonc!$I$8:$J$8</definedName>
    <definedName name="BEx5DC18JM1KJCV44PF18E0LNRKA" hidden="1">[5]detail_fonc!$F$8:$G$8</definedName>
    <definedName name="BEx5DJIZBTNS011R9IIG2OQ2L6ZX" hidden="1">[5]detail_fonc!$H$2:$I$2</definedName>
    <definedName name="BEx5E123OLO9WQUOIRIDJ967KAGK" hidden="1">[5]detail_fonc!$F$15</definedName>
    <definedName name="BEx5E2UU5NES6W779W2OZTZOB4O7" hidden="1">[5]detail_fonc!$I$10:$J$10</definedName>
    <definedName name="BEx5E4CSE5G83J5K32WENF7BXL82" hidden="1">[5]detail_fonc!$F$6:$G$6</definedName>
    <definedName name="BEx5ELQL9B0VR6UT18KP11DHOTFX" hidden="1">[5]detail_fonc!$I$10:$J$10</definedName>
    <definedName name="BEx5ER4TJTFPN7IB1MNEB1ZFR5M6" hidden="1">[5]detail_fonc!$H$2:$I$2</definedName>
    <definedName name="BEx5F6V72QTCK7O39Y59R0EVM6CW" hidden="1">[5]detail_fonc!$I$8:$J$8</definedName>
    <definedName name="BEx5FGLQVACD5F5YZG4DGSCHCGO2" hidden="1">[5]detail_fonc!$H$2:$I$2</definedName>
    <definedName name="BEx5FLJWHLW3BTZILDPN5NMA449V" hidden="1">[5]detail_fonc!$I$6:$J$6</definedName>
    <definedName name="BEx5FNI2O10YN2SI1NO4X5GP3GTF" hidden="1">[5]detail_fonc!$F$10:$G$10</definedName>
    <definedName name="BEx5FO8YRFSZCG3L608EHIHIHFY4" hidden="1">[5]detail_fonc!$E$1</definedName>
    <definedName name="BEx5FQNA6V4CNYSH013K45RI4BCV" hidden="1">[5]detail_fonc!$F$8:$G$8</definedName>
    <definedName name="BEx5FVQPPEU32CPNV9RRQ9MNLLVE" hidden="1">[5]detail_fonc!$H$2:$I$2</definedName>
    <definedName name="BEx5G08KGMG5X2AQKDGPFYG5GH94" hidden="1">[5]detail_fonc!$I$6:$J$6</definedName>
    <definedName name="BEx5G1A8TFN4C4QII35U9DKYNIS8" hidden="1">[5]detail_fonc!$C$15:$D$29</definedName>
    <definedName name="BEx5G1L0QO91KEPDMV1D8OT4BT73" hidden="1">[5]detail_fonc!$I$6:$J$6</definedName>
    <definedName name="BEx5G86DZL1VYUX6KWODAP3WFAWP" hidden="1">[5]detail_fonc!$E$2:$F$2</definedName>
    <definedName name="BEx5G8BV2GIOCM3C7IUFK8L04A6M" hidden="1">[5]detail_fonc!$I$11:$J$11</definedName>
    <definedName name="BEx5GID9MVBUPFFT9M8K8B5MO9NV" hidden="1">[5]detail_fonc!$F$15:$G$16</definedName>
    <definedName name="BEx5GN0EWA9SCQDPQ7NTUQH82QVK" hidden="1">[5]detail_fonc!$F$6:$G$6</definedName>
    <definedName name="BEx5GNBCU4WZ74I0UXFL9ZG2XSGJ" hidden="1">[5]detail_fonc!$F$6:$G$6</definedName>
    <definedName name="BEx5GUCTYC7QCWGWU5BTO7Y7HDZX" hidden="1">[5]detail_fonc!$I$6:$J$6</definedName>
    <definedName name="BEx5GYUPJULJQ624TEESYFG1NFOH" hidden="1">[5]detail_fonc!$I$9:$J$9</definedName>
    <definedName name="BEx5H0NEE0AIN5E2UHJ9J9ISU9N1" hidden="1">[5]detail_fonc!$F$8:$G$8</definedName>
    <definedName name="BEx5H1UJSEUQM2K8QHQXO5THVHSO" hidden="1">[5]detail_fonc!$F$9:$G$9</definedName>
    <definedName name="BEx5H3Y3G5AMVU9NUYEMRRYX9VIK" hidden="1">[5]detail_fonc!$F$8:$G$8</definedName>
    <definedName name="BEx5HAOT9XWUF7XIFRZZS8B9F5TZ" hidden="1">[5]detail_fonc!$K$2</definedName>
    <definedName name="BEx5HE4XRF9BUY04MENWY9CHHN5H" hidden="1">[5]detail_fonc!$I$11:$J$11</definedName>
    <definedName name="BEx5HFHMABAT0H9KKS754X4T304E" hidden="1">[5]detail_fonc!$I$11:$J$11</definedName>
    <definedName name="BEx5HGDZ7MX1S3KNXLRL9WU565V4" hidden="1">[5]detail_fonc!$F$11:$G$11</definedName>
    <definedName name="BEx5HJZ9FAVNZSSBTAYRPZDYM9NU" hidden="1">[5]detail_fonc!$F$8:$G$8</definedName>
    <definedName name="BEx5HZ9JMKHNLFWLVUB1WP5B39BL" hidden="1">[5]detail_fonc!$F$10:$G$10</definedName>
    <definedName name="BEx5I244LQHZTF3XI66J8705R9XX" hidden="1">[5]detail_fonc!$C$15:$D$29</definedName>
    <definedName name="BEx5I8PBP4LIXDGID5BP0THLO0AQ" hidden="1">[5]detail_fonc!$C$15:$D$19</definedName>
    <definedName name="BEx5I8USVUB3JP4S9OXGMZVMOQXR" hidden="1">[5]detail_fonc!$G$2</definedName>
    <definedName name="BEx5I9GDQSYIAL65UQNDMNFQCS9Y" hidden="1">[5]detail_fonc!$I$11:$J$11</definedName>
    <definedName name="BEx5IBUPG9AWNW5PK7JGRGEJ4OLM" hidden="1">[5]detail_fonc!$H$2:$I$2</definedName>
    <definedName name="BEx5IC06RVN8BSAEPREVKHKLCJ2L" hidden="1">[5]detail_fonc!$I$8:$J$8</definedName>
    <definedName name="BEx5ISSFIBDVHNA39ZCOLA7M3XX0" hidden="1">[5]detail_fonc!$G$2:$H$2</definedName>
    <definedName name="BEx5J0FFP1KS4NGY20AEJI8VREEA" hidden="1">[5]detail_fonc!$I$9:$J$9</definedName>
    <definedName name="BEx5J0KSONE3GMPLKRM7GCLY0L4A" hidden="1">[5]detail_fonc!$I$6:$J$6</definedName>
    <definedName name="BEx5JF3ZXLDIS8VNKDCY7ZI7H1CI" hidden="1">[5]detail_fonc!$F$11:$G$11</definedName>
    <definedName name="BEx5JHCZJ8G6OOOW6EF3GABXKH6F" hidden="1">[5]detail_fonc!$E$1</definedName>
    <definedName name="BEx5JJB6W446THXQCRUKD3I7RKLP" hidden="1">[5]detail_fonc!$F$8:$G$8</definedName>
    <definedName name="BEx5JJWTMI37U3RDEJOYLO93RJ6Z" hidden="1">[5]detail_fonc!$F$10:$G$10</definedName>
    <definedName name="BEx5JNCT8Z7XSSPD5EMNAJELCU2V" hidden="1">[5]detail_fonc!$C$15:$D$29</definedName>
    <definedName name="BEx5JQCNT9Y4RM306CHC8IPY3HBZ" hidden="1">[5]detail_fonc!$F$15</definedName>
    <definedName name="BEx5JXJMUNEOE5SZCVICVCA4NAE5" hidden="1">[5]detail_fonc!$F$15</definedName>
    <definedName name="BEx5K08PYKE6JOKBYIB006TX619P" hidden="1">[5]detail_fonc!$F$9:$G$9</definedName>
    <definedName name="BEx5K51DSERT1TR7B4A29R41W4NX" hidden="1">[5]detail_fonc!$I$7:$J$7</definedName>
    <definedName name="BEx5KW0H8UGMDDEN7Z5GBBELSN0J" hidden="1">[5]detail_fonc!$C$15:$D$15</definedName>
    <definedName name="BEx5KYER580I4T7WTLMUN7NLNP5K" hidden="1">[5]detail_fonc!$F$10:$G$10</definedName>
    <definedName name="BEx5LHLB3M6K4ZKY2F42QBZT30ZH" hidden="1">[5]detail_fonc!$I$9:$J$9</definedName>
    <definedName name="BEx5LRMNU3HXIE1BUMDHRU31F7JJ" hidden="1">[5]detail_fonc!$F$6:$G$6</definedName>
    <definedName name="BEx5LSJ1LPUAX3ENSPECWPG4J7D1" hidden="1">[5]detail_fonc!$E$1</definedName>
    <definedName name="BEx5LTKQ8RQWJE4BC88OP928893U" hidden="1">[5]detail_fonc!$C$15:$D$29</definedName>
    <definedName name="BEx5MB9BR71LZDG7XXQ2EO58JC5F" hidden="1">[5]detail_fonc!$H$2:$I$2</definedName>
    <definedName name="BEx5MLQZM68YQSKARVWTTPINFQ2C" hidden="1">[5]detail_fonc!#REF!</definedName>
    <definedName name="BEx5MVXTKNBXHNWTL43C670E4KXC" hidden="1">[5]detail_fonc!$F$15</definedName>
    <definedName name="BEx5N4XI4PWB1W9PMZ4O5R0HWTYD" hidden="1">[5]detail_fonc!$I$8:$J$8</definedName>
    <definedName name="BEx5NA68N6FJFX9UJXK4M14U487F" hidden="1">[5]detail_fonc!$F$6:$G$6</definedName>
    <definedName name="BEx5NIKBG2GDJOYGE3WCXKU7YY51" hidden="1">[5]detail_fonc!$I$6:$J$6</definedName>
    <definedName name="BEx5NV06L5J5IMKGOMGKGJ4PBZCD" hidden="1">[5]detail_fonc!$E$1</definedName>
    <definedName name="BEx5NZSSQ6PY99ZX2D7Q9IGOR34W" hidden="1">[5]detail_fonc!$F$10:$G$10</definedName>
    <definedName name="BEx5O3ZUQ2OARA1CDOZ3NC4UE5AA" hidden="1">[5]detail_fonc!$F$11:$G$11</definedName>
    <definedName name="BEx5OAFS0NJ2CB86A02E1JYHMLQ1" hidden="1">[5]detail_fonc!$I$6:$J$6</definedName>
    <definedName name="BEx5OG4RPU8W1ETWDWM234NYYYEN" hidden="1">[5]detail_fonc!$F$8:$G$8</definedName>
    <definedName name="BEx5OGA49FY7NTOWTYBGZH1DBRBO" hidden="1">[5]detail_fonc!$F$6:$G$6</definedName>
    <definedName name="BEx5OP9Y43F99O2IT69MKCCXGL61" hidden="1">[5]detail_fonc!$F$9:$G$9</definedName>
    <definedName name="BEx5P1ETUML1WZJA7S7UL0C7VTXH" hidden="1">[5]detail_fonc!$I$9:$J$9</definedName>
    <definedName name="BEx5P9Y9RDXNUAJ6CZ2LHMM8IM7T" hidden="1">[5]detail_fonc!$F$8:$G$8</definedName>
    <definedName name="BEx5PHWB2C0D5QLP3BZIP3UO7DIZ" hidden="1">[5]detail_fonc!$I$6:$J$6</definedName>
    <definedName name="BEx5PJP02W68K2E46L5C5YBSNU6T" hidden="1">[5]detail_fonc!$H$2:$I$2</definedName>
    <definedName name="BEx5PLCA8DOMAU315YCS5275L2HS" hidden="1">[5]detail_fonc!$I$11:$J$11</definedName>
    <definedName name="BEx5PNQLNDMZZ67OK19JY6KRSK70" hidden="1">[5]detail_fonc!$I$6:$J$6</definedName>
    <definedName name="BEx5PPJAZ17DGHKR7YMXWPURK020" hidden="1">[5]detail_fonc!$L$2:$M$2</definedName>
    <definedName name="BEx5PRXMZ5M65Z732WNNGV564C2J" hidden="1">[5]detail_fonc!$I$9:$J$9</definedName>
    <definedName name="BEx5QIWPBOWEPE41S9NNH1129JCS" hidden="1">[5]detail_fonc!$E$1</definedName>
    <definedName name="BEx5QPSW4IPLH50WSR87HRER05RF" hidden="1">[5]detail_fonc!$F$10:$G$10</definedName>
    <definedName name="BEx73V0EP8EMNRC3EZJJKKVKWQVB" hidden="1">[5]detail_fonc!$I$7:$J$7</definedName>
    <definedName name="BEx741WJHIJVXUX131SBXTVW8D71" hidden="1">[5]detail_fonc!$G$2</definedName>
    <definedName name="BEx74ESIB9Y8KGETIERMKU5PLCQR" hidden="1">[5]detail_fonc!$F$6:$G$6</definedName>
    <definedName name="BEx74Q6H3O7133AWQXWC21MI2UFT" hidden="1">[5]detail_fonc!$I$6:$J$6</definedName>
    <definedName name="BEx74W6BJ8ENO3J25WNM5H5APKA3" hidden="1">[5]detail_fonc!$E$1</definedName>
    <definedName name="BEx755GRRD9BL27YHLH5QWIYLWB7" hidden="1">[5]detail_fonc!$F$7:$G$7</definedName>
    <definedName name="BEx759D1D5SXS5ELLZVBI0SXYUNF" hidden="1">[5]detail_fonc!$I$10:$J$10</definedName>
    <definedName name="BEx75GJZSZHUDN6OOAGQYFUDA2LP" hidden="1">[5]detail_fonc!$F$11:$G$11</definedName>
    <definedName name="BEx75H03H8FQS8HAIH4WH3TDNM22" hidden="1">[5]detail_fonc!$F$7:$G$7</definedName>
    <definedName name="BEx75HGCCV5K4UCJWYV8EV9AG5YT" hidden="1">[5]detail_fonc!$F$8:$G$8</definedName>
    <definedName name="BEx75PZT8TY5P13U978NVBUXKHT4" hidden="1">[5]detail_fonc!$F$8:$G$8</definedName>
    <definedName name="BEx75T55F7GML8V1DMWL26WRT006" hidden="1">[5]detail_fonc!$F$10:$G$10</definedName>
    <definedName name="BEx75VJGR07JY6UUWURQ4PJ29UKC" hidden="1">[5]detail_fonc!$F$6:$G$6</definedName>
    <definedName name="BEx7741OUGLA0WJQLQRUJSL4DE00" hidden="1">[5]detail_fonc!$F$6:$G$6</definedName>
    <definedName name="BEx774N83DXLJZ54Q42PWIJZ2DN1" hidden="1">[5]detail_fonc!$F$15</definedName>
    <definedName name="BEx779QNIY3061ZV9BR462WKEGRW" hidden="1">[5]detail_fonc!$H$2:$I$2</definedName>
    <definedName name="BEx77G19QU9A95CNHE6QMVSQR2T3" hidden="1">[5]detail_fonc!$F$9:$G$9</definedName>
    <definedName name="BEx77P0S3GVMS7BJUL9OWUGJ1B02" hidden="1">[5]detail_fonc!$I$6:$J$6</definedName>
    <definedName name="BEx77QDESURI6WW5582YXSK3A972" hidden="1">[5]detail_fonc!$I$11:$J$11</definedName>
    <definedName name="BEx77VBI9XOPFHKEWU5EHQ9J675Y" hidden="1">[5]detail_fonc!$I$11:$J$11</definedName>
    <definedName name="BEx7809GQOCLHSNH95VOYIX7P1TV" hidden="1">[5]detail_fonc!$I$11:$J$11</definedName>
    <definedName name="BEx780K8XAXUHGVZGZWQ74DK4CI3" hidden="1">[5]detail_fonc!$I$11:$J$11</definedName>
    <definedName name="BEx78226TN58UE0CTY98YEDU0LSL" hidden="1">[5]detail_fonc!$F$15</definedName>
    <definedName name="BEx7881ZZBWHRAX6W2GY19J8MGEQ" hidden="1">[5]detail_fonc!$I$9:$J$9</definedName>
    <definedName name="BEx78HHRIWDLHQX2LG0HWFRYEL1T" hidden="1">[5]detail_fonc!$H$2:$I$2</definedName>
    <definedName name="BEx78JFZRCX7QD91GP6J36EVZOZ5" hidden="1">[5]detail_fonc!$I$7:$J$7</definedName>
    <definedName name="BEx78QMXZ2P1ZB3HJ9O50DWHCMXR" hidden="1">[5]detail_fonc!$F$7:$G$7</definedName>
    <definedName name="BEx78SFO5VR28677DWZEMDN7G86X" hidden="1">[5]detail_fonc!$K$2</definedName>
    <definedName name="BEx78SFOYH1Z0ZDTO47W2M60TW6K" hidden="1">[5]detail_fonc!$I$10:$J$10</definedName>
    <definedName name="BEx79JK3E6JO8MX4O35A5G8NZCC8" hidden="1">[5]detail_fonc!$I$8:$J$8</definedName>
    <definedName name="BEx79OCP4HQ6XP8EWNGEUDLOZBBS" hidden="1">[5]detail_fonc!$F$15</definedName>
    <definedName name="BEx79SEAYKUZB0H4LYBCD6WWJBG2" hidden="1">[5]detail_fonc!$I$11:$J$11</definedName>
    <definedName name="BEx79SJRHTLS9PYM69O9BWW1FMJK" hidden="1">[5]detail_fonc!$F$7:$G$7</definedName>
    <definedName name="BEx79YJJLBELICW9F9FRYSCQ101L" hidden="1">[5]detail_fonc!$E$1</definedName>
    <definedName name="BEx79YUC7B0V77FSBGIRCY1BR4VK" hidden="1">[5]detail_fonc!$F$6:$G$6</definedName>
    <definedName name="BEx7A06T3RC2891FUX05G3QPRAUE" hidden="1">[5]detail_fonc!$E$1</definedName>
    <definedName name="BEx7A9S3JA1X7FH4CFSQLTZC4691" hidden="1">[5]detail_fonc!$H$2:$I$2</definedName>
    <definedName name="BEx7ABA2C9IWH5VSLVLLLCY62161" hidden="1">[5]detail_fonc!$F$15</definedName>
    <definedName name="BEx7AE4LPLX8N85BYB0WCO5S7ZPV" hidden="1">[5]detail_fonc!$F$7:$G$7</definedName>
    <definedName name="BEx7ASD1I654MEDCO6GGWA95PXSC" hidden="1">[5]detail_fonc!$C$15:$D$29</definedName>
    <definedName name="BEx7ASD1N2RV23FEX8JFUB931MTN" hidden="1">[5]detail_fonc!$I$11:$J$11</definedName>
    <definedName name="BEx7AVCX9S5RJP3NSZ4QM4E6ERDT" hidden="1">[5]detail_fonc!$C$15:$D$29</definedName>
    <definedName name="BEx7AVYIGP0930MV5JEBWRYCJN68" hidden="1">[5]detail_fonc!$I$7:$J$7</definedName>
    <definedName name="BEx7B6LH6917TXOSAAQ6U7HVF018" hidden="1">[5]detail_fonc!$F$15</definedName>
    <definedName name="BEx7B7SLUU5QV3O46UWVRXJQARO0" hidden="1">[5]detail_fonc!$F$11:$G$11</definedName>
    <definedName name="BEx7BPXFZXJ79FQ0E8AQE21PGVHA" hidden="1">[5]detail_fonc!$I$11:$J$11</definedName>
    <definedName name="BEx7C04AM39DQMC1TIX7CFZ2ADHX" hidden="1">[5]detail_fonc!$F$9:$G$9</definedName>
    <definedName name="BEx7C40F0PQURHPI6YQ39NFIR86Z" hidden="1">[5]detail_fonc!$I$10:$J$10</definedName>
    <definedName name="BEx7C93VR7SYRIJS1JO8YZKSFAW9" hidden="1">[5]detail_fonc!$I$9:$J$9</definedName>
    <definedName name="BEx7CCPC6R1KQQZ2JQU6EFI1G0RM" hidden="1">[5]detail_fonc!$I$7:$J$7</definedName>
    <definedName name="BEx7CIJST9GLS2QD383UK7VUDTGL" hidden="1">[5]detail_fonc!$G$2</definedName>
    <definedName name="BEx7CO8T2XKC7GHDSYNAWTZ9L7YR" hidden="1">[5]detail_fonc!$E$1</definedName>
    <definedName name="BEx7CW1CF00DO8A36UNC2X7K65C2" hidden="1">[5]detail_fonc!$G$2</definedName>
    <definedName name="BEx7CW6NFRL2P4XWP0MWHIYA97KF" hidden="1">[5]detail_fonc!$I$11:$J$11</definedName>
    <definedName name="BEx7D5RWKRS4W71J4NZ6ZSFHPKFT" hidden="1">[5]detail_fonc!$F$15</definedName>
    <definedName name="BEx7D8H1TPOX1UN17QZYEV7Q58GA" hidden="1">[5]detail_fonc!$I$6:$J$6</definedName>
    <definedName name="BEx7DGF13H2074LRWFZQ45PZ6JPX" hidden="1">[5]detail_fonc!$I$9:$J$9</definedName>
    <definedName name="BEx7DKWUXEDIISSX4GDD4YYT887F" hidden="1">[5]detail_fonc!$I$8:$J$8</definedName>
    <definedName name="BEx7DMUXNDRR94DELNAIC5THU389" hidden="1">[5]detail_fonc!$I$11:$J$11</definedName>
    <definedName name="BEx7DMUYR2HC26WW7AOB1TULERMB" hidden="1">[5]detail_fonc!$I$13:$J$13</definedName>
    <definedName name="BEx7DVJTRV44IMJIBFXELE67SZ7S" hidden="1">[5]detail_fonc!$F$15</definedName>
    <definedName name="BEx7DVUMFCI5INHMVFIJ44RTTSTT" hidden="1">[5]detail_fonc!$F$7:$G$7</definedName>
    <definedName name="BEx7E2QT2U8THYOKBPXONB1B47WH" hidden="1">[5]detail_fonc!$C$15:$D$29</definedName>
    <definedName name="BEx7E5QP7W6UKO74F5Y0VJ741HS5" hidden="1">[5]detail_fonc!$I$11:$J$11</definedName>
    <definedName name="BEx7E6N29HGH3I47AFB2DCS6MVS6" hidden="1">[5]detail_fonc!$G$2</definedName>
    <definedName name="BEx7EBA8IYHQKT7IQAOAML660SYA" hidden="1">[5]detail_fonc!$I$9:$J$9</definedName>
    <definedName name="BEx7EI6C8MCRZFEQYUBE5FSUTIHK" hidden="1">[5]detail_fonc!$F$8:$G$8</definedName>
    <definedName name="BEx7EI6DL1Z6UWLFBXAKVGZTKHWJ" hidden="1">[5]detail_fonc!$C$15:$D$29</definedName>
    <definedName name="BEx7EQKHX7GZYOLXRDU534TT4H64" hidden="1">[5]detail_fonc!$F$9:$G$9</definedName>
    <definedName name="BEx7ETV6L1TM7JSXJIGK3FC6RVZW" hidden="1">[5]detail_fonc!$F$11:$G$11</definedName>
    <definedName name="BEx7EWK9GUVV6FXWYIGH0TAI4V2O" hidden="1">[5]detail_fonc!$F$11:$G$11</definedName>
    <definedName name="BEx7EYYLHMBYQTH6I377FCQS7CSX" hidden="1">[5]detail_fonc!$I$6:$J$6</definedName>
    <definedName name="BEx7FCLG1RYI2SNOU1Y2GQZNZSWA" hidden="1">[5]detail_fonc!$I$8:$J$8</definedName>
    <definedName name="BEx7FGHPETLC13KTOXEOL1DZ4PFA" hidden="1">[5]detail_fonc!$F$9:$G$9</definedName>
    <definedName name="BEx7FN32ZGWOAA4TTH79KINTDWR9" hidden="1">[5]detail_fonc!$F$9:$G$9</definedName>
    <definedName name="BEx7G82CKM3NIY1PHNFK28M09PCH" hidden="1">[5]detail_fonc!$I$7:$J$7</definedName>
    <definedName name="BEx7GR3ENYWRXXS5IT0UMEGOLGUH" hidden="1">[5]detail_fonc!$F$15</definedName>
    <definedName name="BEx7GSAL6P7TASL8MB63RFST1LJL" hidden="1">[5]detail_fonc!$I$10:$J$10</definedName>
    <definedName name="BEx7H0JD6I5I8WQLLWOYWY5YWPQE" hidden="1">[5]detail_fonc!$I$11:$J$11</definedName>
    <definedName name="BEx7H14XCXH7WEXEY1HVO53A6AGH" hidden="1">[5]detail_fonc!$F$15</definedName>
    <definedName name="BEx7H9ODH5QO7APGXXG4IN96253L" hidden="1">[5]detail_fonc!$I$7:$J$7</definedName>
    <definedName name="BEx7HFTIA8AC8BR8HKIN81VE1SGW" hidden="1">[5]detail_fonc!$F$15</definedName>
    <definedName name="BEx7HGVBEF4LEIF6RC14N3PSU461" hidden="1">[5]detail_fonc!$I$10:$J$10</definedName>
    <definedName name="BEx7HQ5T9FZ42QWS09UO4DT42Y0R" hidden="1">[5]detail_fonc!$I$11:$J$11</definedName>
    <definedName name="BEx7HRCZE3CVGON1HV07MT5MNDZ3" hidden="1">[5]detail_fonc!$F$9:$G$9</definedName>
    <definedName name="BEx7HWGE2CANG5M17X4C8YNC3N8F" hidden="1">[5]detail_fonc!$I$6:$J$6</definedName>
    <definedName name="BEx7I8FZ96C5JAHXS18ZV0912LZP" hidden="1">[5]detail_fonc!$G$2:$H$2</definedName>
    <definedName name="BEx7IBVYN47SFZIA0K4MDKQZNN9V" hidden="1">[5]detail_fonc!$I$8:$J$8</definedName>
    <definedName name="BEx7IV2IJ5WT7UC0UG7WP0WF2JZI" hidden="1">[5]detail_fonc!$F$10:$G$10</definedName>
    <definedName name="BEx7IXGU74GE5E4S6W4Z13AR092Y" hidden="1">[5]detail_fonc!$G$2</definedName>
    <definedName name="BEx7J4YL8Q3BI1MLH16YYQ18IJRD" hidden="1">[5]detail_fonc!$H$2:$I$2</definedName>
    <definedName name="BEx7J8PDQKT812PY88U5V7JYMUAH" hidden="1">[5]detail_fonc!$I$11:$J$11</definedName>
    <definedName name="BEx7JH3HGBPI07OHZ5LFYK0UFZQR" hidden="1">[5]detail_fonc!$I$8:$J$8</definedName>
    <definedName name="BEx7JV194190CNM6WWGQ3UBJ3CHH" hidden="1">[5]detail_fonc!$I$9:$J$9</definedName>
    <definedName name="BEx7K7GZ607XQOGB81A1HINBTGOZ" hidden="1">[5]detail_fonc!$I$8:$J$8</definedName>
    <definedName name="BEx7KB2FYJZBFV4FUIBX083O235M" hidden="1">[5]detail_fonc!$F$15:$F$15</definedName>
    <definedName name="BEx7KBTIC6J0ZMJO8MH0RGD6TPKI" hidden="1">[5]detail_fonc!$C$15:$D$15</definedName>
    <definedName name="BEx7KEYPBDXSNROH8M6CDCBN6B50" hidden="1">[5]detail_fonc!$I$2</definedName>
    <definedName name="BEx7KGBC3RD1OE47A4WSU3EQ8F2N" hidden="1">[5]detail_fonc!$F$6:$G$6</definedName>
    <definedName name="BEx7KK2456L1A5MK6OE9IM7GVPW8" hidden="1">[5]detail_fonc!$I$7:$J$7</definedName>
    <definedName name="BEx7KSAS8BZT6H8OQCZ5DNSTMO07" hidden="1">[5]detail_fonc!$K$2</definedName>
    <definedName name="BEx7KWHTBD21COXVI4HNEQH0Z3L8" hidden="1">[5]detail_fonc!$I$8:$J$8</definedName>
    <definedName name="BEx7KXUGRMRSUXCM97Z7VRZQ9JH2" hidden="1">[5]detail_fonc!$F$9:$G$9</definedName>
    <definedName name="BEx7L21IQVP1N1TTQLRMANSSLSLE" hidden="1">[5]detail_fonc!$F$8:$G$8</definedName>
    <definedName name="BEx7L5C6U8MP6IZ67BD649WQYJEK" hidden="1">[5]detail_fonc!$F$6:$G$6</definedName>
    <definedName name="BEx7L8HEYEVTATR0OG5JJO647KNI" hidden="1">[5]detail_fonc!$F$10:$G$10</definedName>
    <definedName name="BEx7L8XOV64OMS15ZFURFEUXLMWF" hidden="1">[5]detail_fonc!$F$15</definedName>
    <definedName name="BEx7LJVFQACL9F4DRS9YZQ9R2N30" hidden="1">[5]detail_fonc!$I$9:$J$9</definedName>
    <definedName name="BEx7M4JWZGXXFIXTWAYTYSR6UGGE" hidden="1">[5]detail_fonc!$I$8:$J$8</definedName>
    <definedName name="BEx7MAUI1JJFDIJGDW4RWY5384LY" hidden="1">[5]detail_fonc!$G$2</definedName>
    <definedName name="BEx7MJZO3UKAMJ53UWOJ5ZD4GGMQ" hidden="1">[5]detail_fonc!$I$11:$J$11</definedName>
    <definedName name="BEx7MT4MFNXIVQGAT6D971GZW7CA" hidden="1">[5]detail_fonc!$I$8:$J$8</definedName>
    <definedName name="BEx7NI062THZAM6I8AJWTFJL91CS" hidden="1">[5]detail_fonc!$F$8:$G$8</definedName>
    <definedName name="BEx8ZLAWA6FCPM6MZZ9PNRID887H" hidden="1">[5]detail_fonc!$F$8:$G$8</definedName>
    <definedName name="BEx8ZPSQ68L97E0UYO3B2CE6JOGA" hidden="1">[5]detail_fonc!$G$2:$H$2</definedName>
    <definedName name="BEx904S75BPRYMHF0083JF7ES4NG" hidden="1">[5]detail_fonc!$I$11:$J$11</definedName>
    <definedName name="BEx90HDD4RWF7JZGA8GCGG7D63MG" hidden="1">[5]detail_fonc!$I$7:$J$7</definedName>
    <definedName name="BEx90MM3LYEQHP212TVNSOIVDB13" hidden="1">[5]detail_fonc!$C$15:$D$15</definedName>
    <definedName name="BEx90VGH5H09ON2QXYC9WIIEU98T" hidden="1">[5]detail_fonc!$H$2:$I$2</definedName>
    <definedName name="BEx9175B70QXYAU5A8DJPGZQ46L9" hidden="1">[5]detail_fonc!$F$10:$G$10</definedName>
    <definedName name="BEx91AQQRTV87AO27VWHSFZAD4ZR" hidden="1">[5]detail_fonc!$F$10:$G$10</definedName>
    <definedName name="BEx91FU76LFLUDEQ2L433KBMXVOH" hidden="1">[5]detail_fonc!$F$7:$G$7</definedName>
    <definedName name="BEx91L8FLL5CWLA2CDHKCOMGVDZN" hidden="1">[5]detail_fonc!$H$2:$I$2</definedName>
    <definedName name="BEx91OTVH9ZDBC3QTORU8RZX4EOC" hidden="1">[5]detail_fonc!$I$7:$J$7</definedName>
    <definedName name="BEx91QH5JRZKQP1GPN2SQMR3CKAG" hidden="1">[5]detail_fonc!$C$15:$D$29</definedName>
    <definedName name="BEx91ROALDNHO7FI4X8L61RH4UJE" hidden="1">[5]detail_fonc!$E$1</definedName>
    <definedName name="BEx91TMID71GVYH0U16QM1RV3PX0" hidden="1">[5]detail_fonc!$I$9:$J$9</definedName>
    <definedName name="BEx91VF2D78PAF337E3L2L81K9W2" hidden="1">[5]detail_fonc!$H$2:$I$2</definedName>
    <definedName name="BEx91YKGH4U2IQX22ZXJ62I3W8XK" hidden="1">[5]detail_fonc!$F$8:$G$8</definedName>
    <definedName name="BEx921PNZ46VORG2VRMWREWIC0SE" hidden="1">[5]detail_fonc!$I$8:$J$8</definedName>
    <definedName name="BEx92DPEKL5WM5A3CN8674JI0PR3" hidden="1">[5]detail_fonc!$F$8:$G$8</definedName>
    <definedName name="BEx92ER2RMY93TZK0D9L9T3H0GI5" hidden="1">[5]detail_fonc!$K$2</definedName>
    <definedName name="BEx92FI04PJT4LI23KKIHRXWJDTT" hidden="1">[5]detail_fonc!$F$9:$G$9</definedName>
    <definedName name="BEx92HAPSYCIL2WT2DNYINMKG01J" hidden="1">[5]detail_fonc!$I$10:$J$10</definedName>
    <definedName name="BEx92HR14HQ9D5JXCSPA4SS4RT62" hidden="1">[5]detail_fonc!$F$11:$G$11</definedName>
    <definedName name="BEx92HWA2D6A5EX9MFG68G0NOMSN" hidden="1">[5]detail_fonc!$I$10:$J$10</definedName>
    <definedName name="BEx92PUBDIXAU1FW5ZAXECMAU0LN" hidden="1">[5]detail_fonc!$K$2</definedName>
    <definedName name="BEx92S8MHFFIVRQ2YSHZNQGOFUHD" hidden="1">[5]detail_fonc!$F$15</definedName>
    <definedName name="BEx93B9OULL2YGC896XXYAAJSTRK" hidden="1">[5]detail_fonc!$H$2:$I$2</definedName>
    <definedName name="BEx93FRKF99NRT3LH99UTIH7AAYF" hidden="1">[5]detail_fonc!$F$6:$G$6</definedName>
    <definedName name="BEx93M7FSHP50OG34A4W8W8DF12U" hidden="1">[5]detail_fonc!$I$10:$J$10</definedName>
    <definedName name="BEx93OLWY2O3PRA74U41VG5RXT4Q" hidden="1">[5]detail_fonc!$I$7:$J$7</definedName>
    <definedName name="BEx93RWFAF6YJGYUTITVM445C02U" hidden="1">[5]detail_fonc!$H$2:$I$2</definedName>
    <definedName name="BEx93SY9RWG3HUV4YXQKXJH9FH14" hidden="1">[5]detail_fonc!$F$15</definedName>
    <definedName name="BEx93TJUX3U0FJDBG6DDSNQ91R5J" hidden="1">[5]detail_fonc!$I$9:$J$9</definedName>
    <definedName name="BEx942UCRHMI4B0US31HO95GSC2X" hidden="1">[5]detail_fonc!$I$7:$J$7</definedName>
    <definedName name="BEx948ZFFQWVIDNG4AZAUGGGEB5U" hidden="1">[5]detail_fonc!$F$6:$G$6</definedName>
    <definedName name="BEx94CKXG92OMURH41SNU6IOHK4J" hidden="1">[5]detail_fonc!$E$1</definedName>
    <definedName name="BEx94GXG30CIVB6ZQN3X3IK6BZXQ" hidden="1">[5]detail_fonc!$C$15:$D$29</definedName>
    <definedName name="BEx94HZ5LURYM9ST744ALV6ZCKYP" hidden="1">[5]detail_fonc!$C$15:$D$29</definedName>
    <definedName name="BEx94IQ75E90YUMWJ9N591LR7DQQ" hidden="1">[5]detail_fonc!$C$15:$D$29</definedName>
    <definedName name="BEx94L9TBK45AUQSX1IUZ86U1GPQ" hidden="1">[5]detail_fonc!$I$10:$J$10</definedName>
    <definedName name="BEx94N7W5T3U7UOE97D6OVIBUCXS" hidden="1">[5]detail_fonc!$I$6:$J$6</definedName>
    <definedName name="BEx94VWXOABMAS1ZRX5ZSO18DT0S" hidden="1">[5]detail_fonc!$I$11:$J$11</definedName>
    <definedName name="BEx953PB6S6ECMD8N0JSW0CBG0DA" hidden="1">[5]detail_fonc!$I$6:$J$6</definedName>
    <definedName name="BEx955NIAWX5OLAHMTV6QFUZPR30" hidden="1">[5]detail_fonc!$C$15:$D$29</definedName>
    <definedName name="BEx9581TYVI2M5TT4ISDAJV4W7Z6" hidden="1">[5]detail_fonc!$I$10:$J$10</definedName>
    <definedName name="BEx95B1QS947P3V0E7FCV517UR79" hidden="1">[5]detail_fonc!$F$7:$G$7</definedName>
    <definedName name="BEx95NHF4RVUE0YDOAFZEIVBYJXD" hidden="1">[5]detail_fonc!$I$6:$J$6</definedName>
    <definedName name="BEx95QBZMG0E2KQ9BERJ861QLYN3" hidden="1">[5]detail_fonc!$F$6:$G$6</definedName>
    <definedName name="BEx95QHBVDN795UNQJLRXG3RDU49" hidden="1">[5]detail_fonc!$I$6:$J$6</definedName>
    <definedName name="BEx95TBVUWV7L7OMFMZDQEXGVHU6" hidden="1">[5]detail_fonc!$F$9:$G$9</definedName>
    <definedName name="BEx95U89DZZSVO39TGS62CX8G9N4" hidden="1">[5]detail_fonc!$F$11:$G$11</definedName>
    <definedName name="BEx9602K2GHNBUEUVT9ONRQU1GMD" hidden="1">[5]detail_fonc!$F$9:$G$9</definedName>
    <definedName name="BEx962BL3Y4LA53EBYI64ZYMZE8U" hidden="1">[5]detail_fonc!$F$7:$G$7</definedName>
    <definedName name="BEx969IEKHYG55RJ493BYYE3HLA3" hidden="1">[5]detail_fonc!$F$8:$G$8</definedName>
    <definedName name="BEx96KR21O7H9R29TN0S45Y3QPUK" hidden="1">[5]detail_fonc!$I$9:$J$9</definedName>
    <definedName name="BEx96SUFKHHFE8XQ6UUO6ILDOXHO" hidden="1">[5]detail_fonc!$I$11:$J$11</definedName>
    <definedName name="BEx96UN4YWXBDEZ1U1ZUIPP41Z7I" hidden="1">[5]detail_fonc!$H$2:$I$2</definedName>
    <definedName name="BEx970MYCPJ6DQ44TKLOIGZO5LHH" hidden="1">[5]detail_fonc!$E$1</definedName>
    <definedName name="BEx978KSD61YJH3S9DGO050R2EHA" hidden="1">[5]detail_fonc!$F$7:$G$7</definedName>
    <definedName name="BEx979MM3RG1XGRNVN5ORSZXHBEM" hidden="1">[5]detail_fonc!$I$11:$J$11</definedName>
    <definedName name="BEx97AJ0L77XFUAZM6IAFWBL2T00" hidden="1">[5]detail_fonc!$F$8:$G$8</definedName>
    <definedName name="BEx97H9O1NAKAPK4MX4PKO34ICL5" hidden="1">[5]detail_fonc!$F$11:$G$11</definedName>
    <definedName name="BEx97HVA5F2I0D6ID81KCUDEQOIH" hidden="1">[5]detail_fonc!$I$6:$J$6</definedName>
    <definedName name="BEx97MNUZQ1Z0AO2FL7XQYVNCPR7" hidden="1">[5]detail_fonc!$I$8:$J$8</definedName>
    <definedName name="BEx97NPQBACJVD9K1YXI08RTW9E2" hidden="1">[5]detail_fonc!$C$15:$D$29</definedName>
    <definedName name="BEx97RWQLXS0OORDCN69IGA58CWU" hidden="1">[5]detail_fonc!$F$6:$G$6</definedName>
    <definedName name="BEx97YNGGDFIXHTMGFL2IHAQX9MI" hidden="1">[5]detail_fonc!$F$8:$G$8</definedName>
    <definedName name="BEx981HW73BUZWT14TBTZHC0ZTJ4" hidden="1">[5]detail_fonc!$F$7:$G$7</definedName>
    <definedName name="BEx9871KU0N99P0900EAK69VFYT2" hidden="1">[5]detail_fonc!$F$15</definedName>
    <definedName name="BEx98IFKNJFGZFLID1YTRFEG1SXY" hidden="1">[5]detail_fonc!$F$9:$G$9</definedName>
    <definedName name="BEx9915UVD4G7RA3IMLFZ0LG3UA2" hidden="1">[5]detail_fonc!$F$7:$G$7</definedName>
    <definedName name="BEx992CZON8AO7U7V88VN1JBO0MG" hidden="1">[5]detail_fonc!$I$8:$J$8</definedName>
    <definedName name="BEx9952469XMFGSPXL7CMXHPJF90" hidden="1">[5]detail_fonc!$I$9:$J$9</definedName>
    <definedName name="BEx99B77I7TUSHRR4HIZ9FU2EIUT" hidden="1">[5]detail_fonc!$F$11:$G$11</definedName>
    <definedName name="BEx99K6XDNMLDTP7C6DG5VGZ6E7I" hidden="1">[5]detail_fonc!$I$6:$J$6</definedName>
    <definedName name="BEx99Q6PH5F3OQKCCAAO75PYDEFN" hidden="1">[5]detail_fonc!$G$2</definedName>
    <definedName name="BEx99WBYT2D6UUC1PT7A40ENYID4" hidden="1">[5]detail_fonc!$I$11:$J$11</definedName>
    <definedName name="BEx99XOGHOM28CNCYKQWYGL56W2S" hidden="1">[5]detail_fonc!$I$7:$J$7</definedName>
    <definedName name="BEx99ZRZ4I7FHDPGRAT5VW7NVBPU" hidden="1">[5]detail_fonc!$I$7:$J$7</definedName>
    <definedName name="BEx9A50VTZAES2FS90DE7AQ9ZJTD" hidden="1">[5]detail_fonc!$F$6:$G$6</definedName>
    <definedName name="BEx9AT5CUJNPKRU2VCOILE2JQ6YM" hidden="1">[5]detail_fonc!$C$15:$D$15</definedName>
    <definedName name="BEx9AT5E3ZSHKSOL35O38L8HF9TH" hidden="1">[5]detail_fonc!$I$9:$J$9</definedName>
    <definedName name="BEx9AV8W1FAWF5BHATYEN47X12JN" hidden="1">[5]detail_fonc!$F$15</definedName>
    <definedName name="BEx9B8A5186FNTQQNLIO5LK02ABI" hidden="1">[5]detail_fonc!$E$1</definedName>
    <definedName name="BEx9B8VR20E2CILU4CDQUQQ9ONXK" hidden="1">[5]detail_fonc!$G$2</definedName>
    <definedName name="BEx9B917EUP13X6FQ3NPQL76XM5V" hidden="1">[5]detail_fonc!$F$11:$G$11</definedName>
    <definedName name="BEx9BAJ5WYEQ623HUT9NNCMP3RUG" hidden="1">[5]detail_fonc!$I$11:$J$11</definedName>
    <definedName name="BEx9BQ4266K9ZUS39ZU2T2PU3UTH" hidden="1">[5]detail_fonc!$F$15:$F$15</definedName>
    <definedName name="BEx9BYSYW7QCPXS2NAVLFAU5Y2Z2" hidden="1">[5]detail_fonc!$I$6:$J$6</definedName>
    <definedName name="BEx9C590HJ2O31IWJB73C1HR74AI" hidden="1">[5]detail_fonc!$I$11:$J$11</definedName>
    <definedName name="BEx9CCQRMYYOGIOYTOM73VKDIPS1" hidden="1">[5]detail_fonc!$I$6:$J$6</definedName>
    <definedName name="BEx9CFQOPY83LR6RJ11DE97KB289" hidden="1">[5]detail_fonc!$I$11:$J$11</definedName>
    <definedName name="BEx9D1BC9FT19KY0INAABNDBAMR1" hidden="1">[5]detail_fonc!$I$10:$J$10</definedName>
    <definedName name="BEx9DIUMQ146ZA44XLQ4VEXAMEEN" hidden="1">[5]detail_fonc!$E$1</definedName>
    <definedName name="BEx9DN6ZMF18Q39MPMXSDJTZQNJ3" hidden="1">[5]detail_fonc!$F$10:$G$10</definedName>
    <definedName name="BEx9DUU8DALPSCW66GTMQRPXZ6GL" hidden="1">[5]detail_fonc!$F$9:$G$9</definedName>
    <definedName name="BEx9E14TDNSEMI784W0OTIEQMWN6" hidden="1">[5]detail_fonc!$K$2</definedName>
    <definedName name="BEx9E2BZ2B1R41FMGJCJ7JLGLUAJ" hidden="1">[5]detail_fonc!$F$15:$G$16</definedName>
    <definedName name="BEx9EG9KBJ77M8LEOR9ITOKN5KXY" hidden="1">[5]detail_fonc!$I$7:$J$7</definedName>
    <definedName name="BEx9EMK6HAJJMVYZTN5AUIV7O1E6" hidden="1">[5]detail_fonc!$I$11:$J$11</definedName>
    <definedName name="BEx9EOI7BMWJY1JBVZI3I9CTB9A8" hidden="1">[5]detail_fonc!$L$2:$M$2</definedName>
    <definedName name="BEx9EQLVZHYQ1TPX7WH3SOWXCZLE" hidden="1">[5]detail_fonc!$I$6:$J$6</definedName>
    <definedName name="BEx9ETLU0EK5LGEM1QCNYN2S8O5F" hidden="1">[5]detail_fonc!$F$7:$G$7</definedName>
    <definedName name="BEx9F0Y2ESUNE3U7TQDLMPE9BO67" hidden="1">[5]detail_fonc!$I$10:$J$10</definedName>
    <definedName name="BEx9F5W18ZGFOKGRE8PR6T1MO6GT" hidden="1">[5]detail_fonc!$I$11:$J$11</definedName>
    <definedName name="BEx9F78N4HY0XFGBQ4UJRD52L1EI" hidden="1">[5]detail_fonc!$K$2</definedName>
    <definedName name="BEx9FF16LOQP5QIR4UHW5EIFGQB8" hidden="1">[5]detail_fonc!$G$2</definedName>
    <definedName name="BEx9FJTSRCZ3ZXT3QVBJT5NF8T7V" hidden="1">[5]detail_fonc!$K$2</definedName>
    <definedName name="BEx9FRBEEYPS5HLS3XT34AKZN94G" hidden="1">[5]detail_fonc!$F$7:$G$7</definedName>
    <definedName name="BEx9G6GBTGCI0JIE9V96ZS6CH0IS" hidden="1">[5]detail_fonc!$F$8:$G$8</definedName>
    <definedName name="BEx9GC5CX7I5YY7FLOI6I4ZB1A2K" hidden="1">[5]detail_fonc!$I$7:$J$7</definedName>
    <definedName name="BEx9GDY4D8ZPQJCYFIMYM0V0C51Y" hidden="1">[5]detail_fonc!$F$8:$G$8</definedName>
    <definedName name="BEx9GFQVGWYXNIF83UDR2TN3CQHZ" hidden="1">[5]detail_fonc!$L$2:$M$2</definedName>
    <definedName name="BEx9GGY04V0ZWI6O9KZH4KSBB389" hidden="1">[5]detail_fonc!$I$11:$J$11</definedName>
    <definedName name="BEx9GKU9H1XFJ2QATQMY7LK9PXVN" hidden="1">[5]detail_fonc!$I$11:$J$11</definedName>
    <definedName name="BEx9GNE1O1K625SUTYCJHU0B45LD" hidden="1">[5]detail_fonc!$F$10:$G$10</definedName>
    <definedName name="BEx9GNOPB6OZ2RH3FCDNJR38RJOS" hidden="1">[5]detail_fonc!$F$9:$G$9</definedName>
    <definedName name="BEx9GUQALUWCD30UKUQGSWW8KBQ7" hidden="1">[5]detail_fonc!$I$6:$J$6</definedName>
    <definedName name="BEx9GY6BVFQGCLMOWVT6PIC9WP5X" hidden="1">[5]detail_fonc!$F$15</definedName>
    <definedName name="BEx9GZ2P3FDHKXEBXX2VS0BG2NP2" hidden="1">[5]detail_fonc!$F$6:$G$6</definedName>
    <definedName name="BEx9H04IB14E1437FF2OIRRWBSD7" hidden="1">[5]detail_fonc!$F$15</definedName>
    <definedName name="BEx9H5O1KDZJCW91Q29VRPY5YS6P" hidden="1">[5]detail_fonc!$I$9:$J$9</definedName>
    <definedName name="BEx9H8YR0E906F1JXZMBX3LNT004" hidden="1">[5]detail_fonc!$F$9:$G$9</definedName>
    <definedName name="BEx9HLUOY5GG4BWNVHKFUI3OR730" hidden="1">[5]detail_fonc!$G$2:$H$2</definedName>
    <definedName name="BEx9I8XIG7E5NB48QQHXP23FIN60" hidden="1">[5]detail_fonc!$I$10:$J$10</definedName>
    <definedName name="BEx9IQRF01ATLVK0YE60ARKQJ68L" hidden="1">[5]detail_fonc!$I$8:$J$8</definedName>
    <definedName name="BEx9IT5QNZWKM6YQ5WER0DC2PMMU" hidden="1">[5]detail_fonc!$I$9:$J$9</definedName>
    <definedName name="BEx9IW5MFLXTVCJHVUZTUH93AXOS" hidden="1">[5]detail_fonc!$E$1</definedName>
    <definedName name="BEx9IW5MUYZUKJENGAB20SBWV0J9" hidden="1">[5]detail_fonc!$F$11:$G$11</definedName>
    <definedName name="BEx9IXCSPSZC80YZUPRCYTG326KV" hidden="1">[5]detail_fonc!$I$10:$J$10</definedName>
    <definedName name="BEx9IZR39NHDGOM97H4E6F81RTQW" hidden="1">[5]detail_fonc!$F$6:$G$6</definedName>
    <definedName name="BEx9J6CH5E7YZPER7HXEIOIKGPCA" hidden="1">[5]detail_fonc!$E$1</definedName>
    <definedName name="BEx9JCXV0HXFW1EMO345PCQWBJQI" hidden="1">[5]detail_fonc!$I$7:$J$7</definedName>
    <definedName name="BEx9JHFNXS1IRSSS96TGX00PGWC2" hidden="1">[5]detail_fonc!$F$15:$F$15</definedName>
    <definedName name="BEx9JJTZKVUJAVPTRE0RAVTEH41G" hidden="1">[5]detail_fonc!$I$11:$J$11</definedName>
    <definedName name="BEx9JLBYK239B3F841C7YG1GT7ST" hidden="1">[5]detail_fonc!$C$15:$D$29</definedName>
    <definedName name="BEx9KJHZBRZYQ3PPN9BK4ATXIBMS" hidden="1">[5]detail_fonc!$F$11:$G$11</definedName>
    <definedName name="BExAW4IIW5D0MDY6TJ3G4FOLPYIR" hidden="1">[5]detail_fonc!$H$2:$I$2</definedName>
    <definedName name="BExAX410NB4F2XOB84OR2197H8M5" hidden="1">[5]detail_fonc!$E$1</definedName>
    <definedName name="BExAX4H91NN0TSUU0J714BRTYT12" hidden="1">[5]detail_fonc!$F$10:$G$10</definedName>
    <definedName name="BExAX8TNG8LQ5Q4904SAYQIPGBSV" hidden="1">[5]detail_fonc!$I$7:$J$7</definedName>
    <definedName name="BExAXBO778LSWNPESLB0EBS6PFE2" hidden="1">[5]detail_fonc!$L$2:$M$2</definedName>
    <definedName name="BExAXVWFS9BSFJT23AT5MRLOIMU8" hidden="1">[5]detail_fonc!$I$11:$J$11</definedName>
    <definedName name="BExAY0EAT2LXR5MFGM0DLIB45PLO" hidden="1">[5]detail_fonc!$F$6:$G$6</definedName>
    <definedName name="BExAYE6LNIEBR9DSNI5JGNITGKIT" hidden="1">[5]detail_fonc!$I$7:$J$7</definedName>
    <definedName name="BExAYHMLXGGO25P8HYB2S75DEB4F" hidden="1">[5]detail_fonc!$F$10:$G$10</definedName>
    <definedName name="BExAYKXAUWGDOPG952TEJ2UKZKWN" hidden="1">[5]detail_fonc!$F$8:$G$8</definedName>
    <definedName name="BExAYP9TDTI2MBP6EYE0H39CPMXN" hidden="1">[5]detail_fonc!$F$9:$G$9</definedName>
    <definedName name="BExAYPPWJPWDKU59O051WMGB7O0J" hidden="1">[5]detail_fonc!$F$11:$G$11</definedName>
    <definedName name="BExAYR2JZCJBUH6F1LZC2A7JIVRJ" hidden="1">[5]detail_fonc!$F$7:$G$7</definedName>
    <definedName name="BExAYTGVRD3DLKO75RFPMBKCIWB8" hidden="1">[5]detail_fonc!$F$8:$G$8</definedName>
    <definedName name="BExAYY9H9COOT46HJLPVDLTO12UL" hidden="1">[5]detail_fonc!$I$11:$J$11</definedName>
    <definedName name="BExAZCNEGB4JYHC8CZ51KTN890US" hidden="1">[5]detail_fonc!$F$9:$G$9</definedName>
    <definedName name="BExAZFCI302YFYRDJYQDWQQL0Q0O" hidden="1">[5]detail_fonc!$I$7:$J$7</definedName>
    <definedName name="BExAZLHLST9OP89R1HJMC1POQG8H" hidden="1">[5]detail_fonc!$F$10:$G$10</definedName>
    <definedName name="BExAZMDYMIAA7RX1BMCKU1VLBRGY" hidden="1">[5]detail_fonc!$F$6:$G$6</definedName>
    <definedName name="BExAZNL6BHI8DCQWXOX4I2P839UX" hidden="1">[5]detail_fonc!$I$2:$J$2</definedName>
    <definedName name="BExAZRMWSONMCG9KDUM4KAQ7BONM" hidden="1">[5]detail_fonc!$H$2:$I$2</definedName>
    <definedName name="BExAZTFG4SJRG4TW6JXRF7N08JFI" hidden="1">[5]detail_fonc!$I$10:$J$10</definedName>
    <definedName name="BExAZUS4A8OHDZK0MWAOCCCKTH73" hidden="1">[5]detail_fonc!$F$8:$G$8</definedName>
    <definedName name="BExAZX6FECVK3E07KXM2XPYKGM6U" hidden="1">[5]detail_fonc!$G$2</definedName>
    <definedName name="BExB00BM58Q7MBR3738IBITZ4YXD" hidden="1">[5]detail_fonc!$F$11:$G$11</definedName>
    <definedName name="BExB012NJ8GASTNNPBRRFTLHIOC9" hidden="1">[5]detail_fonc!$F$9:$G$9</definedName>
    <definedName name="BExB01Z29MVHIM8FZDIWDKXCRTXL" hidden="1">[5]detail_fonc!$F$10:$G$10</definedName>
    <definedName name="BExB072HHXVMUC0VYNGG48GRSH5Q" hidden="1">[5]detail_fonc!$C$15:$D$29</definedName>
    <definedName name="BExB0FRDEYDEUEAB1W8KD6D965XA" hidden="1">[5]detail_fonc!$K$2</definedName>
    <definedName name="BExB0KPCN7YJORQAYUCF4YKIKPMC" hidden="1">[5]detail_fonc!$I$11:$J$11</definedName>
    <definedName name="BExB0WE4PI3NOBXXVO9CTEN4DIU2" hidden="1">[5]detail_fonc!$G$2</definedName>
    <definedName name="BExB10QNIVITUYS55OAEKK3VLJFE" hidden="1">[5]detail_fonc!$G$2</definedName>
    <definedName name="BExB14S8C1S2R3X59YW0R8SUKZWB" hidden="1">[5]detail_fonc!$I$7:$J$7</definedName>
    <definedName name="BExB15ZDRY4CIJ911DONP0KCY9KU" hidden="1">[5]detail_fonc!$F$6:$G$6</definedName>
    <definedName name="BExB16VQY0O0RLZYJFU3OFEONVTE" hidden="1">[5]detail_fonc!$I$6:$J$6</definedName>
    <definedName name="BExB1FKNY2UO4W5FUGFHJOA2WFGG" hidden="1">[5]detail_fonc!$E$1</definedName>
    <definedName name="BExB1GMD0PIDGTFBGQOPRWQSP9I4" hidden="1">[5]detail_fonc!$C$15:$D$29</definedName>
    <definedName name="BExB1Q29OO6LNFNT1EQLA3KYE7MX" hidden="1">[5]detail_fonc!$F$7:$G$7</definedName>
    <definedName name="BExB1TNRV5EBWZEHYLHI76T0FVA7" hidden="1">[5]detail_fonc!$I$9:$J$9</definedName>
    <definedName name="BExB1WI6M8I0EEP1ANUQZCFY24EV" hidden="1">[5]detail_fonc!$C$15:$D$29</definedName>
    <definedName name="BExB203OWC9QZA3BYOKQ18L4FUJE" hidden="1">[5]detail_fonc!$F$9:$G$9</definedName>
    <definedName name="BExB2CJHTU7C591BR4WRL5L2F2K6" hidden="1">[5]detail_fonc!$I$9:$J$9</definedName>
    <definedName name="BExB2K1AV4PGNS1O6C7D7AO411AX" hidden="1">[5]detail_fonc!$F$11:$G$11</definedName>
    <definedName name="BExB2O2UYHKI324YE324E1N7FVIB" hidden="1">[5]detail_fonc!$I$10:$J$10</definedName>
    <definedName name="BExB2Q0VJ0MU2URO3JOVUAVHEI3V" hidden="1">[5]detail_fonc!$E$1</definedName>
    <definedName name="BExB2YKHHVV1W52BW2UE52SJVXUL" hidden="1">[5]detail_fonc!$J$2:$K$2</definedName>
    <definedName name="BExB30IP1DNKNQ6PZ5ERUGR5MK4Z" hidden="1">[5]detail_fonc!$I$11:$J$11</definedName>
    <definedName name="BExB442RX0T3L6HUL6X5T21CENW6" hidden="1">[5]detail_fonc!$C$15:$D$29</definedName>
    <definedName name="BExB4ADD0L7417CII901XTFKXD1J" hidden="1">[5]detail_fonc!$I$7:$J$7</definedName>
    <definedName name="BExB4DO1V1NL2AVK5YE1RSL5RYHL" hidden="1">[5]detail_fonc!$J$2:$K$2</definedName>
    <definedName name="BExB4DYU06HCGRIPBSWRCXK804UM" hidden="1">[5]detail_fonc!$F$11:$G$11</definedName>
    <definedName name="BExB4Z3EZBGYYI33U0KQ8NEIH8PY" hidden="1">[5]detail_fonc!$I$8:$J$8</definedName>
    <definedName name="BExB5058H5XOZLEVEEMI4Q20CS15" hidden="1">[5]detail_fonc!$L$2:$M$2</definedName>
    <definedName name="BExB55368XW7UX657ZSPC6BFE92S" hidden="1">[5]detail_fonc!$I$8:$J$8</definedName>
    <definedName name="BExB57MZEPL2SA2ONPK66YFLZWJU" hidden="1">[5]detail_fonc!$I$8:$J$8</definedName>
    <definedName name="BExB5833OAOJ22VK1YK47FHUSVK2" hidden="1">[5]detail_fonc!$C$15:$D$29</definedName>
    <definedName name="BExB58JDIHS42JZT9DJJMKA8QFCO" hidden="1">[5]detail_fonc!$I$11:$J$11</definedName>
    <definedName name="BExB58U5FQC5JWV9CGC83HLLZUZI" hidden="1">[5]detail_fonc!$F$7:$G$7</definedName>
    <definedName name="BExB5EDO9XUKHF74X3HAU2WPPHZH" hidden="1">[5]detail_fonc!$I$6:$J$6</definedName>
    <definedName name="BExB5G6EH68AYEP1UT0GHUEL3SLN" hidden="1">[5]detail_fonc!$F$11:$G$11</definedName>
    <definedName name="BExB5QYVEZWFE5DQVHAM760EV05X" hidden="1">[5]detail_fonc!$I$7:$J$7</definedName>
    <definedName name="BExB5U9IRH14EMOE0YGIE3WIVLFS" hidden="1">[5]detail_fonc!$I$6:$J$6</definedName>
    <definedName name="BExB5VWYMOV6BAIH7XUBBVPU7MMD" hidden="1">[5]detail_fonc!$F$9:$G$9</definedName>
    <definedName name="BExB610DZWIJP1B72U9QM42COH2B" hidden="1">[5]detail_fonc!$F$9:$G$9</definedName>
    <definedName name="BExB65I2QPQX9FPEXF5T1FIROAZW" hidden="1">[5]detail_fonc!$J$2:$K$2</definedName>
    <definedName name="BExB6C3FUAKK9ML5T767NMWGA9YB" hidden="1">[5]detail_fonc!$F$7:$G$7</definedName>
    <definedName name="BExB6C8X6JYRLKZKK17VE3QUNL3D" hidden="1">[5]detail_fonc!$G$2</definedName>
    <definedName name="BExB6HN3QRFPXM71MDUK21BKM7PF" hidden="1">[5]detail_fonc!$F$11:$G$11</definedName>
    <definedName name="BExB6IZMHCZ3LB7N73KD90YB1HBZ" hidden="1">[5]detail_fonc!$F$9:$G$9</definedName>
    <definedName name="BExB6Q190U6R6MOSSXYDJLD7ZERQ" hidden="1">[5]detail_fonc!$E$1</definedName>
    <definedName name="BExB719SGNX4Y8NE6JEXC555K596" hidden="1">[5]detail_fonc!$F$10:$G$10</definedName>
    <definedName name="BExB7265DCHKS7V2OWRBXCZTEIW9" hidden="1">[5]detail_fonc!$F$6:$G$6</definedName>
    <definedName name="BExB74PS5P9G0P09Y6DZSCX0FLTJ" hidden="1">[5]detail_fonc!$I$6:$J$6</definedName>
    <definedName name="BExB78RH79J0MIF7H8CAZ0CFE88Q" hidden="1">[5]detail_fonc!$E$1</definedName>
    <definedName name="BExB7ELT09HGDVO5BJC1ZY9D09GZ" hidden="1">[5]detail_fonc!$H$2:$I$2</definedName>
    <definedName name="BExB806PAXX70XUTA3ZI7OORD78R" hidden="1">[5]detail_fonc!$F$15</definedName>
    <definedName name="BExB8FMF80931PQBGTUEBFNRYK1Q" hidden="1">[5]detail_fonc!$E$1:$E$1</definedName>
    <definedName name="BExB8HF4UBVZKQCSRFRUQL2EE6VL" hidden="1">[5]detail_fonc!$F$8:$G$8</definedName>
    <definedName name="BExB8HKHKZ1ORJZUYGG2M4VSCC39" hidden="1">[5]detail_fonc!$F$9:$G$9</definedName>
    <definedName name="BExB8QPH8DC5BESEVPSMBCWVN6PO" hidden="1">[5]detail_fonc!$F$6:$G$6</definedName>
    <definedName name="BExB8U5N0D85YR8APKN3PPKG0FWP" hidden="1">[5]detail_fonc!$C$15:$D$29</definedName>
    <definedName name="BExB9DHI5I2TJ2LXYPM98EE81L27" hidden="1">[5]detail_fonc!$I$9:$J$9</definedName>
    <definedName name="BExB9Q2MZZHBGW8QQKVEYIMJBPIE" hidden="1">[5]detail_fonc!$E$1</definedName>
    <definedName name="BExBA1GON0EZRJ20UYPILAPLNQWM" hidden="1">[5]detail_fonc!$I$7:$J$7</definedName>
    <definedName name="BExBA69ASGYRZW1G1DYIS9QRRTBN" hidden="1">[5]detail_fonc!$F$9:$G$9</definedName>
    <definedName name="BExBA6K42582A14WFFWQ3Q8QQWB6" hidden="1">[5]detail_fonc!$I$7:$J$7</definedName>
    <definedName name="BExBA8I5D4R8R2PYQ1K16TWGTOEP" hidden="1">[5]detail_fonc!$I$7:$J$7</definedName>
    <definedName name="BExBA93PE0DGUUTA7LLSIGBIXWE5" hidden="1">[5]detail_fonc!$I$7:$J$7</definedName>
    <definedName name="BExBAI8X0FKDQJ6YZJQDTTG4ZCWY" hidden="1">[5]detail_fonc!$I$7:$J$7</definedName>
    <definedName name="BExBAKN7XIBAXCF9PCNVS038PCQO" hidden="1">[5]detail_fonc!$F$11:$G$11</definedName>
    <definedName name="BExBAKXZ7PBW3DDKKA5MWC1ZUC7O" hidden="1">[5]detail_fonc!$I$8:$J$8</definedName>
    <definedName name="BExBAO8NLXZXHO6KCIECSFCH3RR0" hidden="1">[5]detail_fonc!$I$9:$J$9</definedName>
    <definedName name="BExBAOOT1KBSIEISN1ADL4RMY879" hidden="1">[5]detail_fonc!$G$2</definedName>
    <definedName name="BExBAVKX8Q09370X1GCZWJ4E91YJ" hidden="1">[5]detail_fonc!$I$8:$J$8</definedName>
    <definedName name="BExBAX2X2ENJYO4QTR5VAIQ86L7B" hidden="1">[5]detail_fonc!$F$8:$G$8</definedName>
    <definedName name="BExBAZ13D3F1DVJQ6YJ8JGUYEYJE" hidden="1">[5]detail_fonc!$I$11:$J$11</definedName>
    <definedName name="BExBBTG649R9I0CT042JLL8LXV18" hidden="1">[5]detail_fonc!$F$8:$G$8</definedName>
    <definedName name="BExBBUCJQRR74Q7GPWDEZXYK2KJL" hidden="1">[5]detail_fonc!$I$11:$J$11</definedName>
    <definedName name="BExBBV8XVMD9CKZY711T0BN7H3PM" hidden="1">[5]detail_fonc!$F$15</definedName>
    <definedName name="BExBC3C7UU77X3UFDBTUESEOASVS" hidden="1">[5]detail_fonc!$I$8:$J$8</definedName>
    <definedName name="BExBC78HXWXHO3XAB6E8NVTBGLJS" hidden="1">[5]detail_fonc!$F$10:$G$10</definedName>
    <definedName name="BExBC9HDD34WIAZDNI0U7KQSXCB1" hidden="1">[5]detail_fonc!$F$15:$F$15</definedName>
    <definedName name="BExBCKKJTIRKC1RZJRTK65HHLX4W" hidden="1">[5]detail_fonc!$I$9:$J$9</definedName>
    <definedName name="BExBCLMEPAN3XXX174TU8SS0627Q" hidden="1">[5]detail_fonc!$E$1</definedName>
    <definedName name="BExBCRBEYR2KZ8FAQFZ2NHY13WIY" hidden="1">[5]detail_fonc!$F$15</definedName>
    <definedName name="BExBD4I559NXSV6J07Q343TKYMVJ" hidden="1">[5]detail_fonc!$G$2</definedName>
    <definedName name="BExBDBZQLTX3OGFYGULQFK5WEZU5" hidden="1">[5]detail_fonc!$F$7:$G$7</definedName>
    <definedName name="BExBDJS9TUEU8Z84IV59E5V4T8K6" hidden="1">[5]detail_fonc!$C$15:$D$29</definedName>
    <definedName name="BExBDKOMSVH4XMH52CFJ3F028I9R" hidden="1">[5]detail_fonc!$G$2</definedName>
    <definedName name="BExBDSRXVZQ0W5WXQMP5XD00GRRL" hidden="1">[5]detail_fonc!$I$8:$J$8</definedName>
    <definedName name="BExBDUVGK3E1J4JY9ZYTS7V14BLY" hidden="1">[5]detail_fonc!$G$2</definedName>
    <definedName name="BExBE162OSBKD30I7T1DKKPT3I9I" hidden="1">[5]detail_fonc!$I$10:$J$10</definedName>
    <definedName name="BExBE5YPUY1T7N7DHMMIGGXK8TMP" hidden="1">[5]detail_fonc!$F$15</definedName>
    <definedName name="BExBEC9ATLQZF86W1M3APSM4HEOH" hidden="1">[5]detail_fonc!$I$6:$J$6</definedName>
    <definedName name="BExBEYFQJE9YK12A6JBMRFKEC7RN" hidden="1">[5]detail_fonc!$I$6:$J$6</definedName>
    <definedName name="BExBG1ED81J2O4A2S5F5Y3BPHMCR" hidden="1">[5]detail_fonc!$I$8:$J$8</definedName>
    <definedName name="BExCRLIHS7466WFJ3RPIUGGXYESZ" hidden="1">[5]detail_fonc!$I$9:$J$9</definedName>
    <definedName name="BExCS1EDDUEAEWHVYXHIP9I1WCJH" hidden="1">[5]detail_fonc!$I$10:$J$10</definedName>
    <definedName name="BExCS6SLRCBH006GNRE27HFRHP40" hidden="1">[5]detail_fonc!$I$8:$J$8</definedName>
    <definedName name="BExCS7ZPMHFJ4UJDAL8CQOLSZ13B" hidden="1">[5]detail_fonc!$C$15:$D$29</definedName>
    <definedName name="BExCS8W4NJUZH9S1CYB6XSDLEPBW" hidden="1">[5]detail_fonc!$I$2:$J$2</definedName>
    <definedName name="BExCSAE1M6G20R41J0Y24YNN0YC1" hidden="1">[5]detail_fonc!$I$6:$J$6</definedName>
    <definedName name="BExCSAOUZOYKHN7HV511TO8VDJ02" hidden="1">[5]detail_fonc!$I$8:$J$8</definedName>
    <definedName name="BExCSIMPDLDIQYSU4QXGAWA3ZESX" hidden="1">[5]detail_fonc!$I$8:$J$8</definedName>
    <definedName name="BExCSMOFTXSUEC1T46LR1UPYRCX5" hidden="1">[5]detail_fonc!$G$2</definedName>
    <definedName name="BExCSSDG3TM6TPKS19E9QYJEELZ6" hidden="1">[5]detail_fonc!$E$1</definedName>
    <definedName name="BExCSZEX63S0SWXHK3180Q6HRVEG" hidden="1">[5]detail_fonc!$I$10:$J$10</definedName>
    <definedName name="BExCSZV7U67UWXL2HKJNM5W1E4OO" hidden="1">[5]detail_fonc!$I$7:$J$7</definedName>
    <definedName name="BExCT4NSDT61OCH04Y2QIFIOP75H" hidden="1">[5]detail_fonc!$C$15:$D$29</definedName>
    <definedName name="BExCTKE7XHU37Y4RLLRBT6V7JTPV" hidden="1">[5]detail_fonc!$C$15:$D$15</definedName>
    <definedName name="BExCTW8G3VCZ55S09HTUGXKB1P2M" hidden="1">[5]detail_fonc!$F$11:$G$11</definedName>
    <definedName name="BExCTYS2KX0QANOLT8LGZ9WV3S3T" hidden="1">[5]detail_fonc!$F$15</definedName>
    <definedName name="BExCTZZ9JNES4EDHW97NP0EGQALX" hidden="1">[5]detail_fonc!$G$2</definedName>
    <definedName name="BExCU0A1V6NMZQ9ASYJ8QIVQ5UR2" hidden="1">[5]detail_fonc!$E$1</definedName>
    <definedName name="BExCU2834920JBHSPCRC4UF80OLL" hidden="1">[5]detail_fonc!$F$11:$G$11</definedName>
    <definedName name="BExCU8O54I3P3WRYWY1CRP3S78QY" hidden="1">[5]detail_fonc!$G$2</definedName>
    <definedName name="BExCUDRJO23YOKT8GPWOVQ4XEHF5" hidden="1">[5]detail_fonc!$F$6:$G$6</definedName>
    <definedName name="BExCUMLTB4V1IB04XOR17IC1NM1D" hidden="1">[5]detail_fonc!$F$11:$G$11</definedName>
    <definedName name="BExCUPAXFR16YMWL30ME3F3BSRDZ" hidden="1">[5]detail_fonc!$F$8:$G$8</definedName>
    <definedName name="BExCUR94DHCE47PUUWEMT5QZOYR2" hidden="1">[5]detail_fonc!$H$2:$I$2</definedName>
    <definedName name="BExCV634L7SVHGB0UDDTRRQ2Q72H" hidden="1">[5]detail_fonc!$I$7:$J$7</definedName>
    <definedName name="BExCVBXGSXT9FWJRG62PX9S1RK83" hidden="1">[5]detail_fonc!$I$8:$J$8</definedName>
    <definedName name="BExCVHBNLOHNFS0JAV3I1XGPNH9W" hidden="1">[5]detail_fonc!$F$15</definedName>
    <definedName name="BExCVI86R31A2IOZIEBY1FJLVILD" hidden="1">[5]detail_fonc!$I$10:$J$10</definedName>
    <definedName name="BExCVKGZXE0I9EIXKBZVSGSEY2RR" hidden="1">[5]detail_fonc!$F$9:$G$9</definedName>
    <definedName name="BExCVV44WY5807WGMTGKPW0GT256" hidden="1">[5]detail_fonc!$I$7:$J$7</definedName>
    <definedName name="BExCVZ5PN4V6MRBZ04PZJW3GEF8S" hidden="1">[5]detail_fonc!$C$15:$D$29</definedName>
    <definedName name="BExCW13R0GWJYGXZBNCPAHQN4NR2" hidden="1">[5]detail_fonc!$I$10:$J$10</definedName>
    <definedName name="BExCW9Y5HWU4RJTNX74O6L24VGCK" hidden="1">[5]detail_fonc!$H$2:$I$2</definedName>
    <definedName name="BExCWHFQB7U8XP3XHXJYIVA3ZHYV" hidden="1">[5]detail_fonc!$I$9:$J$9</definedName>
    <definedName name="BExCWPDPESGZS07QGBLSBWDNVJLZ" hidden="1">[5]detail_fonc!$F$7:$G$7</definedName>
    <definedName name="BExCWPTZ8ZK6IG9CZ7WK1GX11DOI" hidden="1">[5]detail_fonc!$E$1:$E$1</definedName>
    <definedName name="BExCWSDN888NOJO22QK59JS2D5VD" hidden="1">[5]detail_fonc!$F$15:$F$15</definedName>
    <definedName name="BExCWTVKHIVCRHF8GC39KI58YM5K" hidden="1">[5]detail_fonc!$G$2</definedName>
    <definedName name="BExCWZVDUOH2DS00EZEZXFVKSMD0" hidden="1">[5]detail_fonc!$I$6:$J$6</definedName>
    <definedName name="BExCX2KGRZBRVLZNM8SUSIE6A0RL" hidden="1">[5]detail_fonc!$C$15:$D$29</definedName>
    <definedName name="BExCX3X451T70LZ1VF95L7W4Y4TM" hidden="1">[5]detail_fonc!$F$10:$G$10</definedName>
    <definedName name="BExCX4NZ2N1OUGXM7EV0U7VULJMM" hidden="1">[5]detail_fonc!$F$7:$G$7</definedName>
    <definedName name="BExCX95UIE0SHNGGYF0QOGX4Y77C" hidden="1">[5]detail_fonc!$C$15:$D$15</definedName>
    <definedName name="BExCXAIBN5XJM3ZP12RSA49KTDBQ" hidden="1">[5]detail_fonc!$F$9:$G$9</definedName>
    <definedName name="BExCXILMURGYMAH6N5LF5DV6K3GM" hidden="1">[5]detail_fonc!$I$9:$J$9</definedName>
    <definedName name="BExCXQUFBMXQ1650735H48B1AZT3" hidden="1">[5]detail_fonc!$F$15</definedName>
    <definedName name="BExCY2DQO9VLA77Q7EG3T0XNXX4F" hidden="1">[5]detail_fonc!$F$11:$G$11</definedName>
    <definedName name="BExCY6VMJ68MX3C981R5Q0BX5791" hidden="1">[5]detail_fonc!$I$9:$J$9</definedName>
    <definedName name="BExCYAH2SAZCPW6XCB7V7PMMCAWO" hidden="1">[5]detail_fonc!$I$6:$J$6</definedName>
    <definedName name="BExCYJBB52X8B3AREHCC1L5QNPX7" hidden="1">[5]detail_fonc!$E$1</definedName>
    <definedName name="BExCYPRC5HJE6N2XQTHCT6NXGP8N" hidden="1">[5]detail_fonc!$I$11:$J$11</definedName>
    <definedName name="BExCYUK0I3UEXZNFDW71G6Z6D8XR" hidden="1">[5]detail_fonc!$C$15:$D$29</definedName>
    <definedName name="BExCZFZCXMLY5DWESYJ9NGTJYQ8M" hidden="1">[5]detail_fonc!$I$11:$J$11</definedName>
    <definedName name="BExCZJ4P8WS0BDT31WDXI0ROE7D6" hidden="1">[5]detail_fonc!$F$6:$G$6</definedName>
    <definedName name="BExCZKH6NI0EE02L995IFVBD1J59" hidden="1">[5]detail_fonc!$I$8:$J$8</definedName>
    <definedName name="BExCZUD9FEOJBKDJ51Z3JON9LKJ8" hidden="1">[5]detail_fonc!$G$2</definedName>
    <definedName name="BExD0508DAALLU00PHFPBC8SRRKT" hidden="1">[5]detail_fonc!$I$9:$J$9</definedName>
    <definedName name="BExD0HALIN0JR4JTPGDEVAEE5EX5" hidden="1">[5]detail_fonc!$I$8:$J$8</definedName>
    <definedName name="BExD0LCCDPG16YLY5WQSZF1XI5DA" hidden="1">[5]detail_fonc!$I$9:$J$9</definedName>
    <definedName name="BExD0RMWSB4TRECEHTH6NN4K9DFZ" hidden="1">[5]detail_fonc!$I$11:$J$11</definedName>
    <definedName name="BExD0U6KG10QGVDI1XSHK0J10A2V" hidden="1">[5]detail_fonc!$I$7:$J$7</definedName>
    <definedName name="BExD13RUIBGRXDL4QDZ305UKUR12" hidden="1">[5]detail_fonc!$I$9:$J$9</definedName>
    <definedName name="BExD14DETV5R4OOTMAXD5NAKWRO3" hidden="1">[5]detail_fonc!$H$2:$I$2</definedName>
    <definedName name="BExD16BLPW1TMTIREJMQCUS6SOG8" hidden="1">[5]detail_fonc!$I$8:$J$8</definedName>
    <definedName name="BExD1KEK1A5MZAXXFGBYXNGJPG4S" hidden="1">[5]detail_fonc!$G$2:$H$2</definedName>
    <definedName name="BExD1OAU9OXQAZA4D70HP72CU6GB" hidden="1">[5]detail_fonc!$I$7:$J$7</definedName>
    <definedName name="BExD1PHZZ6WUXUWFD39E5ED37YC4" hidden="1">[5]detail_fonc!$F$10:$G$10</definedName>
    <definedName name="BExD1Y1JV61416YA1XRQHKWPZIE7" hidden="1">[5]detail_fonc!$F$6:$G$6</definedName>
    <definedName name="BExD2CFHIRMBKN5KXE5QP4XXEWFS" hidden="1">[5]detail_fonc!$C$3</definedName>
    <definedName name="BExD2DMHH1HWXQ9W0YYMDP8AAX8Q" hidden="1">[5]detail_fonc!$F$6:$G$6</definedName>
    <definedName name="BExD2HTPC7IWBAU6OSQ67MQA8BYZ" hidden="1">[5]detail_fonc!$F$10:$G$10</definedName>
    <definedName name="BExD2M0RG5FAQWYTU7DFYJO4N2IT" hidden="1">[5]detail_fonc!$F$7:$G$7</definedName>
    <definedName name="BExD363H2VGFIQUCE6LS4AC5J0ZT" hidden="1">[5]detail_fonc!$F$7:$G$7</definedName>
    <definedName name="BExD3A588E939V61P1XEW0FI5Q0S" hidden="1">[5]detail_fonc!$I$10:$J$10</definedName>
    <definedName name="BExD3CJJDKVR9M18XI3WDZH80WL6" hidden="1">[5]detail_fonc!$I$11:$J$11</definedName>
    <definedName name="BExD3ESD9WYJIB3TRDPJ1CKXRAVL" hidden="1">[5]detail_fonc!$I$11:$J$11</definedName>
    <definedName name="BExD3F368X5S25MWSUNIV57RDB57" hidden="1">[5]detail_fonc!$E$1</definedName>
    <definedName name="BExD3FU8M4AY2CX6WW6K4FSMFUX7" hidden="1">[5]detail_fonc!$I$8:$J$8</definedName>
    <definedName name="BExD3IJ5IT335SOSNV9L85WKAOSI" hidden="1">[5]detail_fonc!$F$11:$G$11</definedName>
    <definedName name="BExD3KBVUY57GMMQTOFEU6S6G1AY" hidden="1">[5]detail_fonc!$F$9:$G$9</definedName>
    <definedName name="BExD3NMR7AW2Z6V8SC79VQR37NA6" hidden="1">[5]detail_fonc!$F$8:$G$8</definedName>
    <definedName name="BExD3QXA2UQ2W4N7NYLUEOG40BZB" hidden="1">[5]detail_fonc!$F$10:$G$10</definedName>
    <definedName name="BExD3U2N041TEJ7GCN005UTPHNXY" hidden="1">[5]detail_fonc!$F$6:$G$6</definedName>
    <definedName name="BExD40O0CFTNJFOFMMM1KH0P7BUI" hidden="1">[5]detail_fonc!$E$1</definedName>
    <definedName name="BExD4BR9HJ3MWWZ5KLVZWX9FJAUS" hidden="1">[5]detail_fonc!$F$11:$G$11</definedName>
    <definedName name="BExD4C211R3SVLHSDS7A0IWRLMK6" hidden="1">[5]detail_fonc!$F$7:$G$7</definedName>
    <definedName name="BExD4F1WTKT3H0N9MF4H1LX7MBSY" hidden="1">[5]detail_fonc!$I$8:$J$8</definedName>
    <definedName name="BExD4H5GQWXBS6LUL3TSP36DVO38" hidden="1">[5]detail_fonc!$E$1</definedName>
    <definedName name="BExD4JJSS3QDBLABCJCHD45SRNPI" hidden="1">[5]detail_fonc!$C$15:$D$19</definedName>
    <definedName name="BExD4R1I0MKF033I5LPUYIMTZ6E8" hidden="1">[5]detail_fonc!$C$15:$D$29</definedName>
    <definedName name="BExD50MT3M6XZLNUP9JL93EG6D9R" hidden="1">[5]detail_fonc!$I$11:$J$11</definedName>
    <definedName name="BExD5EV7KDSVF1CJT38M4IBPFLPY" hidden="1">[5]detail_fonc!$F$11:$G$11</definedName>
    <definedName name="BExD5FRK547OESJRYAW574DZEZ7J" hidden="1">[5]detail_fonc!$I$9:$J$9</definedName>
    <definedName name="BExD5I5X2YA2YNCTCDSMEL4CWF4N" hidden="1">[5]detail_fonc!$F$7:$G$7</definedName>
    <definedName name="BExD5QUSRFJWRQ1ZM50WYLCF74DF" hidden="1">[5]detail_fonc!$I$9:$J$9</definedName>
    <definedName name="BExD5SSUIF6AJQHBHK8PNMFBPRYB" hidden="1">[5]detail_fonc!$F$8:$G$8</definedName>
    <definedName name="BExD623C9LRX18BE0W2V6SZLQUXX" hidden="1">[5]detail_fonc!$C$15:$D$29</definedName>
    <definedName name="BExD67HJRY7SEDQ2VCZ6W4WLS5LH" hidden="1">[5]detail_fonc!$I$6:$J$6</definedName>
    <definedName name="BExD6CQA7UMJBXV7AIFAIHUF2ICX" hidden="1">[5]detail_fonc!$F$9:$G$9</definedName>
    <definedName name="BExD6FKVK8WJWNYPVENR7Q8Q30PK" hidden="1">[5]detail_fonc!$F$9:$G$9</definedName>
    <definedName name="BExD6GMP0LK8WKVWMIT1NNH8CHLF" hidden="1">[5]detail_fonc!$C$15:$D$29</definedName>
    <definedName name="BExD6H2TE0WWAUIWVSSCLPZ6B88N" hidden="1">[5]detail_fonc!$I$11:$J$11</definedName>
    <definedName name="BExD6Z27X5T7LSQQYC8ZH4E0OMJX" hidden="1">[5]detail_fonc!$I$6:$J$6</definedName>
    <definedName name="BExD71LTOE015TV5RSAHM8NT8GVW" hidden="1">[5]detail_fonc!$J$2:$K$2</definedName>
    <definedName name="BExD73USXVADC7EHGHVTQNCT06ZA" hidden="1">[5]detail_fonc!$I$7:$J$7</definedName>
    <definedName name="BExD7GAIGULTB3YHM1OS9RBQOTEC" hidden="1">[5]detail_fonc!$E$1</definedName>
    <definedName name="BExD7IE1DHIS52UFDCTSKPJQNRD5" hidden="1">[5]detail_fonc!$I$9:$J$9</definedName>
    <definedName name="BExD7IUBGUWHYC9UNZ1IY5XFYKQN" hidden="1">[5]detail_fonc!$F$6:$G$6</definedName>
    <definedName name="BExD7JQOJ35HGL8U2OCEI2P2JT7I" hidden="1">[5]detail_fonc!$E$1</definedName>
    <definedName name="BExD7KSDKNDNH95NDT3S7GM3MUU2" hidden="1">[5]detail_fonc!$I$11:$J$11</definedName>
    <definedName name="BExD7NS8YLT9SRYH62EDKCL85AGO" hidden="1">[5]detail_fonc!$I$7:$J$7</definedName>
    <definedName name="BExD8H5O087KQVWIVPUUID5VMGMS" hidden="1">[5]detail_fonc!$G$2</definedName>
    <definedName name="BExD8OCLZMFN5K3VZYI4Q4ITVKUA" hidden="1">[5]detail_fonc!$C$15:$D$29</definedName>
    <definedName name="BExD93C1R6LC0631ECHVFYH0R0PD" hidden="1">[5]detail_fonc!$I$11:$J$11</definedName>
    <definedName name="BExD97TXIO0COVNN4OH3DEJ33YLM" hidden="1">[5]detail_fonc!$F$9:$G$9</definedName>
    <definedName name="BExD99RZ1RFIMK6O1ZHSPJ68X9Y5" hidden="1">[5]detail_fonc!$G$2</definedName>
    <definedName name="BExD9IWYYC0XLJF4TRJ1RGZQG4HU" hidden="1">[5]detail_fonc!$I$6:$J$6</definedName>
    <definedName name="BExD9L0ID3VSOU609GKWYTA5BFMA" hidden="1">[5]detail_fonc!$I$10:$J$10</definedName>
    <definedName name="BExD9M7SEMG0JK2FUTTZXWIEBTKB" hidden="1">[5]detail_fonc!$I$10:$J$10</definedName>
    <definedName name="BExD9MNYBYB1AICQL5165G472IE2" hidden="1">[5]detail_fonc!$K$2</definedName>
    <definedName name="BExD9PNSYT7GASEGUVL48MUQ02WO" hidden="1">[5]detail_fonc!$I$10:$J$10</definedName>
    <definedName name="BExD9TK2MIWFH5SKUYU9ZKF4NPHQ" hidden="1">[5]detail_fonc!$I$9:$J$9</definedName>
    <definedName name="BExDA6LD9061UULVKUUI4QP8SK13" hidden="1">[5]detail_fonc!$I$11:$J$11</definedName>
    <definedName name="BExDAGMVMNLQ6QXASB9R6D8DIT12" hidden="1">[5]detail_fonc!$F$6:$G$6</definedName>
    <definedName name="BExDAJ6INYYSZDCNKRV9WL6I7RC8" hidden="1">[5]detail_fonc!$F$8:$G$8</definedName>
    <definedName name="BExDAYBHU9ADLXI8VRC7F608RVGM" hidden="1">[5]detail_fonc!$F$11:$G$11</definedName>
    <definedName name="BExDBDR1XR0FV0CYUCB2OJ7CJCZU" hidden="1">[5]detail_fonc!$F$6:$G$6</definedName>
    <definedName name="BExDC386R6B9HEUIWMI8R7RLR4HK" hidden="1">[5]detail_fonc!$F$15:$F$15</definedName>
    <definedName name="BExDC7F818VN0S18ID7XRCRVYPJ4" hidden="1">[5]detail_fonc!$F$7:$G$7</definedName>
    <definedName name="BExDC97YS3XDD6QM7DQDRZZ8KIWE" hidden="1">[5]detail_fonc!$F$10:$G$10</definedName>
    <definedName name="BExDCL7K96PC9VZYB70ZW3QPVIJE" hidden="1">[5]detail_fonc!$I$6:$J$6</definedName>
    <definedName name="BExDCP3UZ3C2O4C1F7KMU0Z9U32N" hidden="1">[5]detail_fonc!$F$10:$G$10</definedName>
    <definedName name="BExENWMV3P7EDDCEORFYBULDAVTI" hidden="1">[5]detail_fonc!$G$2:$H$2</definedName>
    <definedName name="BExEOBX3WECDMYCV9RLN49APTXMM" hidden="1">[5]detail_fonc!$I$7:$J$7</definedName>
    <definedName name="BExEP4E4F36662JDI0TOD85OP7X9" hidden="1">[5]detail_fonc!$E$1</definedName>
    <definedName name="BExEPN9VIYI0FVL0HLZQXJFO6TT0" hidden="1">[5]detail_fonc!$H$2:$I$2</definedName>
    <definedName name="BExEPYT6VDSMR8MU2341Q5GM2Y9V" hidden="1">[5]detail_fonc!$K$2</definedName>
    <definedName name="BExEQ2ENYLMY8K1796XBB31CJHNN" hidden="1">[5]detail_fonc!$F$11:$G$11</definedName>
    <definedName name="BExEQ2PFE4N40LEPGDPS90WDL6BN" hidden="1">[5]detail_fonc!$I$7:$J$7</definedName>
    <definedName name="BExEQ2PFURT24NQYGYVE8NKX1EGA" hidden="1">[5]detail_fonc!$H$2:$I$2</definedName>
    <definedName name="BExEQB8ZWXO6IIGOEPWTLOJGE2NR" hidden="1">[5]detail_fonc!$C$15:$D$29</definedName>
    <definedName name="BExEQBZX0EL6LIKPY01197ACK65H" hidden="1">[5]detail_fonc!$F$6:$G$6</definedName>
    <definedName name="BExEQDXZALJLD4OBF74IKZBR13SR" hidden="1">[5]detail_fonc!$F$10:$G$10</definedName>
    <definedName name="BExEQFLE2RPWGMWQAI4JMKUEFRPT" hidden="1">[5]detail_fonc!$I$9:$J$9</definedName>
    <definedName name="BExEQTZAP8R69U31W4LKGTKKGKQE" hidden="1">[5]detail_fonc!$F$10:$G$10</definedName>
    <definedName name="BExER2O72H1F9WV6S1J04C15PXX7" hidden="1">[5]detail_fonc!$F$11:$G$11</definedName>
    <definedName name="BExERRUIKIOATPZ9U4HQ0V52RJAU" hidden="1">[5]detail_fonc!$F$10:$G$10</definedName>
    <definedName name="BExERSANFNM1O7T65PC5MJ301YET" hidden="1">[5]detail_fonc!$C$15:$D$29</definedName>
    <definedName name="BExERWCEBKQRYWRQLYJ4UCMMKTHG" hidden="1">[5]detail_fonc!#REF!</definedName>
    <definedName name="BExES44RHHDL3V7FLV6M20834WF1" hidden="1">[5]detail_fonc!$I$8:$J$8</definedName>
    <definedName name="BExES4A7VE2X3RYYTVRLKZD4I7WU" hidden="1">[5]detail_fonc!$G$2</definedName>
    <definedName name="BExES6ZC8R7PHJ21OVJFLIR7DY30" hidden="1">[5]detail_fonc!$F$7:$G$7</definedName>
    <definedName name="BExES7FF2PEO8KMQGTC9VROWS6O0" hidden="1">[5]detail_fonc!$F$10:$G$10</definedName>
    <definedName name="BExESMKD95A649M0WRSG6CXXP326" hidden="1">[5]detail_fonc!$F$7:$G$7</definedName>
    <definedName name="BExESR27ZXJG5VMY4PR9D940VS7T" hidden="1">[5]detail_fonc!$I$9:$J$9</definedName>
    <definedName name="BExESX7C2JLTGJDW8A88IUUD7CNH" hidden="1">[5]detail_fonc!$F$8:$G$8</definedName>
    <definedName name="BExESZ03KXL8DQ2591HLR56ZML94" hidden="1">[5]detail_fonc!$I$9:$J$9</definedName>
    <definedName name="BExESZAW5N443NRTKIP59OEI1CR6" hidden="1">[5]detail_fonc!$I$6:$J$6</definedName>
    <definedName name="BExESZWFDI2NT9UHUFSBVLRIOBYU" hidden="1">[5]detail_fonc!$G$2:$H$2</definedName>
    <definedName name="BExET3HXQ60A4O2OLKX8QNXRI6LQ" hidden="1">[5]detail_fonc!$F$9:$G$9</definedName>
    <definedName name="BExETA3B1FCIOA80H94K90FWXQKE" hidden="1">[5]detail_fonc!$I$8:$J$8</definedName>
    <definedName name="BExETAZOYT4CJIT8RRKC9F2HJG1D" hidden="1">[5]detail_fonc!$I$11:$J$11</definedName>
    <definedName name="BExETC1II5B618JZ4BOG9XSCIJSE" hidden="1">[5]detail_fonc!$I$7:$J$7</definedName>
    <definedName name="BExETF6QD5A9GEINE1KZRRC2LXWM" hidden="1">[5]detail_fonc!$F$10:$G$10</definedName>
    <definedName name="BExETO6EDL4C7GFCKEK8IDOYCJR1" hidden="1">[5]detail_fonc!$F$10:$G$10</definedName>
    <definedName name="BExETQ9XRXLUACN82805SPSPNKHI" hidden="1">[5]detail_fonc!$F$2</definedName>
    <definedName name="BExETR0YRMOR63E6DHLEHV9QVVON" hidden="1">[5]detail_fonc!$F$10:$G$10</definedName>
    <definedName name="BExETVTGY38YXYYF7N73OYN6FYY3" hidden="1">[5]detail_fonc!$I$7:$J$7</definedName>
    <definedName name="BExEU4T68EKHHOSOCU8WZ33Z1L37" hidden="1">[5]detail_fonc!$F$15:$F$15</definedName>
    <definedName name="BExEU8EN161DJM5XLCDICXBPXY7D" hidden="1">[5]detail_fonc!$I$8:$J$8</definedName>
    <definedName name="BExEUNE4T242Y59C6MS28MXEUGCP" hidden="1">[5]detail_fonc!$F$6:$G$6</definedName>
    <definedName name="BExEUYC1FEFKIQ5WQH73Y5NGSNAX" hidden="1">[5]detail_fonc!$F$15:$F$15</definedName>
    <definedName name="BExEV2TP7NA3ZR6RJGH5ER370OUM" hidden="1">[5]detail_fonc!$F$7:$G$7</definedName>
    <definedName name="BExEV69USLNYO2QRJRC0J92XUF00" hidden="1">[5]detail_fonc!$I$8:$J$8</definedName>
    <definedName name="BExEV6KNTQOCFD7GV726XQEVQ7R6" hidden="1">[5]detail_fonc!$F$7:$G$7</definedName>
    <definedName name="BExEV6VGM4POO9QT9KH3QA3VYCWM" hidden="1">[5]detail_fonc!$F$8:$G$8</definedName>
    <definedName name="BExEVET98G3FU6QBF9LHYWSAMV0O" hidden="1">[5]detail_fonc!$F$10:$G$10</definedName>
    <definedName name="BExEVNCUT0PDUYNJH7G6BSEWZOT2" hidden="1">[5]detail_fonc!$F$10:$G$10</definedName>
    <definedName name="BExEVPGF4V5J0WQRZKUM8F9TTKZJ" hidden="1">[5]detail_fonc!$F$8:$G$8</definedName>
    <definedName name="BExEVPWH8S9GER9M14SPIT6XZ8SG" hidden="1">[5]detail_fonc!$F$8:$G$8</definedName>
    <definedName name="BExEVVLIEVWYRF2UUC1H0H5QU1CP" hidden="1">[5]detail_fonc!$F$10:$G$10</definedName>
    <definedName name="BExEVWCKO8T84GW9Z3X47915XKSH" hidden="1">[5]detail_fonc!$H$2:$I$2</definedName>
    <definedName name="BExEVZSJWMZ5L2ZE7AZC57CXKW6T" hidden="1">[5]detail_fonc!$F$8:$G$8</definedName>
    <definedName name="BExEW0JL1GFFCXMDGW54CI7Y8FZN" hidden="1">[5]detail_fonc!$I$8:$J$8</definedName>
    <definedName name="BExEW68M9WL8214QH9C7VCK7BN08" hidden="1">[5]detail_fonc!$I$6:$J$6</definedName>
    <definedName name="BExEW8HFKH6F47KIHYBDRUEFZ2ZZ" hidden="1">[5]detail_fonc!$F$7:$G$7</definedName>
    <definedName name="BExEWLO75K95C6IRKHXSP7VP81T4" hidden="1">[5]detail_fonc!$F$9:$G$9</definedName>
    <definedName name="BExEWNBGQS1U2LW3W84T4LSJ9K00" hidden="1">[5]detail_fonc!$F$15</definedName>
    <definedName name="BExEWO7STL7HNZSTY8VQBPTX1WK6" hidden="1">[5]detail_fonc!$I$11:$J$11</definedName>
    <definedName name="BExEWQ0M1N3KMKTDJ73H10QSG4W1" hidden="1">[5]detail_fonc!$H$2:$I$2</definedName>
    <definedName name="BExEX3YE84LQSQYC9VZT7BKLX2K2" hidden="1">[5]detail_fonc!$F$8:$G$8</definedName>
    <definedName name="BExEX85F3OSW8NSCYGYPS9372Z1Q" hidden="1">[5]detail_fonc!$H$2:$I$2</definedName>
    <definedName name="BExEX9HWY2G6928ZVVVQF77QCM2C" hidden="1">[5]detail_fonc!$C$15:$D$29</definedName>
    <definedName name="BExEXA3H4HS6UAP8MRMLPTO00SJD" hidden="1">[5]detail_fonc!$E$1:$E$1</definedName>
    <definedName name="BExEXBQWAYKMVBRJRHB8PFCSYFVN" hidden="1">[5]detail_fonc!$I$10:$J$10</definedName>
    <definedName name="BExEXHL880HOGO19EUSGPR64F1AS" hidden="1">[5]detail_fonc!$I$10:$J$10</definedName>
    <definedName name="BExEXRBZ0DI9E2UFLLKYWGN66B61" hidden="1">[5]detail_fonc!$E$1</definedName>
    <definedName name="BExEXU6DHFLXW068Y1ALGIBPS8SK" hidden="1">[5]detail_fonc!$F$7:$G$7</definedName>
    <definedName name="BExEYLG9FL9V1JPPNZ3FUDNSEJ4V" hidden="1">[5]detail_fonc!$I$10:$J$10</definedName>
    <definedName name="BExEYOW8C1B3OUUCIGEC7L8OOW1Z" hidden="1">[5]detail_fonc!$G$2:$H$2</definedName>
    <definedName name="BExEYUQJXZT6N5HJH8ACJF6SRWEE" hidden="1">[5]detail_fonc!$I$6:$J$6</definedName>
    <definedName name="BExEZ1S6VZCG01ZPLBSS9Z1SBOJ2" hidden="1">[5]detail_fonc!$I$10:$J$10</definedName>
    <definedName name="BExEZ417J6BNWPDO3VI7BDZDB0LA" hidden="1">[5]detail_fonc!$F$6:$G$6</definedName>
    <definedName name="BExEZGBFNJR8DLPN0V11AU22L6WY" hidden="1">[5]detail_fonc!$I$9:$J$9</definedName>
    <definedName name="BExF02Y3V3QEPO2XLDSK47APK9XJ" hidden="1">[5]detail_fonc!$G$2</definedName>
    <definedName name="BExF09OS91RT7N7IW8JLMZ121ZP3" hidden="1">[5]detail_fonc!$I$7:$J$7</definedName>
    <definedName name="BExF0LOEHV42P2DV7QL8O7HOQ3N9" hidden="1">[5]detail_fonc!$F$11:$G$11</definedName>
    <definedName name="BExF0WRM9VO25RLSO03ZOCE8H7K5" hidden="1">[5]detail_fonc!$H$2:$I$2</definedName>
    <definedName name="BExF0ZRI7W4RSLIDLHTSM0AWXO3S" hidden="1">[5]detail_fonc!$E$1</definedName>
    <definedName name="BExF19CT3MMZZ2T5EWMDNG3UOJ01" hidden="1">[5]detail_fonc!$I$9:$J$9</definedName>
    <definedName name="BExF1M38U6NX17YJA8YU359B5Z4M" hidden="1">[5]detail_fonc!$I$10:$J$10</definedName>
    <definedName name="BExF1MU4W3NPEY0OHRDWP5IANCBB" hidden="1">[5]detail_fonc!$I$10:$J$10</definedName>
    <definedName name="BExF1MZN8MWMOKOARHJ1QAF9HPGT" hidden="1">[5]detail_fonc!$F$8:$G$8</definedName>
    <definedName name="BExF1US4ZIQYSU5LBFYNRA9N0K2O" hidden="1">[5]detail_fonc!$I$9:$J$9</definedName>
    <definedName name="BExF2CWZN6E87RGTBMD4YQI2QT7R" hidden="1">[5]detail_fonc!$F$10:$G$10</definedName>
    <definedName name="BExF2DYO1WQ7GMXSTAQRDBW1NSFG" hidden="1">[5]detail_fonc!$F$9:$G$9</definedName>
    <definedName name="BExF2MSWNUY9Z6BZJQZ538PPTION" hidden="1">[5]detail_fonc!$I$6:$J$6</definedName>
    <definedName name="BExF2QZYWHTYGUTTXR15CKCV3LS7" hidden="1">[5]detail_fonc!$F$11:$G$11</definedName>
    <definedName name="BExF2T8Y6TSJ74RMSZOA9CEH4OZ6" hidden="1">[5]detail_fonc!$I$2</definedName>
    <definedName name="BExF2XW4MX165C8W8285KPBQ8HG0" hidden="1">[5]detail_fonc!$C$15:$D$15</definedName>
    <definedName name="BExF31N3YM4F37EOOY8M8VI1KXN8" hidden="1">[5]detail_fonc!$F$9:$G$9</definedName>
    <definedName name="BExF37C1YKBT79Z9SOJAG5MXQGTU" hidden="1">[5]detail_fonc!$F$15</definedName>
    <definedName name="BExF3A6HPA6DGYALZNHHJPMCUYZR" hidden="1">[5]detail_fonc!$F$8:$G$8</definedName>
    <definedName name="BExF3I9T44X7DV9HHV51DVDDPPZG" hidden="1">[5]detail_fonc!$K$2</definedName>
    <definedName name="BExF3JMFX5DILOIFUDIO1HZUK875" hidden="1">[5]detail_fonc!$H$2:$I$2</definedName>
    <definedName name="BExF3KIOLFXCP2MF2VEHM2SIS9CZ" hidden="1">[5]detail_fonc!$F$10:$G$10</definedName>
    <definedName name="BExF3NTC4BGZEM6B87TCFX277QCS" hidden="1">[5]detail_fonc!$E$1</definedName>
    <definedName name="BExF3Q7NI90WT31QHYSJDIG0LLLJ" hidden="1">[5]detail_fonc!$I$10:$J$10</definedName>
    <definedName name="BExF3QD55TIY1MSBSRK9TUJKBEWO" hidden="1">[5]detail_fonc!$H$2:$I$2</definedName>
    <definedName name="BExF3QT8J6RIF1L3R700MBSKIOKW" hidden="1">[5]detail_fonc!$F$11:$G$11</definedName>
    <definedName name="BExF42SSBVPMLK2UB3B7FPEIY9TU" hidden="1">[5]detail_fonc!$E$1</definedName>
    <definedName name="BExF4G4VRLQ2QPCDZTP3930C5N6T" hidden="1">[5]detail_fonc!$E$1:$E$1</definedName>
    <definedName name="BExF4HXSWB50BKYPWA0HTT8W56H6" hidden="1">[5]detail_fonc!$I$10:$J$10</definedName>
    <definedName name="BExF4KHF04IWW4LQ95FHQPFE4Y9K" hidden="1">[5]detail_fonc!$I$8:$J$8</definedName>
    <definedName name="BExF4LU2NV3A47BCWPM3EZXUEH37" hidden="1">[5]detail_fonc!$I$9:$J$9</definedName>
    <definedName name="BExF4MVQM5Y0QRDLDFSKWWTF709C" hidden="1">[5]detail_fonc!$I$8:$J$8</definedName>
    <definedName name="BExF4PVMZYV36E8HOYY06J81AMBI" hidden="1">[5]detail_fonc!$C$15:$D$29</definedName>
    <definedName name="BExF4SF9NEX1FZE9N8EXT89PM54D" hidden="1">[5]detail_fonc!$F$11:$G$11</definedName>
    <definedName name="BExF52GTGP8MHGII4KJ8TJGR8W8U" hidden="1">[5]detail_fonc!$H$2:$I$2</definedName>
    <definedName name="BExF57K7L3UC1I2FSAWURR4SN0UN" hidden="1">[5]detail_fonc!$I$10:$J$10</definedName>
    <definedName name="BExF5D96JEPDW6LV89G2REZJ1ES7" hidden="1">[5]detail_fonc!$J$2:$K$2</definedName>
    <definedName name="BExF5HR2GFV7O8LKG9SJ4BY78LYA" hidden="1">[5]detail_fonc!$I$8:$J$8</definedName>
    <definedName name="BExF5ZFO2A29GHWR5ES64Z9OS16J" hidden="1">[5]detail_fonc!$E$1</definedName>
    <definedName name="BExF63S045JO7H2ZJCBTBVH3SUIF" hidden="1">[5]detail_fonc!$I$11:$J$11</definedName>
    <definedName name="BExF642TEGTXCI9A61ZOONJCB0U1" hidden="1">[5]detail_fonc!$I$8:$J$8</definedName>
    <definedName name="BExF67O951CF8UJF3KBDNR0E83C1" hidden="1">[5]detail_fonc!$E$1</definedName>
    <definedName name="BExF6EV7I35NVMIJGYTB6E24YVPA" hidden="1">[5]detail_fonc!$K$2</definedName>
    <definedName name="BExF6FGUF393KTMBT40S5BYAFG00" hidden="1">[5]detail_fonc!$H$2:$I$2</definedName>
    <definedName name="BExF6GNYXWY8A0SY4PW1B6KJMMTM" hidden="1">[5]detail_fonc!$E$1</definedName>
    <definedName name="BExF6IB8K74Z0AFT05GPOKKZW7C9" hidden="1">[5]detail_fonc!$I$9:$J$9</definedName>
    <definedName name="BExF6NUXJI11W2IAZNAM1QWC0459" hidden="1">[5]detail_fonc!$F$7:$G$7</definedName>
    <definedName name="BExF6PYG04TLD8A2CD67ISK0MDZC" hidden="1">[5]detail_fonc!$I$7:$J$7</definedName>
    <definedName name="BExF6RR76KNVIXGJOVFO8GDILKGZ" hidden="1">[5]detail_fonc!$F$15</definedName>
    <definedName name="BExF6ZE8D5CMPJPRWT6S4HM56LPF" hidden="1">[5]detail_fonc!$F$11:$G$11</definedName>
    <definedName name="BExF76FV8SF7AJK7B35AL7VTZF6D" hidden="1">[5]detail_fonc!$F$8:$G$8</definedName>
    <definedName name="BExF7EOIMC1OYL1N7835KGOI0FIZ" hidden="1">[5]detail_fonc!$I$10:$J$10</definedName>
    <definedName name="BExF7K88K7ASGV6RAOAGH52G04VR" hidden="1">[5]detail_fonc!$E$1</definedName>
    <definedName name="BExF7OVDRP3LHNAF2CX4V84CKKIR" hidden="1">[5]detail_fonc!$I$7:$J$7</definedName>
    <definedName name="BExF7QO41X2A2SL8UXDNP99GY7U9" hidden="1">[5]detail_fonc!$I$8:$J$8</definedName>
    <definedName name="BExF81GI8B8WBHXFTET68A9358BR" hidden="1">[5]detail_fonc!$F$10:$G$10</definedName>
    <definedName name="BExF8H1M3RDQR35Y8YOM0AAZI7BB" hidden="1">[5]detail_fonc!$C$15:$D$15</definedName>
    <definedName name="BExF8OU4CS3U9NR4GRJUPHY6TORX" hidden="1">[5]detail_fonc!$L$2:$M$2</definedName>
    <definedName name="BExGL97US0Y3KXXASUTVR26XLT70" hidden="1">[5]detail_fonc!$E$1</definedName>
    <definedName name="BExGLC7R4C33RO0PID97ZPPVCW4M" hidden="1">[5]detail_fonc!$F$11:$G$11</definedName>
    <definedName name="BExGLFIF7HCFSHNQHKEV6RY0WCO3" hidden="1">[5]detail_fonc!$F$8:$G$8</definedName>
    <definedName name="BExGLTARRL0J772UD2TXEYAVPY6E" hidden="1">[5]detail_fonc!$F$6:$G$6</definedName>
    <definedName name="BExGLVP1IU8K5A8J1340XFMYPR88" hidden="1">[5]detail_fonc!$C$15:$D$29</definedName>
    <definedName name="BExGLYE6RZTAAWHJBG2QFJPTDS2Q" hidden="1">[5]detail_fonc!$F$7:$G$7</definedName>
    <definedName name="BExGM4DZ65OAQP7MA4LN6QMYZOFF" hidden="1">[5]detail_fonc!$F$10:$G$10</definedName>
    <definedName name="BExGMCXCWEC9XNUOEMZ61TMI6CUO" hidden="1">[5]detail_fonc!$G$2</definedName>
    <definedName name="BExGMJDGIH0MEPC2TUSFUCY2ROTB" hidden="1">[5]detail_fonc!$E$1</definedName>
    <definedName name="BExGMKPW2HPKN0M0XKF3AZ8YP0D6" hidden="1">[5]detail_fonc!$I$10:$J$10</definedName>
    <definedName name="BExGMP2F175LGL6QVSJGP6GKYHHA" hidden="1">[5]detail_fonc!$I$8:$J$8</definedName>
    <definedName name="BExGMPIIP8GKML2VVA8OEFL43NCS" hidden="1">[5]detail_fonc!$F$6:$G$6</definedName>
    <definedName name="BExGMZ3SRIXLXMWBVOXXV3M4U4YL" hidden="1">[5]detail_fonc!$F$7:$G$7</definedName>
    <definedName name="BExGMZ3UBN48IXU1ZEFYECEMZ1IM" hidden="1">[5]detail_fonc!$F$6:$G$6</definedName>
    <definedName name="BExGN4I0QATXNZCLZJM1KH1OIJQH" hidden="1">[5]detail_fonc!$F$9:$G$9</definedName>
    <definedName name="BExGN9FZ2RWCMSY1YOBJKZMNIM9R" hidden="1">[5]detail_fonc!$G$2</definedName>
    <definedName name="BExGNDSIMTHOCXXG6QOGR6DA8SGG" hidden="1">[5]detail_fonc!$E$1</definedName>
    <definedName name="BExGNN2YQ9BDAZXT2GLCSAPXKIM7" hidden="1">[5]detail_fonc!$C$15:$D$29</definedName>
    <definedName name="BExGNSS0CKRPKHO25R3TDBEL2NHX" hidden="1">[5]detail_fonc!$F$6:$G$6</definedName>
    <definedName name="BExGNYH0MO8NOVS85L15G0RWX4GW" hidden="1">[5]detail_fonc!$I$7:$J$7</definedName>
    <definedName name="BExGNZO44DEG8CGIDYSEGDUQ531R" hidden="1">[5]detail_fonc!$E$1</definedName>
    <definedName name="BExGO2O0V6UYDY26AX8OSN72F77N" hidden="1">[5]detail_fonc!$F$11:$G$11</definedName>
    <definedName name="BExGO2YUBOVLYHY1QSIHRE1KLAFV" hidden="1">[5]detail_fonc!$C$15:$D$29</definedName>
    <definedName name="BExGO70E2O70LF46V8T26YFPL4V8" hidden="1">[5]detail_fonc!$F$9:$G$9</definedName>
    <definedName name="BExGOB25QJMQCQE76MRW9X58OIOO" hidden="1">[5]detail_fonc!$I$9:$J$9</definedName>
    <definedName name="BExGODAZKJ9EXMQZNQR5YDBSS525" hidden="1">[5]detail_fonc!$E$1</definedName>
    <definedName name="BExGODR8ZSMUC11I56QHSZ686XV5" hidden="1">[5]detail_fonc!$F$8:$G$8</definedName>
    <definedName name="BExGOT6UXUX5FVTAYL9SOBZ1D0II" hidden="1">[5]detail_fonc!$F$15</definedName>
    <definedName name="BExGOXJ7HVD38G4Z0Y25K4TWTKC6" hidden="1">[5]detail_fonc!$I$10:$J$10</definedName>
    <definedName name="BExGOXJDHUDPDT8I8IVGVW9J0R5Q" hidden="1">[5]detail_fonc!$I$6:$J$6</definedName>
    <definedName name="BExGP26JZFBOR9MCNJH0KO6BAVFP" hidden="1">[5]detail_fonc!$F$11:$G$11</definedName>
    <definedName name="BExGP7VJ0XEOUMB70ZLEOMA10U08" hidden="1">[5]detail_fonc!$I$8:$J$8</definedName>
    <definedName name="BExGPHGT5KDOCMV2EFS4OVKTWBRD" hidden="1">[5]detail_fonc!$F$11:$G$11</definedName>
    <definedName name="BExGPID72Y4Y619LWASUQZKZHJNC" hidden="1">[5]detail_fonc!$F$15</definedName>
    <definedName name="BExGPPENQIANVGLVQJ77DK5JPRTB" hidden="1">[5]detail_fonc!$F$8:$G$8</definedName>
    <definedName name="BExGQ1ZU4967P72AHF4V1D0FOL5C" hidden="1">[5]detail_fonc!$I$7:$J$7</definedName>
    <definedName name="BExGQ36ZOMR9GV8T05M605MMOY3Y" hidden="1">[5]detail_fonc!$E$1</definedName>
    <definedName name="BExGQ61DTJ0SBFMDFBAK3XZ9O0ZO" hidden="1">[5]detail_fonc!$I$8:$J$8</definedName>
    <definedName name="BExGQ6SG9XEOD0VMBAR22YPZWSTA" hidden="1">[5]detail_fonc!$F$6:$G$6</definedName>
    <definedName name="BExGQGJ1A7LNZUS8QSMOG8UNGLMK" hidden="1">[5]detail_fonc!$G$2</definedName>
    <definedName name="BExGQPO7ENFEQC0NC6MC9OZR2LHY" hidden="1">[5]detail_fonc!$I$8:$J$8</definedName>
    <definedName name="BExGQX0H4EZMXBJTKJJE4ICJWN5O" hidden="1">[5]detail_fonc!$C$15:$D$29</definedName>
    <definedName name="BExGR0WQFJH7ZZMQ4CJWCEIZ98Z9" hidden="1">[5]detail_fonc!$E$1:$E$1</definedName>
    <definedName name="BExGR4CW3WRIID17GGX4MI9ZDHFE" hidden="1">[5]detail_fonc!$K$2</definedName>
    <definedName name="BExGR65GJX27MU2OL6NI5PB8XVB4" hidden="1">[5]detail_fonc!$H$2:$I$2</definedName>
    <definedName name="BExGR6LQ97HETGS3CT96L4IK0JSH" hidden="1">[5]detail_fonc!$I$8:$J$8</definedName>
    <definedName name="BExGR9ATP2LVT7B9OCPSLJ11H9SX" hidden="1">[5]detail_fonc!$F$8:$G$8</definedName>
    <definedName name="BExGRUKVVKDL8483WI70VN2QZDGD" hidden="1">[5]detail_fonc!$F$7:$G$7</definedName>
    <definedName name="BExGRZTN9LROJ3UO56710AZ77SPF" hidden="1">[5]detail_fonc!$C$15:$D$15</definedName>
    <definedName name="BExGRZTS0CE8S3MFBC2YNFFIN0JT" hidden="1">[5]detail_fonc!$F$11:$G$11</definedName>
    <definedName name="BExGS2IWR5DUNJ1U9PAKIV8CMBNI" hidden="1">[5]detail_fonc!$H$2:$I$2</definedName>
    <definedName name="BExGS69P9FFTEOPDS0MWFKF45G47" hidden="1">[5]detail_fonc!$G$2</definedName>
    <definedName name="BExGS6F1JFHM5MUJ1RFO50WP6D05" hidden="1">[5]detail_fonc!$I$6:$J$6</definedName>
    <definedName name="BExGSA5YB5ZGE4NHDVCZ55TQAJTL" hidden="1">[5]detail_fonc!$I$10:$J$10</definedName>
    <definedName name="BExGSCEUCQQVDEEKWJ677QTGUVTE" hidden="1">[5]detail_fonc!$I$6:$J$6</definedName>
    <definedName name="BExGSN799LDNSEPL03WMUTJW1YD6" hidden="1">[5]detail_fonc!$L$2:$M$2</definedName>
    <definedName name="BExGSQY65LH1PCKKM5WHDW83F35O" hidden="1">[5]detail_fonc!$E$1</definedName>
    <definedName name="BExGSYW1GKISF0PMUAK3XJK9PEW9" hidden="1">[5]detail_fonc!$F$11:$G$11</definedName>
    <definedName name="BExGT0DZJB6LSF6L693UUB9EY1VQ" hidden="1">[5]detail_fonc!$C$15:$D$29</definedName>
    <definedName name="BExGT74UB3KMV5W9SRHPBBVAHFSR" hidden="1">[5]detail_fonc!$F$6:$G$6</definedName>
    <definedName name="BExGTGVFIF8HOQXR54SK065A8M4K" hidden="1">[5]detail_fonc!$F$10:$G$10</definedName>
    <definedName name="BExGTIYX3OWPIINOGY1E4QQYSKHP" hidden="1">[5]detail_fonc!$C$15:$D$29</definedName>
    <definedName name="BExGTKGUN0KUU3C0RL2LK98D8MEK" hidden="1">[5]detail_fonc!$I$8:$J$8</definedName>
    <definedName name="BExGTZ046J7VMUG4YPKFN2K8TWB7" hidden="1">[5]detail_fonc!$I$7:$J$7</definedName>
    <definedName name="BExGU2G9OPRZRIU9YGF6NX9FUW0J" hidden="1">[5]detail_fonc!$I$9:$J$9</definedName>
    <definedName name="BExGU6HTKLRZO8UOI3DTAM5RFDBA" hidden="1">[5]detail_fonc!$I$7:$J$7</definedName>
    <definedName name="BExGUDDZXFFQHAF4UZF8ZB1HO7H6" hidden="1">[5]detail_fonc!$E$1</definedName>
    <definedName name="BExGUIBXBRHGM97ZX6GBA4ZDQ79C" hidden="1">[5]detail_fonc!$F$9:$G$9</definedName>
    <definedName name="BExGUM8D91UNPCOO4TKP9FGX85TF" hidden="1">[5]detail_fonc!$C$15:$D$29</definedName>
    <definedName name="BExGUQF9N9FKI7S0H30WUAEB5LPD" hidden="1">[5]detail_fonc!$K$2</definedName>
    <definedName name="BExGUR6BA03XPBK60SQUW197GJ5X" hidden="1">[5]detail_fonc!$I$7:$J$7</definedName>
    <definedName name="BExGUVIP60TA4B7X2PFGMBFUSKGX" hidden="1">[5]detail_fonc!$F$10:$G$10</definedName>
    <definedName name="BExGUZKF06F209XL1IZWVJEQ82EE" hidden="1">[5]detail_fonc!$I$9:$J$9</definedName>
    <definedName name="BExGV2EVT380QHD4AP2RL9MR8L5L" hidden="1">[5]detail_fonc!$I$10:$J$10</definedName>
    <definedName name="BExGVV6OOLDQ3TXZK51TTF3YX0WN" hidden="1">[5]detail_fonc!$F$10:$G$10</definedName>
    <definedName name="BExGW0KVS7U0C87XFZ78QW991IEV" hidden="1">[5]detail_fonc!$I$7:$J$7</definedName>
    <definedName name="BExGW2Z7AMPG6H9EXA9ML6EZVGGA" hidden="1">[5]detail_fonc!$F$15</definedName>
    <definedName name="BExGWABG5VT5XO1A196RK61AXA8C" hidden="1">[5]detail_fonc!$F$7:$G$7</definedName>
    <definedName name="BExGWB2J22LL0893I3N8UG5H3NTK" hidden="1">[5]detail_fonc!$F$15:$F$15</definedName>
    <definedName name="BExGWEO0JDG84NYLEAV5NSOAGMJZ" hidden="1">[5]detail_fonc!$C$15:$D$29</definedName>
    <definedName name="BExGWLEOC70Z8QAJTPT2PDHTNM4L" hidden="1">[5]detail_fonc!$F$7:$G$7</definedName>
    <definedName name="BExGWNCXLCRTLBVMTXYJ5PHQI6SS" hidden="1">[5]detail_fonc!$C$15:$D$29</definedName>
    <definedName name="BExGWSG6Y61QCGL3BQCKGVAW3K6K" hidden="1">[5]detail_fonc!$I$6:$J$6</definedName>
    <definedName name="BExGX6U988MCFIGDA1282F92U9AA" hidden="1">[5]detail_fonc!$F$11:$G$11</definedName>
    <definedName name="BExGX7FTB1CKAT5HUW6H531FIY6I" hidden="1">[5]detail_fonc!$E$1</definedName>
    <definedName name="BExGX9DVACJQIZ4GH6YAD2A7F70O" hidden="1">[5]detail_fonc!$I$9:$J$9</definedName>
    <definedName name="BExGXDVP2S2Y8Z8Q43I78RCIK3DD" hidden="1">[5]detail_fonc!$F$10:$G$10</definedName>
    <definedName name="BExGXJ9W5JU7TT9S0BKL5Y6VVB39" hidden="1">[5]detail_fonc!$I$6:$J$6</definedName>
    <definedName name="BExGXWB73RJ4BASBQTQ8EY0EC1EB" hidden="1">[5]detail_fonc!$K$2</definedName>
    <definedName name="BExGXZ0ABB43C7SMRKZHWOSU9EQX" hidden="1">[5]detail_fonc!$F$8:$G$8</definedName>
    <definedName name="BExGY0NPB5SFXBK1UQB75N7OQBH8" hidden="1">[5]detail_fonc!$E$1:$E$1</definedName>
    <definedName name="BExGY6SU3SYVCJ3AG2ITY59SAZ5A" hidden="1">[5]detail_fonc!$F$15:$G$16</definedName>
    <definedName name="BExGY6YA4P5KMY2VHT0DYK3YTFAX" hidden="1">[5]detail_fonc!$F$9:$G$9</definedName>
    <definedName name="BExGY8G88PVVRYHPHRPJZFSX6HSC" hidden="1">[5]detail_fonc!$F$8:$G$8</definedName>
    <definedName name="BExGYC718HTZ80PNKYPVIYGRJVF6" hidden="1">[5]detail_fonc!$I$7:$J$7</definedName>
    <definedName name="BExGYCNATXZY2FID93B17YWIPPRD" hidden="1">[5]detail_fonc!$G$2</definedName>
    <definedName name="BExGYGJJJ3BBCQAOA51WHP01HN73" hidden="1">[5]detail_fonc!$F$11:$G$11</definedName>
    <definedName name="BExGYOS6TV2C72PLRFU8RP1I58GY" hidden="1">[5]detail_fonc!$F$8:$G$8</definedName>
    <definedName name="BExGZ7NXZ0IBS44C2NZ9VMD6T6K2" hidden="1">[5]detail_fonc!$C$15:$D$15</definedName>
    <definedName name="BExGZJ78ZWZCVHZ3BKEKFJZ6MAEO" hidden="1">[5]detail_fonc!$I$11:$J$11</definedName>
    <definedName name="BExGZOLH2QV73J3M9IWDDPA62TP4" hidden="1">[5]detail_fonc!$I$9:$J$9</definedName>
    <definedName name="BExGZP1PWGFKVVVN4YDIS22DZPCR" hidden="1">[5]detail_fonc!$I$6:$J$6</definedName>
    <definedName name="BExH00L21GZX5YJJGVMOAWBERLP5" hidden="1">[5]detail_fonc!$I$9:$J$9</definedName>
    <definedName name="BExH02ZD6VAY1KQLAQYBBI6WWIZB" hidden="1">[5]detail_fonc!$C$15:$D$29</definedName>
    <definedName name="BExH08Z6LQCGGSGSAILMHX4X7JMD" hidden="1">[5]detail_fonc!$I$6:$J$6</definedName>
    <definedName name="BExH0J0J2LZPJOQZBGUGXHFUTSRY" hidden="1">[5]detail_fonc!$I$7:$J$7</definedName>
    <definedName name="BExH0KT9Z8HEVRRQRGQ8YHXRLIJA" hidden="1">[5]detail_fonc!$I$9:$J$9</definedName>
    <definedName name="BExH0M0FDN12YBOCKL3XL2Z7T7Y8" hidden="1">[5]detail_fonc!$F$10:$G$10</definedName>
    <definedName name="BExH0O9G06YPZ5TN9RYT326I1CP2" hidden="1">[5]detail_fonc!$F$7:$G$7</definedName>
    <definedName name="BExH0WNJAKTJRCKMTX8O4KNMIIJM" hidden="1">[5]detail_fonc!$E$1</definedName>
    <definedName name="BExH12Y4WX542WI3ZEM15AK4UM9J" hidden="1">[5]detail_fonc!$F$7:$G$7</definedName>
    <definedName name="BExH1FDTQXR9QQ31WDB7OPXU7MPT" hidden="1">[5]detail_fonc!$C$15:$D$29</definedName>
    <definedName name="BExH1FOMEUIJNIDJAUY0ZQFBJSY9" hidden="1">[5]detail_fonc!$I$6:$J$6</definedName>
    <definedName name="BExH1JFFHEBFX9BWJMNIA3N66R3Z" hidden="1">[5]detail_fonc!$F$10:$G$10</definedName>
    <definedName name="BExH1YEW5TE2F26F865U55GP4VAX" hidden="1">[5]detail_fonc!$I$10:$J$10</definedName>
    <definedName name="BExH1Z0GIUSVTF2H1G1I3PDGBNK2" hidden="1">[5]detail_fonc!$K$2</definedName>
    <definedName name="BExH225UTM6S9FW4MUDZS7F1PQSH" hidden="1">[5]detail_fonc!$I$7:$J$7</definedName>
    <definedName name="BExH23271RF7AYZ542KHQTH68GQ7" hidden="1">[5]detail_fonc!$F$10:$G$10</definedName>
    <definedName name="BExH2GJQR4JALNB314RY0LDI49VH" hidden="1">[5]detail_fonc!$I$7:$J$7</definedName>
    <definedName name="BExH2JZR49T7644JFVE7B3N7RZM9" hidden="1">[5]detail_fonc!$I$6:$J$6</definedName>
    <definedName name="BExH2UHF0QTJG107MULYB16WBJM9" hidden="1">[5]detail_fonc!$I$8:$J$8</definedName>
    <definedName name="BExH2WKXV8X5S2GSBBTWGI0NLNAH" hidden="1">[5]detail_fonc!$H$2:$I$2</definedName>
    <definedName name="BExH2XS1UFYFGU0S0EBXX90W2WE8" hidden="1">[5]detail_fonc!$I$9:$J$9</definedName>
    <definedName name="BExH2XS2TND9SB0GC295R4FP6K5Y" hidden="1">[5]detail_fonc!$I$2:$J$2</definedName>
    <definedName name="BExH2ZA0SZ4SSITL50NA8LZ3OEX6" hidden="1">[5]detail_fonc!$E$1</definedName>
    <definedName name="BExH31Z3JNVJPESWKXHILGXZHP2M" hidden="1">[5]detail_fonc!$F$6:$G$6</definedName>
    <definedName name="BExH3E9HZ3QJCDZW7WI7YACFQCHE" hidden="1">[5]detail_fonc!$F$9:$G$9</definedName>
    <definedName name="BExH3IRB6764RQ5HBYRLH6XCT29X" hidden="1">[5]detail_fonc!$I$10:$J$10</definedName>
    <definedName name="BExIG2U8V6RSB47SXLCQG3Q68YRO" hidden="1">[5]detail_fonc!$G$2</definedName>
    <definedName name="BExIGJBO8R13LV7CZ7C1YCP974NN" hidden="1">[5]detail_fonc!$F$10:$G$10</definedName>
    <definedName name="BExIGWT86FPOEYTI8GXCGU5Y3KGK" hidden="1">[5]detail_fonc!$E$1</definedName>
    <definedName name="BExIHALJDGOF5K10J16YCMQ5GM3C" hidden="1">[5]detail_fonc!$F$6:$G$6</definedName>
    <definedName name="BExIHBHXA7E7VUTBVHXXXCH3A5CL" hidden="1">[5]detail_fonc!$I$9:$J$9</definedName>
    <definedName name="BExIHESKRSU6AMY5BLIFV0TEKVYV" hidden="1">[5]detail_fonc!$L$2:$M$2</definedName>
    <definedName name="BExIHPQCQTGEW8QOJVIQ4VX0P6DX" hidden="1">[5]detail_fonc!$I$9:$J$9</definedName>
    <definedName name="BExIHXTNYEZV4688VL76FBODL36L" hidden="1">[5]detail_fonc!$F$8:$G$8</definedName>
    <definedName name="BExII1KN91Q7DLW0UB7W2TJ5ACT9" hidden="1">[5]detail_fonc!$I$9:$J$9</definedName>
    <definedName name="BExII50LI8I0CDOOZEMIVHVA2V95" hidden="1">[5]detail_fonc!$I$11:$J$11</definedName>
    <definedName name="BExIIG9B1NUCF87YMTZD00ZQV7YM" hidden="1">[5]detail_fonc!$F$8:$G$8</definedName>
    <definedName name="BExIIXMY38TQD12CVV4S57L3I809" hidden="1">[5]detail_fonc!$I$9:$J$9</definedName>
    <definedName name="BExIIY37NEVU2LGS1JE4VR9AN6W4" hidden="1">[5]detail_fonc!$I$11:$J$11</definedName>
    <definedName name="BExIIYJAGXR8TPZ1KCYM7EGJ79UW" hidden="1">[5]detail_fonc!$I$9:$J$9</definedName>
    <definedName name="BExIJ3160YCWGAVEU0208ZGXXG3P" hidden="1">[5]detail_fonc!$I$7:$J$7</definedName>
    <definedName name="BExIJ6HBMRGZ85KXLEHDX17O8KXT" hidden="1">[5]detail_fonc!$I$8:$J$8</definedName>
    <definedName name="BExIJFGZJ5ED9D6KAY4PGQYLELAX" hidden="1">[5]detail_fonc!$C$15:$D$29</definedName>
    <definedName name="BExIJQK80ZEKSTV62E59AYJYUNLI" hidden="1">[5]detail_fonc!$F$6:$G$6</definedName>
    <definedName name="BExIJRLX3M0YQLU1D5Y9V7HM5QNM" hidden="1">[5]detail_fonc!$I$8:$J$8</definedName>
    <definedName name="BExIJV22J0QA7286KNPMHO1ZUCB3" hidden="1">[5]detail_fonc!$I$9:$J$9</definedName>
    <definedName name="BExIJVI6OC7B6ZE9V4PAOYZXKNER" hidden="1">[5]detail_fonc!$F$9:$G$9</definedName>
    <definedName name="BExIJWK0NGTGQ4X7D5VIVXD14JHI" hidden="1">[5]detail_fonc!$I$11:$J$11</definedName>
    <definedName name="BExIJWPCIYINEJUTXU74VK7WG031" hidden="1">[5]detail_fonc!$F$11:$G$11</definedName>
    <definedName name="BExIK58X2M8INO3B9K84KZM4LCSR" hidden="1">[5]detail_fonc!$C$15:$D$15</definedName>
    <definedName name="BExIKHTXPZR5A8OHB6HDP6QWDHAD" hidden="1">[5]detail_fonc!$I$6:$J$6</definedName>
    <definedName name="BExIKLA3XZPK832IL78RGCIZT37E" hidden="1">[5]detail_fonc!$I$7:$J$7</definedName>
    <definedName name="BExIKMMJOETSAXJYY1SIKM58LMA2" hidden="1">[5]detail_fonc!$G$2</definedName>
    <definedName name="BExIKOFAOG6LBKWHW4XO4V7F8MT2" hidden="1">[5]detail_fonc!$J$2:$K$2</definedName>
    <definedName name="BExIKRF6AQ6VOO9KCIWSM6FY8M7D" hidden="1">[5]detail_fonc!$F$11:$G$11</definedName>
    <definedName name="BExIKTYZESFT3LC0ASFMFKSE0D1X" hidden="1">[5]detail_fonc!$G$2</definedName>
    <definedName name="BExIKXVA6M8K0PTRYAGXS666L335" hidden="1">[5]detail_fonc!$G$2</definedName>
    <definedName name="BExIL0PMZ2SXK9R6MLP43KBU1J2P" hidden="1">[5]detail_fonc!$I$11:$J$11</definedName>
    <definedName name="BExIL4GNJSOY9498IXTALXKJ2PI3" hidden="1">[5]detail_fonc!$F$11:$G$11</definedName>
    <definedName name="BExILAAXRTRAD18K74M6MGUEEPUM" hidden="1">[5]detail_fonc!$F$6:$G$6</definedName>
    <definedName name="BExILG5F338C0FFLMVOKMKF8X5ZP" hidden="1">[5]detail_fonc!$C$15:$D$29</definedName>
    <definedName name="BExILGQTQM0HOD0BJI90YO7GOIN3" hidden="1">[5]detail_fonc!$I$10:$J$10</definedName>
    <definedName name="BExIM6IQDFN5NNXHHVK22SA7KZKR" hidden="1">[5]detail_fonc!$F$7:$G$7</definedName>
    <definedName name="BExIM9DBUB7ZGF4B20FVUO9QGOX2" hidden="1">[5]detail_fonc!$F$7:$G$7</definedName>
    <definedName name="BExIMGK9Z94TFPWWZFMD10HV0IF6" hidden="1">[5]detail_fonc!$I$11:$J$11</definedName>
    <definedName name="BExIMPEGKG18TELVC33T4OQTNBWC" hidden="1">[5]detail_fonc!$F$10:$G$10</definedName>
    <definedName name="BExIMXHU26WS18SRF4S8UWW4AIHW" hidden="1">[5]detail_fonc!$F$10:$G$10</definedName>
    <definedName name="BExIN4OR435DL1US13JQPOQK8GD5" hidden="1">[5]detail_fonc!$K$2</definedName>
    <definedName name="BExINI6A7H3KSFRFA6UBBDPKW37F" hidden="1">[5]detail_fonc!$F$10:$G$10</definedName>
    <definedName name="BExINIMK8XC3JOBT2EXYFHHH52H0" hidden="1">[5]detail_fonc!$I$11:$J$11</definedName>
    <definedName name="BExINLX401ZKEGWU168DS4JUM2J6" hidden="1">[5]detail_fonc!$C$15:$D$29</definedName>
    <definedName name="BExINMYYJO1FTV1CZF6O5XCFAMQX" hidden="1">[5]detail_fonc!$E$1</definedName>
    <definedName name="BExINP2H4KI05FRFV5PKZFE00HKO" hidden="1">[5]detail_fonc!$I$6:$J$6</definedName>
    <definedName name="BExINZELVWYGU876QUUZCIMXPBQC" hidden="1">[5]detail_fonc!$I$8:$J$8</definedName>
    <definedName name="BExIOCQUQHKUU1KONGSDOLQTQEIC" hidden="1">[5]detail_fonc!$G$2</definedName>
    <definedName name="BExIOFL8Y5O61VLKTB4H20IJNWS1" hidden="1">[5]detail_fonc!$F$6:$G$6</definedName>
    <definedName name="BExIOMBXRW5NS4ZPYX9G5QREZ5J6" hidden="1">[5]detail_fonc!$F$11:$G$11</definedName>
    <definedName name="BExIORA3GK78T7C7SNBJJUONJ0LS" hidden="1">[5]detail_fonc!$F$15</definedName>
    <definedName name="BExIORFDXP4AVIEBLSTZ8ETSXMNM" hidden="1">[5]detail_fonc!$I$7:$J$7</definedName>
    <definedName name="BExIOSMJ8H2QFFJ77ORHGDQ83IFO" hidden="1">[5]detail_fonc!$F$10:$G$10</definedName>
    <definedName name="BExIOTZ5EFZ2NASVQ05RH15HRSW6" hidden="1">[5]detail_fonc!$F$15</definedName>
    <definedName name="BExIP8YNN6UUE1GZ223SWH7DLGKO" hidden="1">[5]detail_fonc!$I$7:$J$7</definedName>
    <definedName name="BExIPAB4AOL592OJCC1CFAXTLF1A" hidden="1">[5]detail_fonc!$I$6:$J$6</definedName>
    <definedName name="BExIPB25DKX4S2ZCKQN7KWSC3JBF" hidden="1">[5]detail_fonc!$F$11:$G$11</definedName>
    <definedName name="BExIPDLT8JYAMGE5HTN4D1YHZF3V" hidden="1">[5]detail_fonc!$E$1</definedName>
    <definedName name="BExIPG040Q08EWIWL6CAVR3GRI43" hidden="1">[5]detail_fonc!$I$7:$J$7</definedName>
    <definedName name="BExIPKNFUDPDKOSH5GHDVNA8D66S" hidden="1">[5]detail_fonc!$I$11:$J$11</definedName>
    <definedName name="BExIQ1VS9A2FHVD9TUHKG9K8EVVP" hidden="1">[5]detail_fonc!$F$11:$G$11</definedName>
    <definedName name="BExIQ3J19L30PSQ2CXNT6IHW0I7V" hidden="1">[5]detail_fonc!$I$9:$J$9</definedName>
    <definedName name="BExIQ3OJ7M04XCY276IO0LJA5XUK" hidden="1">[5]detail_fonc!$F$11:$G$11</definedName>
    <definedName name="BExIQ5S19ITB0NDRUN4XV7B905ED" hidden="1">[5]detail_fonc!$F$15</definedName>
    <definedName name="BExIQ9TMQT2EIXSVQW7GVSOAW2VJ" hidden="1">[5]detail_fonc!$I$8:$J$8</definedName>
    <definedName name="BExIQBMDE1L6J4H27K1FMSHQKDSE" hidden="1">[5]detail_fonc!$I$8:$J$8</definedName>
    <definedName name="BExIQE65LVXUOF3UZFO7SDHFJH22" hidden="1">[5]detail_fonc!$G$2</definedName>
    <definedName name="BExIQG9OO2KKBOWTMD1OXY36TEGA" hidden="1">[5]detail_fonc!$F$10:$G$10</definedName>
    <definedName name="BExIQTR8EPSKQATJIQ538ISUQSFK" hidden="1">[5]detail_fonc!$F$11:$G$11</definedName>
    <definedName name="BExIQX1XBB31HZTYEEVOBSE3C5A6" hidden="1">[5]detail_fonc!$I$10:$J$10</definedName>
    <definedName name="BExIQYP5T1TPAQYW7QU1Q98BKX7W" hidden="1">[5]detail_fonc!$G$2:$H$2</definedName>
    <definedName name="BExIR1P272EOD4JJSXHSK9YNPK2R" hidden="1">[5]detail_fonc!$C$15:$D$15</definedName>
    <definedName name="BExIR2ALYRP9FW99DK2084J7IIDC" hidden="1">[5]detail_fonc!$I$10:$J$10</definedName>
    <definedName name="BExIR8FQETPTQYW37DBVDWG3J4JW" hidden="1">[5]detail_fonc!$F$7:$G$7</definedName>
    <definedName name="BExIRRBGTY01OQOI3U5SW59RFDFI" hidden="1">[5]detail_fonc!$I$8:$J$8</definedName>
    <definedName name="BExIS4T0DRF57HYO7OGG72KBOFOI" hidden="1">[5]detail_fonc!$F$15:$G$34</definedName>
    <definedName name="BExIS4T1H0QZ6JBPGSXFHRJT9CKL" hidden="1">[5]detail_fonc!$I$7:$J$7</definedName>
    <definedName name="BExIS77BJDDK18PGI9DSEYZPIL7P" hidden="1">[5]detail_fonc!$F$10:$G$10</definedName>
    <definedName name="BExIS8USL1T3Z97CZ30HJ98E2GXQ" hidden="1">[5]detail_fonc!$F$9:$G$9</definedName>
    <definedName name="BExISC5B700MZUBFTQ9K4IKTF7HR" hidden="1">[5]detail_fonc!$K$2</definedName>
    <definedName name="BExISDHXS49S1H56ENBPRF1NLD5C" hidden="1">[5]detail_fonc!$I$6:$J$6</definedName>
    <definedName name="BExISM1JLV54A21A164IURMPGUMU" hidden="1">[5]detail_fonc!$F$7:$G$7</definedName>
    <definedName name="BExISNU8Q9KLZP9KRNMF9AGBZ26P" hidden="1">[5]detail_fonc!$F$15:$F$15</definedName>
    <definedName name="BExISRFKJYUZ4AKW44IJF7RF9Y90" hidden="1">[5]detail_fonc!$F$10:$G$10</definedName>
    <definedName name="BExIT110AX8TKXFXMNZSIT3NA9BF" hidden="1">[5]detail_fonc!$G$2:$H$2</definedName>
    <definedName name="BExIT1MK8TBAK3SNP36A8FKDQSOK" hidden="1">[5]detail_fonc!$F$11:$G$11</definedName>
    <definedName name="BExIT8YUCVIARTITHLXGCGSTAZNV" hidden="1">[5]detail_fonc!$F$7:$G$7</definedName>
    <definedName name="BExITBNYANV2S8KD56GOGCKW393R" hidden="1">[5]detail_fonc!$F$9:$G$9</definedName>
    <definedName name="BExIUD4OJGH65NFNQ4VMCE3R4J1X" hidden="1">[5]detail_fonc!$F$7:$G$7</definedName>
    <definedName name="BExIUIDEHUZZU94NL6AIHW63QPXE" hidden="1">[5]detail_fonc!$I$9:$J$9</definedName>
    <definedName name="BExIUTB5OAAXYW0OFMP0PS40SPOB" hidden="1">[5]detail_fonc!$I$10:$J$10</definedName>
    <definedName name="BExIUUT2MHIOV6R3WHA0DPM1KBKY" hidden="1">[5]detail_fonc!$C$15:$D$29</definedName>
    <definedName name="BExIUYPDT1AM6MWGWQS646PIZIWC" hidden="1">[5]detail_fonc!$I$10:$J$10</definedName>
    <definedName name="BExIV0I2O9F8D1UK1SI8AEYR6U0A" hidden="1">[5]detail_fonc!$G$2</definedName>
    <definedName name="BExIV2LM38XPLRTWT0R44TMQ59E5" hidden="1">[5]detail_fonc!$F$15</definedName>
    <definedName name="BExIV3HY4S0YRV1F7XEMF2YHAR2I" hidden="1">[5]detail_fonc!$I$10:$J$10</definedName>
    <definedName name="BExIV6HUZFRIFLXW2SICKGTAH1PV" hidden="1">[5]detail_fonc!$I$11:$J$11</definedName>
    <definedName name="BExIVC6WZMHRBRGIBUVX0CO2RK05" hidden="1">[5]detail_fonc!$F$10:$G$10</definedName>
    <definedName name="BExIVCXWL6H5LD9DHDIA4F5U9TQL" hidden="1">[5]detail_fonc!$F$15</definedName>
    <definedName name="BExIVMOIPSEWSIHIDDLOXESQ28A0" hidden="1">[5]detail_fonc!$F$11:$G$11</definedName>
    <definedName name="BExIVNVNJX9BYDLC88NG09YF5XQ6" hidden="1">[5]detail_fonc!$I$9:$J$9</definedName>
    <definedName name="BExIVQVKLMGSRYT1LFZH0KUIA4OR" hidden="1">[5]detail_fonc!$I$11:$J$11</definedName>
    <definedName name="BExIVYTFI35KNR2XSA6N8OJYUTUR" hidden="1">[5]detail_fonc!$E$1</definedName>
    <definedName name="BExIWB3SY3WRIVIOF988DNNODBOA" hidden="1">[5]detail_fonc!$G$2</definedName>
    <definedName name="BExIWB99CG0H52LRD6QWPN4L6DV2" hidden="1">[5]detail_fonc!$F$8:$G$8</definedName>
    <definedName name="BExIWG1W7XP9DFYYSZAIOSHM0QLQ" hidden="1">[5]detail_fonc!$E$1</definedName>
    <definedName name="BExIWH3KUK94B7833DD4TB0Y6KP9" hidden="1">[5]detail_fonc!$F$6:$G$6</definedName>
    <definedName name="BExIWKE9MGIDWORBI43AWTUNYFAN" hidden="1">[5]detail_fonc!$K$2</definedName>
    <definedName name="BExIX34PM5DBTRHRQWP6PL6WIX88" hidden="1">[5]detail_fonc!$F$8:$G$8</definedName>
    <definedName name="BExIX5OAP9KSUE5SIZCW9P39Q4WE" hidden="1">[5]detail_fonc!$I$10:$J$10</definedName>
    <definedName name="BExIXGRJPVJMUDGSG7IHPXPNO69B" hidden="1">[5]detail_fonc!$G$2</definedName>
    <definedName name="BExIXM5R87ZL3FHALWZXYCPHGX3E" hidden="1">[5]detail_fonc!$F$7:$G$7</definedName>
    <definedName name="BExIXS036ZCKT2Z8XZKLZ8PFWQGL" hidden="1">[5]detail_fonc!$I$7:$J$7</definedName>
    <definedName name="BExIXY5CF9PFM0P40AZ4U51TMWV0" hidden="1">[5]detail_fonc!$F$9:$G$9</definedName>
    <definedName name="BExIYEXJBK8JDWIRSVV4RJSKZVV1" hidden="1">[5]detail_fonc!$I$8:$J$8</definedName>
    <definedName name="BExIYGVNPACCFVI75Y713OLAMHMJ" hidden="1">[5]detail_fonc!$I$9:$J$9</definedName>
    <definedName name="BExIYI2RH0K4225XO970K2IQ1E79" hidden="1">[5]detail_fonc!$C$15:$D$29</definedName>
    <definedName name="BExIYMPZ0KS2KOJFQAUQJ77L7701" hidden="1">[5]detail_fonc!$G$2</definedName>
    <definedName name="BExIYP9Q6FV9T0R9G3UDKLS4TTYX" hidden="1">[5]detail_fonc!$F$6:$G$6</definedName>
    <definedName name="BExIYZGLDQ1TN7BIIN4RLDP31GIM" hidden="1">[5]detail_fonc!$F$8:$G$8</definedName>
    <definedName name="BExIZ4K0EZJK6PW3L8SVKTJFSWW9" hidden="1">[5]detail_fonc!$F$15:$F$15</definedName>
    <definedName name="BExIZAECOEZGBAO29QMV14E6XDIV" hidden="1">[5]detail_fonc!$G$2:$H$2</definedName>
    <definedName name="BExIZKVXYD5O2JBU81F2UFJZLLSI" hidden="1">[5]detail_fonc!$F$8:$G$8</definedName>
    <definedName name="BExIZNL3H4FBJ4S0K4N1R1ZBDU0H" hidden="1">[5]detail_fonc!$G$2:$H$2</definedName>
    <definedName name="BExIZPZDHC8HGER83WHCZAHOX7LK" hidden="1">[5]detail_fonc!$F$11:$G$11</definedName>
    <definedName name="BExIZY2PUZ0OF9YKK1B13IW0VS6G" hidden="1">[5]detail_fonc!$F$15</definedName>
    <definedName name="BExJ08KBRR2XMWW3VZMPSQKXHZUH" hidden="1">[5]detail_fonc!$E$1</definedName>
    <definedName name="BExJ0DYJWXGE7DA39PYL3WM05U9O" hidden="1">[5]detail_fonc!$F$15</definedName>
    <definedName name="BExJ0MY8SY5J5V50H3UKE78ODTVB" hidden="1">[5]detail_fonc!$I$8:$J$8</definedName>
    <definedName name="BExJ0YC98G37ML4N8FLP8D95EFRF" hidden="1">[5]detail_fonc!$G$2</definedName>
    <definedName name="BExKCDYKAEV45AFXHVHZZ62E5BM3" hidden="1">[5]detail_fonc!$G$2</definedName>
    <definedName name="BExKDKO0W4AGQO1V7K6Q4VM750FT" hidden="1">[5]detail_fonc!$F$11:$G$11</definedName>
    <definedName name="BExKDLF10G7W77J87QWH3ZGLUCLW" hidden="1">[5]detail_fonc!$I$10:$J$10</definedName>
    <definedName name="BExKEDW1ZKK0UFHC1YUOHPS7B10V" hidden="1">[5]detail_fonc!$L$2:$M$2</definedName>
    <definedName name="BExKEFE0I3MT6ZLC4T1L9465HKTN" hidden="1">[5]detail_fonc!$F$8:$G$8</definedName>
    <definedName name="BExKEK6O5BVJP4VY02FY7JNAZ6BT" hidden="1">[5]detail_fonc!$I$6:$J$6</definedName>
    <definedName name="BExKEKXK6E6QX339ELPXDIRZSJE0" hidden="1">[5]detail_fonc!$I$7:$J$7</definedName>
    <definedName name="BExKEOOIBMP7N8033EY2CJYCBX6H" hidden="1">[5]detail_fonc!$F$10:$G$10</definedName>
    <definedName name="BExKEW0RR5LA3VC46A2BEOOMQE56" hidden="1">[5]detail_fonc!$F$8:$G$8</definedName>
    <definedName name="BExKF7PK2ECR9XH2SNWGVBVVV712" hidden="1">[5]detail_fonc!$E$1:$E$1</definedName>
    <definedName name="BExKFA3VI1CZK21SM0N3LZWT9LA1" hidden="1">[5]detail_fonc!$F$11:$G$11</definedName>
    <definedName name="BExKFINBFV5J2NFRCL4YUO3YF0ZE" hidden="1">[5]detail_fonc!$F$11:$G$11</definedName>
    <definedName name="BExKFISRBFACTAMJSALEYMY66F6X" hidden="1">[5]detail_fonc!$F$8:$G$8</definedName>
    <definedName name="BExKFOSK5DJ151C4E8544UWMYTOC" hidden="1">[5]detail_fonc!$I$7:$J$7</definedName>
    <definedName name="BExKFQW33XM51YD6M6XBT7MSZZ3B" hidden="1">[5]detail_fonc!$F$10:$G$10</definedName>
    <definedName name="BExKFYJC4EVEV54F82K6VKP7Q3OU" hidden="1">[5]detail_fonc!$I$6:$J$6</definedName>
    <definedName name="BExKG4IYHBKQQ8J8FN10GB2IKO33" hidden="1">[5]detail_fonc!$I$8:$J$8</definedName>
    <definedName name="BExKGF0L44S78D33WMQ1A75TRKB9" hidden="1">[5]detail_fonc!$I$10:$J$10</definedName>
    <definedName name="BExKGFRN31B3G20LMQ4LRF879J68" hidden="1">[5]detail_fonc!$I$8:$J$8</definedName>
    <definedName name="BExKGJD3U3ADZILP20U3EURP0UQP" hidden="1">[5]detail_fonc!$I$9:$J$9</definedName>
    <definedName name="BExKGM224A4RALPUBHJOWFY0TW7R" hidden="1">[5]detail_fonc!$C$15:$D$15</definedName>
    <definedName name="BExKGNK5YGKP0YHHTAAOV17Z9EIM" hidden="1">[5]detail_fonc!$F$10:$G$10</definedName>
    <definedName name="BExKGV77YH9YXIQTRKK2331QGYKF" hidden="1">[5]detail_fonc!$F$8:$G$8</definedName>
    <definedName name="BExKH3FTZ5VGTB86W9M4AB39R0G8" hidden="1">[5]detail_fonc!$F$6:$G$6</definedName>
    <definedName name="BExKH3FV5U5O6XZM7STS3NZKQFGJ" hidden="1">[5]detail_fonc!$H$2:$I$2</definedName>
    <definedName name="BExKHAMUH8NR3HRV0V6FHJE3ROLN" hidden="1">[5]detail_fonc!$I$8:$J$8</definedName>
    <definedName name="BExKHCFKOWFHO2WW0N7Y5XDXEWAO" hidden="1">[5]detail_fonc!$I$11:$J$11</definedName>
    <definedName name="BExKHIVLONZ46HLMR50DEXKEUNEP" hidden="1">[5]detail_fonc!$F$7:$G$7</definedName>
    <definedName name="BExKHKDK2PRBCUJS8TEDP8K3VODQ" hidden="1">[5]detail_fonc!$J$2:$K$2</definedName>
    <definedName name="BExKHPM9XA0ADDK7TUR0N38EXWEP" hidden="1">[5]detail_fonc!$F$10:$G$10</definedName>
    <definedName name="BExKI2YCCIILVDMQBJXX28KBH8G8" hidden="1">[5]detail_fonc!$I$8:$J$8</definedName>
    <definedName name="BExKI4076KXCDE5KXL79KT36OKLO" hidden="1">[5]detail_fonc!$C$15:$D$29</definedName>
    <definedName name="BExKI7LO70WYISR7Q0Y1ZDWO9M3B" hidden="1">[5]detail_fonc!$I$8:$J$8</definedName>
    <definedName name="BExKIESMY5Q2UIC8CTGKVYTQFQ9E" hidden="1">[5]detail_fonc!$G$2:$H$2</definedName>
    <definedName name="BExKIGQV6TXIZG039HBOJU62WP2U" hidden="1">[5]detail_fonc!$I$11:$J$11</definedName>
    <definedName name="BExKILE008SF3KTAN8WML3XKI1NZ" hidden="1">[5]detail_fonc!$K$2</definedName>
    <definedName name="BExKINSBB6RS7I489QHMCOMU4Z2X" hidden="1">[5]detail_fonc!$F$15</definedName>
    <definedName name="BExKIU87ZKSOC2DYZWFK6SAK9I8E" hidden="1">[5]detail_fonc!$F$6:$G$6</definedName>
    <definedName name="BExKJ449HLYX2DJ9UF0H9GTPSQ73" hidden="1">[5]detail_fonc!$I$8:$J$8</definedName>
    <definedName name="BExKJELX2RUC8UEC56IZPYYZXHA7" hidden="1">[5]detail_fonc!$F$8:$G$8</definedName>
    <definedName name="BExKJINMXS61G2TZEXCJAWVV4F57" hidden="1">[5]detail_fonc!$F$6:$G$6</definedName>
    <definedName name="BExKJK5ME8KB7HA0180L7OUZDDGV" hidden="1">[5]detail_fonc!$F$11:$G$11</definedName>
    <definedName name="BExKJN5IF0VMDILJ5K8ZENF2QYV1" hidden="1">[5]detail_fonc!$H$2:$I$2</definedName>
    <definedName name="BExKJUSJPFUIK20FTVAFJWR2OUYX" hidden="1">[5]detail_fonc!$I$11:$J$11</definedName>
    <definedName name="BExKK8VP5RS3D0UXZVKA37C4SYBP" hidden="1">[5]detail_fonc!$F$11:$G$11</definedName>
    <definedName name="BExKKIM9NPF6B3SPMPIQB27HQME4" hidden="1">[5]detail_fonc!$F$11:$G$11</definedName>
    <definedName name="BExKKIX1BCBQ4R3K41QD8NTV0OV0" hidden="1">[5]detail_fonc!$I$8:$J$8</definedName>
    <definedName name="BExKKQ3ZWADYV03YHMXDOAMU90EB" hidden="1">[5]detail_fonc!$E$1</definedName>
    <definedName name="BExKKUGD2HMJWQEYZ8H3X1BMXFS9" hidden="1">[5]detail_fonc!$F$9:$G$9</definedName>
    <definedName name="BExKKX05KCZZZPKOR1NE5A8RGVT4" hidden="1">[5]detail_fonc!$I$11:$J$11</definedName>
    <definedName name="BExKLD6S9L66QYREYHBE5J44OK7X" hidden="1">[5]detail_fonc!$I$6:$J$6</definedName>
    <definedName name="BExKLEZK32L28GYJWVO63BZ5E1JD" hidden="1">[5]detail_fonc!$F$9:$G$9</definedName>
    <definedName name="BExKLLKVVHT06LA55JB2FC871DC5" hidden="1">[5]detail_fonc!$I$8:$J$8</definedName>
    <definedName name="BExKMJQXWVJAA78TCQY2IZO7N88E" hidden="1">[5]detail_fonc!$F$6:$G$6</definedName>
    <definedName name="BExKMWBX4EH3EYJ07UFEM08NB40Z" hidden="1">[5]detail_fonc!$F$10:$G$10</definedName>
    <definedName name="BExKNBGV2IR3S7M0BX4810KZB4V3" hidden="1">[5]detail_fonc!$H$2:$I$2</definedName>
    <definedName name="BExKNCTBZTSY3MO42VU5PLV6YUHZ" hidden="1">[5]detail_fonc!$F$10:$G$10</definedName>
    <definedName name="BExKNGV2YY749C42AQ2T9QNIE5C3" hidden="1">[5]detail_fonc!$F$7:$G$7</definedName>
    <definedName name="BExKNMEMI4DOMX3V5TWSVMH4AHS2" hidden="1">[5]detail_fonc!$I$10:$J$10</definedName>
    <definedName name="BExKNQ03BY9KPM6CD3UWE41UUJLO" hidden="1">[5]detail_fonc!$I$6:$J$6</definedName>
    <definedName name="BExKNV8UOHVWEHDJWI2WMJ9X6QHZ" hidden="1">[5]detail_fonc!$I$9:$J$9</definedName>
    <definedName name="BExKNZLD7UATC1MYRNJD8H2NH4KU" hidden="1">[5]detail_fonc!$F$15</definedName>
    <definedName name="BExKNZQUKQQG2Y97R74G4O4BJP1L" hidden="1">[5]detail_fonc!$F$10:$G$10</definedName>
    <definedName name="BExKO06X0EAD3ABEG1E8PWLDWHBA" hidden="1">[5]detail_fonc!$I$9:$J$9</definedName>
    <definedName name="BExKO2AHHSGNI1AZOIOW21KPXKPE" hidden="1">[5]detail_fonc!$F$11:$G$11</definedName>
    <definedName name="BExKO2FXWJWC5IZLDN8JHYILQJ2N" hidden="1">[5]detail_fonc!$I$11:$J$11</definedName>
    <definedName name="BExKO438WZ8FKOU00NURGFMOYXWN" hidden="1">[5]detail_fonc!$I$6:$J$6</definedName>
    <definedName name="BExKO54WYOZPZHDYKITHL2D2E3R6" hidden="1">[5]detail_fonc!$F$11:$G$11</definedName>
    <definedName name="BExKODIZGWW2EQD0FEYW6WK6XLCM" hidden="1">[5]detail_fonc!$I$6:$J$6</definedName>
    <definedName name="BExKOK4JH404DGIHF8P4UD493GPZ" hidden="1">[5]detail_fonc!$F$15:$F$15</definedName>
    <definedName name="BExKOPO2HPWVQGAKW8LOZMPIDEFG" hidden="1">[5]detail_fonc!$F$9:$G$9</definedName>
    <definedName name="BExKPEZP0QTKOTLIMMIFSVTHQEEK" hidden="1">[5]detail_fonc!$F$8:$G$8</definedName>
    <definedName name="BExKPLQJX0HJ8OTXBXH9IC9J2V0W" hidden="1">[5]detail_fonc!$C$15:$D$29</definedName>
    <definedName name="BExKPN8C7GN36ZJZHLOB74LU6KT0" hidden="1">[5]detail_fonc!$F$7:$G$7</definedName>
    <definedName name="BExKPX9VZ1J5021Q98K60HMPJU58" hidden="1">[5]detail_fonc!$G$2</definedName>
    <definedName name="BExKQJGAAWNM3NT19E9I0CQDBTU0" hidden="1">[5]detail_fonc!$C$15:$D$29</definedName>
    <definedName name="BExKQM5GJ1ZN5REKFE7YVBQ0KXWF" hidden="1">[5]detail_fonc!$F$8:$G$8</definedName>
    <definedName name="BExKQOEA7HV9U5DH9C8JXFD62EKH" hidden="1">[5]detail_fonc!$F$11:$G$11</definedName>
    <definedName name="BExKQQ71278061G7ZFYGPWOMOMY2" hidden="1">[5]detail_fonc!$F$7:$G$7</definedName>
    <definedName name="BExKQTXRG3ECU8NT47UR7643LO5G" hidden="1">[5]detail_fonc!$F$7:$G$7</definedName>
    <definedName name="BExKQVL7HPOIZ4FHANDFMVOJLEPR" hidden="1">[5]detail_fonc!$F$10:$G$10</definedName>
    <definedName name="BExKR32XG1WY77WDT8KW9FJPGQTU" hidden="1">[5]detail_fonc!$I$9:$J$9</definedName>
    <definedName name="BExKR8RZSEHW184G0Z56B4EGNU72" hidden="1">[5]detail_fonc!$F$15:$G$26</definedName>
    <definedName name="BExKRSEMFMJF1DIBVQGNZDOJZ9YU" hidden="1">[5]detail_fonc!$F$15:$F$15</definedName>
    <definedName name="BExKRVUSQ6PA7ZYQSTEQL3X7PB9P" hidden="1">[5]detail_fonc!$I$6:$J$6</definedName>
    <definedName name="BExKRY3KZ7F7RB2KH8HXSQ85IEQO" hidden="1">[5]detail_fonc!$I$9:$J$9</definedName>
    <definedName name="BExKSA37DZTCK6H13HPIKR0ZFVL8" hidden="1">[5]detail_fonc!$F$10:$G$10</definedName>
    <definedName name="BExKSFMOMSZYDE0WNC94F40S6636" hidden="1">[5]detail_fonc!$F$10:$G$10</definedName>
    <definedName name="BExKSHQ9K79S8KYUWIV5M5LAHHF1" hidden="1">[5]detail_fonc!$I$9:$J$9</definedName>
    <definedName name="BExKSIS3VA1NCEFCZZSIK8B3YIBZ" hidden="1">[5]detail_fonc!$I$6:$J$6</definedName>
    <definedName name="BExKSJTWG9L3FCX8FLK4EMUJMF27" hidden="1">[5]detail_fonc!$F$7:$G$7</definedName>
    <definedName name="BExKSU0MKNAVZYYPKCYTZDWQX4R8" hidden="1">[5]detail_fonc!$F$15:$G$34</definedName>
    <definedName name="BExKSW9N0SSV766M5NEWLNVZ0MEL" hidden="1">[5]detail_fonc!$F$9:$G$9</definedName>
    <definedName name="BExKSX60G1MUS689FXIGYP2F7C62" hidden="1">[5]detail_fonc!$I$10:$J$10</definedName>
    <definedName name="BExKT2UZ7Y2VWF5NQE18SJRLD2RN" hidden="1">[5]detail_fonc!$I$9:$J$9</definedName>
    <definedName name="BExKT3GJFNGAM09H5F615E36A38C" hidden="1">[5]detail_fonc!$I$11:$J$11</definedName>
    <definedName name="BExKTA1YJ4VGWMQ06A0VH0PBM7ZG" hidden="1">[5]detail_fonc!$I$8:$J$8</definedName>
    <definedName name="BExKTQZGN8GI3XGSEXMPCCA3S19H" hidden="1">[5]detail_fonc!$F$9:$G$9</definedName>
    <definedName name="BExKTUKYYU0F6TUW1RXV24LRAZFE" hidden="1">[5]detail_fonc!$I$11:$J$11</definedName>
    <definedName name="BExKU3FBLHQBIUTN6XEZW5GC9OG1" hidden="1">[5]detail_fonc!$F$7:$G$7</definedName>
    <definedName name="BExKU82H0VQN0RAAAQIYDUGNIHLY" hidden="1">[5]detail_fonc!$I$7:$J$7</definedName>
    <definedName name="BExKU82I99FEUIZLODXJDOJC96CQ" hidden="1">[5]detail_fonc!$F$10:$G$10</definedName>
    <definedName name="BExKUDM0DFSCM3D91SH0XLXJSL18" hidden="1">[5]detail_fonc!$G$2</definedName>
    <definedName name="BExKULEKJLA77AUQPDUHSM94Y76Z" hidden="1">[5]detail_fonc!$I$9:$J$9</definedName>
    <definedName name="BExKUMGDQCB5QCF9WC1044ZNUPQK" hidden="1">[5]detail_fonc!$F$7:$G$7</definedName>
    <definedName name="BExKV08R85MKI3MAX9E2HERNQUNL" hidden="1">[5]detail_fonc!$H$2:$I$2</definedName>
    <definedName name="BExKV4AAUNNJL5JWD7PX6BFKVS6O" hidden="1">[5]detail_fonc!$F$8:$G$8</definedName>
    <definedName name="BExKVDVK6HN74GQPTXICP9BFC8CF" hidden="1">[5]detail_fonc!$I$10:$J$10</definedName>
    <definedName name="BExKVFDIWWX56ST13HB2KUBJJUJK" hidden="1">[5]detail_fonc!$F$8:$G$8</definedName>
    <definedName name="BExKVFZ3ZZGIC1QI8XN6BYFWN0ZY" hidden="1">[5]detail_fonc!$E$1</definedName>
    <definedName name="BExKVG4KGO28KPGTAFL1R8TTZ10N" hidden="1">[5]detail_fonc!$H$2:$I$2</definedName>
    <definedName name="BExKW0CSH7DA02YSNV64PSEIXB2P" hidden="1">[5]detail_fonc!$I$11:$J$11</definedName>
    <definedName name="BExKW85C0IYSYIG1XUYDDEP9FQF6" hidden="1">[5]detail_fonc!$G$2:$H$2</definedName>
    <definedName name="BExM9NUG3Q31X01AI9ZJCZIX25CS" hidden="1">[5]detail_fonc!$F$10:$G$10</definedName>
    <definedName name="BExM9OG182RP30MY23PG49LVPZ1C" hidden="1">[5]detail_fonc!$C$15:$D$19</definedName>
    <definedName name="BExMA64MW1S18NH8DCKPCCEI5KCB" hidden="1">[5]detail_fonc!$F$9:$G$9</definedName>
    <definedName name="BExMALEWFUEM8Y686IT03ECURUBR" hidden="1">[5]detail_fonc!$E$1</definedName>
    <definedName name="BExMAR3XSK6RSFLHP7ZX1EWGHASI" hidden="1">[5]detail_fonc!$C$15:$D$29</definedName>
    <definedName name="BExMAXJS82ZJ8RS22VLE0V0LDUII" hidden="1">[5]detail_fonc!$I$10:$J$10</definedName>
    <definedName name="BExMB4QRS0R3MTB4CMUHFZ84LNZQ" hidden="1">[5]detail_fonc!$F$15</definedName>
    <definedName name="BExMBC35WKQY5CWQJLV4D05O6971" hidden="1">[5]detail_fonc!$I$2</definedName>
    <definedName name="BExMBFDU2HUZCMITR5E8FRWI2G5Q" hidden="1">[5]detail_fonc!$F$11:$G$11</definedName>
    <definedName name="BExMBFTZV4Q1A5KG25C1N9PHQNSW" hidden="1">[5]detail_fonc!$F$15</definedName>
    <definedName name="BExMBK6ISK3U7KHZKUJXIDKGF6VW" hidden="1">[5]detail_fonc!$G$2</definedName>
    <definedName name="BExMBSV88QR2VYTI1N72ZVEBZPQ9" hidden="1">[5]detail_fonc!$F$9:$G$9</definedName>
    <definedName name="BExMBWM6Y1DDYTTLPXD9RATEFSIN" hidden="1">[5]detail_fonc!$F$10:$G$10</definedName>
    <definedName name="BExMBYPQDG9AYDQ5E8IECVFREPO6" hidden="1">[5]detail_fonc!#REF!</definedName>
    <definedName name="BExMBZRE5ZPTBQ33MQQCNZH4LZR9" hidden="1">[5]detail_fonc!$I$11:$J$11</definedName>
    <definedName name="BExMC8AZUTX8LG89K2JJR7ZG62XX" hidden="1">[5]detail_fonc!$F$7:$G$7</definedName>
    <definedName name="BExMCA96YR10V72G2R0SCIKPZLIZ" hidden="1">[5]detail_fonc!$C$15:$D$29</definedName>
    <definedName name="BExMCB5JU5I2VQDUBS4O42BTEVKI" hidden="1">[5]detail_fonc!$H$2:$I$2</definedName>
    <definedName name="BExMCBWH2BF9OIUCHDEL41QC81ZT" hidden="1">[5]detail_fonc!$F$9:$G$9</definedName>
    <definedName name="BExMCFSQFSEMPY5IXDIRKZDASDBR" hidden="1">[5]detail_fonc!$E$1</definedName>
    <definedName name="BExMCMZOEYWVOOJ98TBHTTCS7XB8" hidden="1">[5]detail_fonc!$F$7:$G$7</definedName>
    <definedName name="BExMCP36T1LUTHJEOP2VEGST62QL" hidden="1">[5]detail_fonc!$I$9:$J$9</definedName>
    <definedName name="BExMCS8EF2W3FS9QADNKREYSI8P0" hidden="1">[5]detail_fonc!$I$8:$J$8</definedName>
    <definedName name="BExMCSJ6G5R6VPW5SV5LPKTPLCQ0" hidden="1">[5]detail_fonc!$F$11:$G$11</definedName>
    <definedName name="BExMCUS7GSOM96J0HJ7EH0FFM2AC" hidden="1">[5]detail_fonc!$F$6:$G$6</definedName>
    <definedName name="BExMCWA5GZ5R12EG3L1ZPWKGW4T7" hidden="1">[5]detail_fonc!$F$11:$G$11</definedName>
    <definedName name="BExMCYTT6TVDWMJXO1NZANRTVNAN" hidden="1">[5]detail_fonc!$I$10:$J$10</definedName>
    <definedName name="BExMD2Q1784TM89HPOQPWCP1RJFX" hidden="1">[5]detail_fonc!$F$6:$G$6</definedName>
    <definedName name="BExMD5F6IAV108XYJLXUO9HD0IT6" hidden="1">[5]detail_fonc!$F$10:$G$10</definedName>
    <definedName name="BExMDANV66W9T3XAXID40XFJ0J93" hidden="1">[5]detail_fonc!$F$6:$G$6</definedName>
    <definedName name="BExMDDYQ95MA4ALJAOCDI5ZSO3L6" hidden="1">[5]detail_fonc!$I$9:$J$9</definedName>
    <definedName name="BExMDGD1KQP7NNR78X2ZX4FCBQ1S" hidden="1">[5]detail_fonc!$E$1</definedName>
    <definedName name="BExMDIRDK0DI8P86HB7WPH8QWLSQ" hidden="1">[5]detail_fonc!$I$11:$J$11</definedName>
    <definedName name="BExMDPI2FVMORSWDDCVAJ85WYAYO" hidden="1">[5]detail_fonc!$I$11:$J$11</definedName>
    <definedName name="BExMDUWB7VWHFFR266QXO46BNV2S" hidden="1">[5]detail_fonc!$F$11:$G$11</definedName>
    <definedName name="BExME2U47N8LZG0BPJ49ANY5QVV2" hidden="1">[5]detail_fonc!$F$15</definedName>
    <definedName name="BExME88DH5DUKMUFI9FNVECXFD2E" hidden="1">[5]detail_fonc!$F$15:$G$16</definedName>
    <definedName name="BExME9A7MOGAK7YTTQYXP5DL6VYA" hidden="1">[5]detail_fonc!$F$9:$G$9</definedName>
    <definedName name="BExMEGBNEG2CTKK4KMGZJKG8T3ST" hidden="1">[5]detail_fonc!$I$7:$J$7</definedName>
    <definedName name="BExMEOV9YFRY5C3GDLU60GIX10BY" hidden="1">[5]detail_fonc!$I$7:$J$7</definedName>
    <definedName name="BExMEY09ESM4H2YGKEQQRYUD114R" hidden="1">[5]detail_fonc!$F$8:$G$8</definedName>
    <definedName name="BExMF4G4IUPQY1Y5GEY5N3E04CL6" hidden="1">[5]detail_fonc!$G$2</definedName>
    <definedName name="BExMF9UIGYMOAQK0ELUWP0S0HZZY" hidden="1">[5]detail_fonc!$F$9:$G$9</definedName>
    <definedName name="BExMFDLBSWFMRDYJ2DZETI3EXKN2" hidden="1">[5]detail_fonc!$F$11:$G$11</definedName>
    <definedName name="BExMFLDTMRTCHKA37LQW67BG8D5C" hidden="1">[5]detail_fonc!$F$7:$G$7</definedName>
    <definedName name="BExMG3O07ML8BJ46A14PQFCMCP7H" hidden="1">[5]detail_fonc!$F$8:$G$8</definedName>
    <definedName name="BExMG9NSK30KD01QX0UBN2VNRTG4" hidden="1">[5]detail_fonc!$F$9:$G$9</definedName>
    <definedName name="BExMGG3PFIHPHX7NXB7HDFI3N12L" hidden="1">[5]detail_fonc!$I$11:$J$11</definedName>
    <definedName name="BExMH3H9TW5TJCNU5Z1EWXP3BAEP" hidden="1">[5]detail_fonc!$I$8:$J$8</definedName>
    <definedName name="BExMHOWPB34KPZ76M2KIX2C9R2VB" hidden="1">[5]detail_fonc!$C$15:$D$29</definedName>
    <definedName name="BExMHSSYC6KVHA3QDTSYPN92TWMI" hidden="1">[5]detail_fonc!$F$6:$G$6</definedName>
    <definedName name="BExMI0WA793SF41LQ40A28U8OXQY" hidden="1">[5]detail_fonc!$F$9:$G$9</definedName>
    <definedName name="BExMI3AJ9477KDL4T9DHET4LJJTW" hidden="1">[5]detail_fonc!$E$1</definedName>
    <definedName name="BExMI6L9KX05GAK523JFKICJMTA5" hidden="1">[5]detail_fonc!$I$6:$J$6</definedName>
    <definedName name="BExMI6QQ20XHD0NWJUN741B37182" hidden="1">[5]detail_fonc!$F$9:$G$9</definedName>
    <definedName name="BExMI7HMT4D8BUOBIAYS4LMABO2U" hidden="1">[5]detail_fonc!$I$6:$J$6</definedName>
    <definedName name="BExMI8JB94SBD9EMNJEK7Y2T6GYU" hidden="1">[5]detail_fonc!$I$10:$J$10</definedName>
    <definedName name="BExMI8OS85YTW3KYVE4YD0R7Z6UV" hidden="1">[5]detail_fonc!$G$2</definedName>
    <definedName name="BExMIBOOZU40JS3F89OMPSRCE9MM" hidden="1">[5]detail_fonc!$C$15:$D$29</definedName>
    <definedName name="BExMIIQ5MBWSIHTFWAQADXMZC22Q" hidden="1">[5]detail_fonc!$I$10:$J$10</definedName>
    <definedName name="BExMIL4I2GE866I25CR5JBLJWJ6A" hidden="1">[5]detail_fonc!$G$2</definedName>
    <definedName name="BExMIRKIPF27SNO82SPFSB3T5U17" hidden="1">[5]detail_fonc!$G$2</definedName>
    <definedName name="BExMIV0KC8555D5E42ZGWG15Y0MO" hidden="1">[5]detail_fonc!$C$15:$D$29</definedName>
    <definedName name="BExMIZT6AN7E6YMW2S87CTCN2UXH" hidden="1">[5]detail_fonc!$F$10:$G$10</definedName>
    <definedName name="BExMJ15T9F3475M0896SG60TN0SR" hidden="1">[5]detail_fonc!$F$11:$G$11</definedName>
    <definedName name="BExMJNC8ZFB9DRFOJ961ZAJ8U3A8" hidden="1">[5]detail_fonc!$G$2</definedName>
    <definedName name="BExMJTBV8A3D31W2IQHP9RDFPPHQ" hidden="1">[5]detail_fonc!$F$8:$G$8</definedName>
    <definedName name="BExMJXOEJKQBGA2CPJPX85ELOLLU" hidden="1">[5]detail_fonc!$I$11:$J$11</definedName>
    <definedName name="BExMK2RTXN4QJWEUNX002XK8VQP8" hidden="1">[5]detail_fonc!$F$8:$G$8</definedName>
    <definedName name="BExMK8RL8RAYYS4K8ZLL2AG6W3K1" hidden="1">[5]detail_fonc!$C$15:$D$15</definedName>
    <definedName name="BExMKBGQDUZ8AWXYHA3QVMSDVZ3D" hidden="1">[5]detail_fonc!$I$10:$J$10</definedName>
    <definedName name="BExMKBM1467553LDFZRRKVSHN374" hidden="1">[5]detail_fonc!$F$11:$G$11</definedName>
    <definedName name="BExMKGK5FJUC0AU8MABRGDC5ZM70" hidden="1">[5]detail_fonc!$F$11:$G$11</definedName>
    <definedName name="BExMKNATYTXN4BOY2H63WT1RJ231" hidden="1">[5]detail_fonc!$I$7:$J$7</definedName>
    <definedName name="BExMKTW7R5SOV4PHAFGHU3W73DYE" hidden="1">[5]detail_fonc!$J$2:$K$2</definedName>
    <definedName name="BExMKU7051J2W1RQXGZGE62NBRUZ" hidden="1">[5]detail_fonc!$F$11:$G$11</definedName>
    <definedName name="BExMKUN3WPECJR2XRID2R7GZRGNX" hidden="1">[5]detail_fonc!$C$15:$D$29</definedName>
    <definedName name="BExMKZ535P011X4TNV16GCOH4H21" hidden="1">[5]detail_fonc!$E$1</definedName>
    <definedName name="BExML3XQNDIMX55ZCHHXKUV3D6E6" hidden="1">[5]detail_fonc!$I$11:$J$11</definedName>
    <definedName name="BExML5QGSWHLI18BGY4CGOTD3UWH" hidden="1">[5]detail_fonc!$I$11:$J$11</definedName>
    <definedName name="BExMLO5Z61RE85X8HHX2G4IU3AZW" hidden="1">[5]detail_fonc!$I$7:$J$7</definedName>
    <definedName name="BExMLVI7UORSHM9FMO8S2EI0TMTS" hidden="1">[5]detail_fonc!$C$15:$D$29</definedName>
    <definedName name="BExMM5UCOT2HSSN0ZIPZW55GSOVO" hidden="1">[5]detail_fonc!$C$15:$D$29</definedName>
    <definedName name="BExMM8ZRS5RQ8H1H55RVPVTDL5NL" hidden="1">[5]detail_fonc!$F$7:$G$7</definedName>
    <definedName name="BExMMH8EAZB09XXQ5X4LR0P4NHG9" hidden="1">[5]detail_fonc!$I$11:$J$11</definedName>
    <definedName name="BExMMIQH5BABNZVCIQ7TBCQ10AY5" hidden="1">[5]detail_fonc!$F$6:$G$6</definedName>
    <definedName name="BExMMNIZ2T7M22WECMUQXEF4NJ71" hidden="1">[5]detail_fonc!$E$1</definedName>
    <definedName name="BExMMPMIOU7BURTV0L1K6ACW9X73" hidden="1">[5]detail_fonc!$G$2</definedName>
    <definedName name="BExMMQ835AJDHS4B419SS645P67Q" hidden="1">[5]detail_fonc!$F$7:$G$7</definedName>
    <definedName name="BExMMQIUVPCOBISTEJJYNCCLUCPY" hidden="1">[5]detail_fonc!$G$2:$H$2</definedName>
    <definedName name="BExMMTIXETA5VAKBSOFDD5SRU887" hidden="1">[5]detail_fonc!$F$11:$G$11</definedName>
    <definedName name="BExMMV0P6P5YS3C35G0JYYHI7992" hidden="1">[5]detail_fonc!$K$2</definedName>
    <definedName name="BExMNDR4V2VG5RFZDGTAGD3Q9PPG" hidden="1">[5]detail_fonc!$I$10:$J$10</definedName>
    <definedName name="BExMNJLFWZBRN9PZF1IO9CYWV1B2" hidden="1">[5]detail_fonc!$F$9:$G$9</definedName>
    <definedName name="BExMNKCJ0FA57YEUUAJE43U1QN5P" hidden="1">[5]detail_fonc!$F$6:$G$6</definedName>
    <definedName name="BExMNKN5D1WEF2OOJVP6LZ6DLU3Y" hidden="1">[5]detail_fonc!$I$6:$J$6</definedName>
    <definedName name="BExMNR38HMPLWAJRQ9MMS3ZAZ9IU" hidden="1">[5]detail_fonc!$F$9:$G$9</definedName>
    <definedName name="BExMNRDZULKJMVY2VKIIRM2M5A1M" hidden="1">[5]detail_fonc!$I$7:$J$7</definedName>
    <definedName name="BExMO50UNPTBAD5AEL4ONCD90PWS" hidden="1">[5]detail_fonc!$G$2:$H$2</definedName>
    <definedName name="BExMO9IOWKTWHO8LQJJQI5P3INWY" hidden="1">[5]detail_fonc!$F$6:$G$6</definedName>
    <definedName name="BExMOI29DOEK5R1A5QZPUDKF7N6T" hidden="1">[5]detail_fonc!$F$11:$G$11</definedName>
    <definedName name="BExMPAJ5AJAXGKGK3F6H3ODS6RF4" hidden="1">[5]detail_fonc!$F$7:$G$7</definedName>
    <definedName name="BExMPD2X55FFBVJ6CBUKNPROIOEU" hidden="1">[5]detail_fonc!$F$7:$G$7</definedName>
    <definedName name="BExMPGZ848E38FUH1JBQN97DGWAT" hidden="1">[5]detail_fonc!$I$10:$J$10</definedName>
    <definedName name="BExMPLX4SBM5JSQV9Z6F9SVPOGWL" hidden="1">[5]detail_fonc!$F$6:$G$6</definedName>
    <definedName name="BExMPMTICOSMQENOFKQ18K0ZT4S8" hidden="1">[5]detail_fonc!$I$10:$J$10</definedName>
    <definedName name="BExMPMZ07II0R4KGWQQ7PGS3RZS4" hidden="1">[5]detail_fonc!$F$9:$G$9</definedName>
    <definedName name="BExMPOBH04JMDO6Z8DMSEJZM4ANN" hidden="1">[5]detail_fonc!$F$15</definedName>
    <definedName name="BExMPSD77XQ3HA6A4FZOJK8G2JP3" hidden="1">[5]detail_fonc!$C$15:$D$29</definedName>
    <definedName name="BExMPZJYZW2JFS3B0UD1AUFG1C78" hidden="1">[5]detail_fonc!$F$11:$G$11</definedName>
    <definedName name="BExMQ4I3Q7F0BMPHSFMFW9TZ87UD" hidden="1">[5]detail_fonc!$F$9:$G$9</definedName>
    <definedName name="BExMQ4SWDWI4N16AZ0T5CJ6HH8WC" hidden="1">[5]detail_fonc!$H$2:$I$2</definedName>
    <definedName name="BExMQ71WHW50GVX45JU951AGPLFQ" hidden="1">[5]detail_fonc!$C$15:$D$29</definedName>
    <definedName name="BExMQGXSLPT4A6N47LE6FBVHWBOF" hidden="1">[5]detail_fonc!$F$6:$G$6</definedName>
    <definedName name="BExMQSBR7PL4KLB1Q4961QO45Y4G" hidden="1">[5]detail_fonc!$F$10:$G$10</definedName>
    <definedName name="BExMQX4EUASUP5ZAG8YTV1Q5ZNXX" hidden="1">[5]detail_fonc!$I$9:$J$9</definedName>
    <definedName name="BExMR1MA4I1X77714ZEPUVC8W398" hidden="1">[5]detail_fonc!$F$9:$G$9</definedName>
    <definedName name="BExMR8NWAR1R4EPZA3KPH2N41XL2" hidden="1">[5]detail_fonc!$I$10:$J$10</definedName>
    <definedName name="BExMR8YQHA7N77HGHY4Y6R30I3XT" hidden="1">[5]detail_fonc!$F$10:$G$10</definedName>
    <definedName name="BExMRENOIARWRYOIVPDIEBVNRDO7" hidden="1">[5]detail_fonc!$G$2</definedName>
    <definedName name="BExMROP3DLDRXCZJ7Q12K41W5LND" hidden="1">[5]detail_fonc!$L$2:$M$2</definedName>
    <definedName name="BExMRPW9E6RWKHSHA8PSQMEO8IN3" hidden="1">[5]detail_fonc!$I$11:$J$11</definedName>
    <definedName name="BExMRQHUEHGF2FS4LCB0THFELGDI" hidden="1">[5]detail_fonc!$I$11:$J$11</definedName>
    <definedName name="BExMRRJNUMGRSDD5GGKKGEIZ6FTS" hidden="1">[5]detail_fonc!$I$10:$J$10</definedName>
    <definedName name="BExMRU3ACIU0RD2BNWO55LH5U2BR" hidden="1">[5]detail_fonc!$F$15</definedName>
    <definedName name="BExMS62UZATZFJ5Y287WBB5A2WRX" hidden="1">[5]detail_fonc!$F$15:$F$15</definedName>
    <definedName name="BExMSQRCC40AP8BDUPL2I2DNC210" hidden="1">[5]detail_fonc!$I$6:$J$6</definedName>
    <definedName name="BExO4J9LR712G00TVA82VNTG8O7H" hidden="1">[5]detail_fonc!$F$10:$G$10</definedName>
    <definedName name="BExO55G2KVZ7MIJ30N827CLH0I2A" hidden="1">[5]detail_fonc!$F$8:$G$8</definedName>
    <definedName name="BExO5A8PZD9EUHC5CMPU6N3SQ15L" hidden="1">[5]detail_fonc!$I$7:$J$7</definedName>
    <definedName name="BExO5NQ7POIV972F6SG0TJRTNX3L" hidden="1">[5]detail_fonc!$G$2:$H$2</definedName>
    <definedName name="BExO5QFASJ35HLCC7GBH3GPDE4ST" hidden="1">[5]detail_fonc!$I$8:$J$8</definedName>
    <definedName name="BExO5XMAHL7CY3X0B1OPKZ28DCJ5" hidden="1">[5]detail_fonc!$G$2</definedName>
    <definedName name="BExO66LZJKY4PTQVREELI6POS4AY" hidden="1">[5]detail_fonc!$H$2:$I$2</definedName>
    <definedName name="BExO6LLHCYTF7CIVHKAO0NMET14Q" hidden="1">[5]detail_fonc!$I$6:$J$6</definedName>
    <definedName name="BExO6RW1GH2GVM5NCZPINMCZQXPI" hidden="1">[5]detail_fonc!$I$9:$J$9</definedName>
    <definedName name="BExO7JWSYETRGYY53EOBDMV0ERY2" hidden="1">[5]detail_fonc!$F$6:$G$6</definedName>
    <definedName name="BExO7OUQS3XTUQ2LDKGQ8AAQ3OJJ" hidden="1">[5]detail_fonc!$F$6:$G$6</definedName>
    <definedName name="BExO7RUSODZC2NQZMT2AFSMV2ONF" hidden="1">[5]detail_fonc!$F$8:$G$8</definedName>
    <definedName name="BExO85HMYXZJ7SONWBKKIAXMCI3C" hidden="1">[5]detail_fonc!$F$10:$G$10</definedName>
    <definedName name="BExO863922O4PBGQMUNEQKGN3K96" hidden="1">[5]detail_fonc!$F$7:$G$7</definedName>
    <definedName name="BExO89ZIOXN0HOKHY24F7HDZ87UT" hidden="1">[5]detail_fonc!$F$11:$G$11</definedName>
    <definedName name="BExO8CDTBCABLEUD6PE2UM2EZ6C4" hidden="1">[5]detail_fonc!$I$6:$J$6</definedName>
    <definedName name="BExO8IZ05ZG0XVOL3W41KBQE176A" hidden="1">[5]detail_fonc!$I$11:$J$11</definedName>
    <definedName name="BExO8UTAGQWDBQZEEF4HUNMLQCVU" hidden="1">[5]detail_fonc!$H$2:$I$2</definedName>
    <definedName name="BExO937E20IHMGQOZMECL3VZC7OX" hidden="1">[5]detail_fonc!$F$15</definedName>
    <definedName name="BExO94UTJKQQ7TJTTJRTSR70YVJC" hidden="1">[5]detail_fonc!$F$9:$G$9</definedName>
    <definedName name="BExO9J3A438976RXIUX5U9SU5T55" hidden="1">[5]detail_fonc!$K$2</definedName>
    <definedName name="BExO9RS5RXFJ1911HL3CCK6M74EP" hidden="1">[5]detail_fonc!$I$8:$J$8</definedName>
    <definedName name="BExO9SDRI1M6KMHXSG3AE5L0F2U3" hidden="1">[5]detail_fonc!$F$15</definedName>
    <definedName name="BExO9V2U2YXAY904GYYGU6TD8Y7M" hidden="1">[5]detail_fonc!$F$7:$G$7</definedName>
    <definedName name="BExOAAD3YPQRLYLSJH4Q91ARR41Y" hidden="1">[5]detail_fonc!$I$9:$J$9</definedName>
    <definedName name="BExOAQ3GKCT7YZW1EMVU3EILSZL2" hidden="1">[5]detail_fonc!$F$9:$G$9</definedName>
    <definedName name="BExOB9KT2THGV4SPLDVFTFXS4B14" hidden="1">[5]detail_fonc!$F$8:$G$8</definedName>
    <definedName name="BExOBEZ0IE2WBEYY3D3CMRI72N1K" hidden="1">[5]detail_fonc!$F$15</definedName>
    <definedName name="BExOBGGYRYKKWJGF4U9IMOXBKZOU" hidden="1">[5]detail_fonc!$I$10:$J$10</definedName>
    <definedName name="BExOBIPU8760ITY0C8N27XZ3KWEF" hidden="1">[5]detail_fonc!$G$2</definedName>
    <definedName name="BExOBM0I5L0MZ1G4H9MGMD87SBMZ" hidden="1">[5]detail_fonc!$F$7:$G$7</definedName>
    <definedName name="BExOBOUXMP88KJY2BX2JLUJH5N0K" hidden="1">[5]detail_fonc!$F$6:$G$6</definedName>
    <definedName name="BExOBP0FKQ4SVR59FB48UNLKCOR6" hidden="1">[5]detail_fonc!$E$1</definedName>
    <definedName name="BExOBYAVUCQ0IGM0Y6A75QHP0Q1A" hidden="1">[5]detail_fonc!$F$9:$G$9</definedName>
    <definedName name="BExOC3UEHB1CZNINSQHZANWJYKR8" hidden="1">[5]detail_fonc!$I$9:$J$9</definedName>
    <definedName name="BExOCBSF3XGO9YJ23LX2H78VOUR7" hidden="1">[5]detail_fonc!$G$2</definedName>
    <definedName name="BExOCKXFMOW6WPFEVX1I7R7FNDSS" hidden="1">[5]detail_fonc!$I$9:$J$9</definedName>
    <definedName name="BExOCPF9BHVQX9DU0C0AUNREJM4R" hidden="1">[5]detail_fonc!$F$15</definedName>
    <definedName name="BExOCYEXOB95DH5NOB0M5NOYX398" hidden="1">[5]detail_fonc!$F$6:$G$6</definedName>
    <definedName name="BExOD4ERMDMFD8X1016N4EXOUR0S" hidden="1">[5]detail_fonc!$F$8:$G$8</definedName>
    <definedName name="BExOD55RS7BQUHRQ6H3USVGKR0P7" hidden="1">[5]detail_fonc!$H$2:$I$2</definedName>
    <definedName name="BExODEWDDEABM4ZY3XREJIBZ8IVP" hidden="1">[5]detail_fonc!$G$2</definedName>
    <definedName name="BExODNLAA1L7WQ9ZQX6A1ZOXK9VR" hidden="1">[5]detail_fonc!$I$7:$J$7</definedName>
    <definedName name="BExODZFEIWV26E8RFU7XQYX1J458" hidden="1">[5]detail_fonc!$F$11:$G$11</definedName>
    <definedName name="BExOE1OEHS73HUO866EFDELZ670U" hidden="1">[5]detail_fonc!$L$2:$M$2</definedName>
    <definedName name="BExOE4TKQQTW98CRQBHPB3TD0FS9" hidden="1">[5]detail_fonc!$G$2:$H$2</definedName>
    <definedName name="BExOEBKG55EROA2VL360A06LKASE" hidden="1">[5]detail_fonc!$F$11:$G$11</definedName>
    <definedName name="BExOERG5LWXYYEN1DY1H2FWRJS9T" hidden="1">[5]detail_fonc!$I$6:$J$6</definedName>
    <definedName name="BExOEV1S6JJVO5PP4BZ20SNGZR7D" hidden="1">[5]detail_fonc!$I$7:$J$7</definedName>
    <definedName name="BExOEW8SC2M6Q7USJSCBH5NNPMB9" hidden="1">[5]detail_fonc!$E$1:$E$1</definedName>
    <definedName name="BExOFEDNCYI2TPTMQ8SJN3AW4YMF" hidden="1">[5]detail_fonc!$F$9:$G$9</definedName>
    <definedName name="BExOFJX59GBP2RA5B8R7WTG7N8AH" hidden="1">[5]detail_fonc!$G$2:$H$2</definedName>
    <definedName name="BExOFP0JZ732LN8LWT3K375IK2M7" hidden="1">[5]detail_fonc!$G$2:$H$2</definedName>
    <definedName name="BExOFUPKPPZLN9IQZVBWL1ZS3QEY" hidden="1">[5]detail_fonc!$I$11:$J$11</definedName>
    <definedName name="BExOFVLXVD6RVHSQO8KZOOACSV24" hidden="1">[5]detail_fonc!$C$15:$D$29</definedName>
    <definedName name="BExOG2SW3XOGP9VAPQ3THV3VWV12" hidden="1">[5]detail_fonc!$F$8:$G$8</definedName>
    <definedName name="BExOG45J81K4OPA40KW5VQU54KY3" hidden="1">[5]detail_fonc!$F$7:$G$7</definedName>
    <definedName name="BExOGE1FMBLHE8X4U2QTMY9BDM7S" hidden="1">[5]detail_fonc!$F$11:$G$11</definedName>
    <definedName name="BExOGFE2SCL8HHT4DFAXKLUTJZOG" hidden="1">[5]detail_fonc!$F$11:$G$11</definedName>
    <definedName name="BExOGOJ32SIGFXA3Z4HO0QW5C9N5" hidden="1">[5]detail_fonc!$I$9:$J$9</definedName>
    <definedName name="BExOGT6D0LJ3C22RDW8COECKB1J5" hidden="1">[5]detail_fonc!$F$9:$G$9</definedName>
    <definedName name="BExOGTMI1HT31M1RGWVRAVHAK7DE" hidden="1">[5]detail_fonc!$F$7:$G$7</definedName>
    <definedName name="BExOGXO9JE5XSE9GC3I6O21UEKAO" hidden="1">[5]detail_fonc!$H$2:$I$2</definedName>
    <definedName name="BExOH9ICZ13C1LAW8OTYTR9S7ZP3" hidden="1">[5]detail_fonc!$F$9:$G$9</definedName>
    <definedName name="BExOHHWHA45UHTGFIK0MFOIN6OJD" hidden="1">[5]detail_fonc!$F$9:$G$9</definedName>
    <definedName name="BExOHL75H3OT4WAKKPUXIVXWFVDS" hidden="1">[5]detail_fonc!$F$15</definedName>
    <definedName name="BExOHLHXXJL6363CC082M9M5VVXQ" hidden="1">[5]detail_fonc!$F$15:$J$123</definedName>
    <definedName name="BExOHNAO5UDXSO73BK2ARHWKS90Y" hidden="1">[5]detail_fonc!$F$6:$G$6</definedName>
    <definedName name="BExOHR1G1I9A9CI1HG94EWBLWNM2" hidden="1">[5]detail_fonc!$I$6:$J$6</definedName>
    <definedName name="BExOHTQPP8LQ98L6PYUI6QW08YID" hidden="1">[5]detail_fonc!$F$11:$G$11</definedName>
    <definedName name="BExOHX6Q6NJI793PGX59O5EKTP4G" hidden="1">[5]detail_fonc!$I$7:$J$7</definedName>
    <definedName name="BExOI5VMTHH7Y8MQQ1N635CHYI0P" hidden="1">[5]detail_fonc!$F$9:$G$9</definedName>
    <definedName name="BExOIEVCP4Y6VDS23AK84MCYYHRT" hidden="1">[5]detail_fonc!$F$7:$G$7</definedName>
    <definedName name="BExOIHPQIXR0NDR5WD01BZKPKEO3" hidden="1">[5]detail_fonc!$F$7:$G$7</definedName>
    <definedName name="BExOILB735ZB46PD74S7PITI9GAU" hidden="1">[5]detail_fonc!$G$2:$H$2</definedName>
    <definedName name="BExOIM7L0Z3LSII9P7ZTV4KJ8RMA" hidden="1">[5]detail_fonc!$G$2</definedName>
    <definedName name="BExOIT3QXDCG4QZH65NECQAAX9K0" hidden="1">[5]detail_fonc!$I$11:$J$11</definedName>
    <definedName name="BExOIWJVMJ6MG6JC4SPD1L00OHU1" hidden="1">[5]detail_fonc!$F$10:$G$10</definedName>
    <definedName name="BExOIYCN8Z4JK3OOG86KYUCV0ME8" hidden="1">[5]detail_fonc!$I$9:$J$9</definedName>
    <definedName name="BExOJ2E7R1YBVXASNJV1097EV410" hidden="1">[5]detail_fonc!$F$7:$G$7</definedName>
    <definedName name="BExOJ3AKZ9BCBZT3KD8WMSLK6MN2" hidden="1">[5]detail_fonc!$F$8:$G$8</definedName>
    <definedName name="BExOJ7XQK71I4YZDD29AKOOWZ47E" hidden="1">[5]detail_fonc!$H$2:$I$2</definedName>
    <definedName name="BExOJ7XQTL0TQWASR49EVG0Y4133" hidden="1">[5]detail_fonc!$I$11:$J$11</definedName>
    <definedName name="BExOJM0W6XGSW5MXPTTX0GNF6SFT" hidden="1">[5]detail_fonc!$I$6:$J$6</definedName>
    <definedName name="BExOJNDI7ZO72VORJV8MK3Z7NV8R" hidden="1">[5]detail_fonc!$E$1:$E$1</definedName>
    <definedName name="BExOJXEUJJ9SYRJXKYYV2NCCDT2R" hidden="1">[5]detail_fonc!$E$1</definedName>
    <definedName name="BExOK0EQYM9JUMAGWOUN7QDH7VMZ" hidden="1">[5]detail_fonc!$E$1</definedName>
    <definedName name="BExOK4WM9O7QNG6O57FOASI5QSN1" hidden="1">[5]detail_fonc!$F$8:$G$8</definedName>
    <definedName name="BExOKKHOPWUVRJGQJ5ONR2U40JX8" hidden="1">[5]detail_fonc!$I$7:$J$7</definedName>
    <definedName name="BExOKTXMJP351VXKH8VT6SXUNIMF" hidden="1">[5]detail_fonc!$F$7:$G$7</definedName>
    <definedName name="BExOKU8GMLOCNVORDE329819XN67" hidden="1">[5]detail_fonc!$I$10:$J$10</definedName>
    <definedName name="BExOL0Z3Z7IAMHPB91EO2MF49U57" hidden="1">[5]detail_fonc!$F$8:$G$8</definedName>
    <definedName name="BExOL7KH12VAR0LG741SIOJTLWFD" hidden="1">[5]detail_fonc!$F$9:$G$9</definedName>
    <definedName name="BExOLICXFHJLILCJVFMJE5MGGWKR" hidden="1">[5]detail_fonc!$C$15:$D$29</definedName>
    <definedName name="BExOLOI0WJS3QC12I3ISL0D9AWOF" hidden="1">[5]detail_fonc!$I$10:$J$10</definedName>
    <definedName name="BExOLVE7B2XLZ44A0YULCCKA78IM" hidden="1">[5]detail_fonc!$F$10:$G$10</definedName>
    <definedName name="BExOLYZNG5RBD0BTS1OEZJNU92Q5" hidden="1">[5]detail_fonc!$F$9:$G$9</definedName>
    <definedName name="BExOM3HIJ3UZPOKJI68KPBJAHPDC" hidden="1">[5]detail_fonc!$F$7:$G$7</definedName>
    <definedName name="BExOM8FFHNGX3OIJ6QNAF8FNNFB1" hidden="1">[5]detail_fonc!$I$6:$J$6</definedName>
    <definedName name="BExOMDDKA3O38TM8TGHKKQKS5K20" hidden="1">[5]detail_fonc!$E$1:$E$1</definedName>
    <definedName name="BExOMKPURE33YQ3K1JG9NVQD4W49" hidden="1">[5]detail_fonc!$I$8:$J$8</definedName>
    <definedName name="BExOMP7NGCLUNFK50QD2LPKRG078" hidden="1">[5]detail_fonc!$I$8:$J$8</definedName>
    <definedName name="BExOMU0A6XMY48SZRYL4WQZD13BI" hidden="1">[5]detail_fonc!$E$1</definedName>
    <definedName name="BExOMVT0HSNC59DJP4CLISASGHKL" hidden="1">[5]detail_fonc!$I$7:$J$7</definedName>
    <definedName name="BExON0AX35F2SI0UCVMGWGVIUNI3" hidden="1">[5]detail_fonc!$I$11:$J$11</definedName>
    <definedName name="BExON41U4296DV3DPG6I5EF3OEYF" hidden="1">[5]detail_fonc!$F$9:$G$9</definedName>
    <definedName name="BExONB3A7CO4YD8RB41PHC93BQ9M" hidden="1">[5]detail_fonc!$F$15:$J$123</definedName>
    <definedName name="BExONFQH6UUXF8V0GI4BRIST9RFO" hidden="1">[5]detail_fonc!$F$6:$G$6</definedName>
    <definedName name="BExONIL31DZWU7IFVN3VV0XTXJA1" hidden="1">[5]detail_fonc!$F$11:$G$11</definedName>
    <definedName name="BExONJ1BU17R0F5A2UP1UGJBOGKS" hidden="1">[5]detail_fonc!$F$9:$G$9</definedName>
    <definedName name="BExONNZ9VMHVX3J6NLNJY7KZA61O" hidden="1">[5]detail_fonc!$I$6:$J$6</definedName>
    <definedName name="BExONRQ1BAA4F3TXP2MYQ4YCZ09S" hidden="1">[5]detail_fonc!$I$7:$J$7</definedName>
    <definedName name="BExOO1WWIZSGB0YTGKESB45TSVMZ" hidden="1">[5]detail_fonc!$F$11:$G$11</definedName>
    <definedName name="BExOO4B8FPAFYPHCTYTX37P1TQM5" hidden="1">[5]detail_fonc!$I$11:$J$11</definedName>
    <definedName name="BExOOIULUDOJRMYABWV5CCL906X6" hidden="1">[5]detail_fonc!$I$9:$J$9</definedName>
    <definedName name="BExOOTN0KTXJCL7E476XBN1CJ553" hidden="1">[5]detail_fonc!$G$2</definedName>
    <definedName name="BExOP9DEBV5W5P4Q25J3XCJBP5S9" hidden="1">[5]detail_fonc!$I$11:$J$11</definedName>
    <definedName name="BExOPFNYRBL0BFM23LZBJTADNOE4" hidden="1">[5]detail_fonc!$F$15</definedName>
    <definedName name="BExOPINVFSIZMCVT9YGT2AODVCX3" hidden="1">[5]detail_fonc!$F$6:$G$6</definedName>
    <definedName name="BExOQ1JN4SAC44RTMZIGHSW023WA" hidden="1">[5]detail_fonc!$I$6:$J$6</definedName>
    <definedName name="BExOQ256YMF115DJL3KBPNKABJ90" hidden="1">[5]detail_fonc!$F$6:$G$6</definedName>
    <definedName name="BExQ19DEUOLC11IW32E2AMVZLFF1" hidden="1">[5]detail_fonc!$H$2:$I$2</definedName>
    <definedName name="BExQ1FD6KISGYU1JWEQ4G243ZPVD" hidden="1">[5]detail_fonc!$G$2:$H$2</definedName>
    <definedName name="BExQ29C73XR33S3668YYSYZAIHTG" hidden="1">[5]detail_fonc!$I$11:$J$11</definedName>
    <definedName name="BExQ2FS228IUDUP2023RA1D4AO4C" hidden="1">[5]detail_fonc!$F$11:$G$11</definedName>
    <definedName name="BExQ2L0XYWLY9VPZWXYYFRIRQRJ1" hidden="1">[5]detail_fonc!$F$7:$G$7</definedName>
    <definedName name="BExQ2M841F5Z1BQYR8DG5FKK0LIU" hidden="1">[5]detail_fonc!$E$1</definedName>
    <definedName name="BExQ300G8I8TK45A0MVHV15422EU" hidden="1">[5]detail_fonc!$E$1</definedName>
    <definedName name="BExQ39R28MXSG2SEV956F0KZ20AN" hidden="1">[5]detail_fonc!$E$1</definedName>
    <definedName name="BExQ3D1P3M5Z3HLMEZ17E0BLEE4U" hidden="1">[5]detail_fonc!$C$15:$D$29</definedName>
    <definedName name="BExQ3O4W7QF8BOXTUT4IOGF6YKUD" hidden="1">[5]detail_fonc!$G$2</definedName>
    <definedName name="BExQ3PXOWSN8561ZR8IEY8ZASI3B" hidden="1">[5]detail_fonc!$I$8:$J$8</definedName>
    <definedName name="BExQ3TZF04IPY0B0UG9CQQ5736UA" hidden="1">[5]detail_fonc!$F$8:$G$8</definedName>
    <definedName name="BExQ42IU9MNDYLODP41DL6YTZMAR" hidden="1">[5]detail_fonc!$C$15:$D$29</definedName>
    <definedName name="BExQ452HF7N1HYPXJXQ8WD6SOWUV" hidden="1">[5]detail_fonc!$I$6:$J$6</definedName>
    <definedName name="BExQ499KBJ5W7A1G293A0K14EVQB" hidden="1">[5]detail_fonc!$I$10:$J$10</definedName>
    <definedName name="BExQ4BTBSHPHVEDRCXC2ROW8PLFC" hidden="1">[5]detail_fonc!$F$6:$G$6</definedName>
    <definedName name="BExQ4DGKF54SRKQUTUT4B1CZSS62" hidden="1">[5]detail_fonc!$I$7:$J$7</definedName>
    <definedName name="BExQ4T74LQ5PYTV1MUQUW75A4BDY" hidden="1">[5]detail_fonc!$I$11:$J$11</definedName>
    <definedName name="BExQ4XJHD7EJCNH7S1MJDZJ2MNWG" hidden="1">[5]detail_fonc!$I$10:$J$10</definedName>
    <definedName name="BExQ4ZXSZ163BVZTZZSEP5HDHDP9" hidden="1">[5]detail_fonc!$F$6:$G$6</definedName>
    <definedName name="BExQ5039ZCEWBUJHU682G4S89J03" hidden="1">[5]detail_fonc!$F$6:$G$6</definedName>
    <definedName name="BExQ56Z9W6YHZHRXOFFI8EFA7CDI" hidden="1">[5]detail_fonc!$H$2:$I$2</definedName>
    <definedName name="BExQ5KX3Z668H1KUCKZ9J24HUQ1F" hidden="1">[5]detail_fonc!$F$7:$G$7</definedName>
    <definedName name="BExQ5MKI08TTVMYUT2ENGAWQ252G" hidden="1">[5]detail_fonc!$I$10:$J$10</definedName>
    <definedName name="BExQ5SPMSOCJYLAY20NB5A6O32RE" hidden="1">[5]detail_fonc!$F$15</definedName>
    <definedName name="BExQ5UICMGTMK790KTLK49MAGXRC" hidden="1">[5]detail_fonc!$F$6:$G$6</definedName>
    <definedName name="BExQ5VEQEIJO7YY80OJTA3XRQYJ9" hidden="1">[5]detail_fonc!$E$1</definedName>
    <definedName name="BExQ5YUUK9FD0QGTY4WD0W90O7OL" hidden="1">[5]detail_fonc!$F$8:$G$8</definedName>
    <definedName name="BExQ63793YQ9BH7JLCNRIATIGTRG" hidden="1">[5]detail_fonc!$E$1</definedName>
    <definedName name="BExQ6CN1EF2UPZ57ZYMGK8TUJQSS" hidden="1">[5]detail_fonc!$I$9:$J$9</definedName>
    <definedName name="BExQ6M2YXJ8AMRJF3QGHC40ADAHZ" hidden="1">[5]detail_fonc!$I$6:$J$6</definedName>
    <definedName name="BExQ6M8B0X44N9TV56ATUVHGDI00" hidden="1">[5]detail_fonc!$F$15:$J$123</definedName>
    <definedName name="BExQ6POH065GV0I74XXVD0VUPBJW" hidden="1">[5]detail_fonc!$F$10:$G$10</definedName>
    <definedName name="BExQ6WV9KPSMXPPLGZ3KK4WNYTHU" hidden="1">[5]detail_fonc!$G$2</definedName>
    <definedName name="BExQ73BALRFLAH8CUDS59WVHBIS0" hidden="1">[5]detail_fonc!$I$10:$J$10</definedName>
    <definedName name="BExQ74YKCIX7ISLR01WT3DYXTD5N" hidden="1">[5]detail_fonc!$I$7:$J$7</definedName>
    <definedName name="BExQ783XTMM2A9I3UKCFWJH1PP2N" hidden="1">[5]detail_fonc!$F$11:$G$11</definedName>
    <definedName name="BExQ79LX01ZPQB8EGD1ZHR2VK2H3" hidden="1">[5]detail_fonc!$I$10:$J$10</definedName>
    <definedName name="BExQ7B3V9MGDK2OIJ61XXFBFLJFZ" hidden="1">[5]detail_fonc!$F$7:$G$7</definedName>
    <definedName name="BExQ7CB046NVPF9ZXDGA7OXOLSLX" hidden="1">[5]detail_fonc!$F$6:$G$6</definedName>
    <definedName name="BExQ7IWDCGGOO1HTJ97YGO1CK3R9" hidden="1">[5]detail_fonc!$I$7:$J$7</definedName>
    <definedName name="BExQ7JNFIEGS2HKNBALH3Q2N5G7Z" hidden="1">[5]detail_fonc!$I$8:$J$8</definedName>
    <definedName name="BExQ7MY3U2Z1IZ71U5LJUD00VVB4" hidden="1">[5]detail_fonc!$C$15:$D$29</definedName>
    <definedName name="BExQ7XL2Q1GVUFL1F9KK0K0EXMWG" hidden="1">[5]detail_fonc!$E$1</definedName>
    <definedName name="BExQ8469L3ZRZ3KYZPYMSJIDL7Y5" hidden="1">[5]detail_fonc!$I$6:$J$6</definedName>
    <definedName name="BExQ84MJB94HL3BWRN50M4NCB6Z0" hidden="1">[5]detail_fonc!$F$15</definedName>
    <definedName name="BExQ8583ZE00NW7T9OF11OT9IA14" hidden="1">[5]detail_fonc!$F$15</definedName>
    <definedName name="BExQ8A0RPE3IMIFIZLUE7KD2N21W" hidden="1">[5]detail_fonc!$E$1</definedName>
    <definedName name="BExQ8ABK6H1ADV2R2OYT8NFFYG2N" hidden="1">[5]detail_fonc!$H$2:$I$2</definedName>
    <definedName name="BExQ8DM90XJ6GCJIK9LC5O82I2TJ" hidden="1">[5]detail_fonc!$F$15</definedName>
    <definedName name="BExQ8G0K46ZORA0QVQTDI7Z8LXGF" hidden="1">[5]detail_fonc!$I$7:$J$7</definedName>
    <definedName name="BExQ8O3WEU8HNTTGKTW5T0QSKCLP" hidden="1">[5]detail_fonc!$C$31</definedName>
    <definedName name="BExQ8RK0T4DFFUUH5CFLW9KTY9B3" hidden="1">[5]detail_fonc!$E$1:$E$1</definedName>
    <definedName name="BExQ8ZCEDBOBJA3D9LDP5TU2WYGR" hidden="1">[5]detail_fonc!$H$2:$I$2</definedName>
    <definedName name="BExQ94LAW6MAQBWY25WTBFV5PPZJ" hidden="1">[5]detail_fonc!$H$2:$I$2</definedName>
    <definedName name="BExQ97QIPOSSRK978N8P234Y1XA4" hidden="1">[5]detail_fonc!$G$2</definedName>
    <definedName name="BExQ9E6FBAXTHGF3RXANFIA77GXP" hidden="1">[5]detail_fonc!$G$2</definedName>
    <definedName name="BExQ9F2YH4UUCCMQITJ475B3S3NP" hidden="1">[5]detail_fonc!$J$2:$K$2</definedName>
    <definedName name="BExQ9G4L42FQGX9OH2KCBFU8TL7Y" hidden="1">[5]detail_fonc!$G$2:$H$2</definedName>
    <definedName name="BExQ9KX9734KIAK7IMRLHCPYDHO2" hidden="1">[5]detail_fonc!$F$10:$G$10</definedName>
    <definedName name="BExQ9L81FF4I7816VTPFBDWVU4CW" hidden="1">[5]detail_fonc!$I$9:$J$9</definedName>
    <definedName name="BExQ9M4E2ACZOWWWP1JJIQO8AHUM" hidden="1">[5]detail_fonc!$E$1</definedName>
    <definedName name="BExQ9T0L1Q970O6TJIBWASC9ZOK7" hidden="1">[5]detail_fonc!$C$15:$D$15</definedName>
    <definedName name="BExQ9TWYR05CNXP4NQH6PQOQ4RZL" hidden="1">[5]detail_fonc!$I$8:$J$8</definedName>
    <definedName name="BExQ9UTANMJCK7LJ4OQMD6F2Q01L" hidden="1">[5]detail_fonc!$H$2:$I$2</definedName>
    <definedName name="BExQ9ZGGNHZBOBKQZQZ9TBK7UOWG" hidden="1">[5]detail_fonc!$F$10:$G$10</definedName>
    <definedName name="BExQ9ZLYHWABXAA9NJDW8ZS0UQ9P" hidden="1">[5]detail_fonc!#REF!</definedName>
    <definedName name="BExQA324HSCK40ENJUT9CS9EC71B" hidden="1">[5]detail_fonc!$C$15:$D$29</definedName>
    <definedName name="BExQA55GY0STSNBWQCWN8E31ZXCS" hidden="1">[5]detail_fonc!$I$6:$J$6</definedName>
    <definedName name="BExQA9HZIN9XEMHEEVHT99UU9Z82" hidden="1">[5]detail_fonc!$I$10:$J$10</definedName>
    <definedName name="BExQAELFYH92K8CJL155181UDORO" hidden="1">[5]detail_fonc!$H$2:$I$2</definedName>
    <definedName name="BExQAG8PP8R5NJKNQD1U4QOSD6X5" hidden="1">[5]detail_fonc!$F$15</definedName>
    <definedName name="BExQBDICMZTSA1X73TMHNO4JSFLN" hidden="1">[5]detail_fonc!$K$2</definedName>
    <definedName name="BExQBEER6CRCRPSSL61S0OMH57ZA" hidden="1">[5]detail_fonc!$F$11:$G$11</definedName>
    <definedName name="BExQBIGGY5TXI2FJVVZSLZ0LTZYH" hidden="1">[5]detail_fonc!$I$10:$J$10</definedName>
    <definedName name="BExQBM1RUSIQ85LLMM2159BYDPIP" hidden="1">[5]detail_fonc!$I$7:$J$7</definedName>
    <definedName name="BExQBPSOZ47V81YAEURP0NQJNTJH" hidden="1">[5]detail_fonc!$F$9:$G$9</definedName>
    <definedName name="BExQBVXU6225PDJHI5SFE49IIHU7" hidden="1">[5]detail_fonc!$F$9:$G$9</definedName>
    <definedName name="BExQC5TWT21CGBKD0IHAXTIN2QB8" hidden="1">[5]detail_fonc!$I$8:$J$8</definedName>
    <definedName name="BExQC94JL9F5GW4S8DQCAF4WB2DA" hidden="1">[5]detail_fonc!$F$10:$G$10</definedName>
    <definedName name="BExQCKTD8AT0824LGWREXM1B5D1X" hidden="1">[5]detail_fonc!$I$7:$J$7</definedName>
    <definedName name="BExQD571YWOXKR2SX85K5MKQ0AO2" hidden="1">[5]detail_fonc!$F$7:$G$7</definedName>
    <definedName name="BExQDA50PW2NIWE5LL4XH4TJ8E76" hidden="1">[5]detail_fonc!$I$7:$J$7</definedName>
    <definedName name="BExQDB6VCHN8PNX8EA6JNIEQ2JC2" hidden="1">[5]detail_fonc!$G$2</definedName>
    <definedName name="BExQDE1B6U2Q9B73KBENABP71YM1" hidden="1">[5]detail_fonc!$E$1</definedName>
    <definedName name="BExQDGQCN7ZW41QDUHOBJUGQAX40" hidden="1">[5]detail_fonc!$I$8:$J$8</definedName>
    <definedName name="BExQDI8C3ODZN8N24OBFOEH55QXM" hidden="1">[5]detail_fonc!$F$8:$G$8</definedName>
    <definedName name="BExQEA3REE11NOCNU76NTBSQRS1U" hidden="1">[5]detail_fonc!$C$15:$D$15</definedName>
    <definedName name="BExQEC7BRIJ30PTU3UPFOIP2HPE3" hidden="1">[5]detail_fonc!$F$11:$G$11</definedName>
    <definedName name="BExQEGZWKJFJVD17QAYP6PV4G8QC" hidden="1">[5]detail_fonc!$F$15:$F$15</definedName>
    <definedName name="BExQEMUA4HEFM4OVO8M8MA8PIAW1" hidden="1">[5]detail_fonc!$C$15:$D$29</definedName>
    <definedName name="BExQEQ4XZQFIKUXNU9H7WE7AMZ1U" hidden="1">[5]detail_fonc!$I$6:$J$6</definedName>
    <definedName name="BExQF1OEB07CRAP6ALNNMJNJ3P2D" hidden="1">[5]detail_fonc!$F$8:$G$8</definedName>
    <definedName name="BExQF9X2AQPFJZTCHTU5PTTR0JAH" hidden="1">[5]detail_fonc!$F$10:$G$10</definedName>
    <definedName name="BExQFC0M9KKFMQKPLPEO2RQDB7MM" hidden="1">[5]detail_fonc!$I$10:$J$10</definedName>
    <definedName name="BExQFEEV7627R8TYZCM28C6V6WHE" hidden="1">[5]detail_fonc!$F$15</definedName>
    <definedName name="BExQFEK8NUD04X2OBRA275ADPSDL" hidden="1">[5]detail_fonc!$C$15:$D$29</definedName>
    <definedName name="BExQFGYIWDR4W0YF7XR6E4EWWJ02" hidden="1">[5]detail_fonc!$I$6:$J$6</definedName>
    <definedName name="BExQFPNFKA36IAPS22LAUMBDI4KE" hidden="1">[5]detail_fonc!$I$10:$J$10</definedName>
    <definedName name="BExQFPSWEMA8WBUZ4WK20LR13VSU" hidden="1">[5]detail_fonc!$K$2</definedName>
    <definedName name="BExQFVSPOSCCPF1TLJPIWYWYB8A9" hidden="1">[5]detail_fonc!$F$10:$G$10</definedName>
    <definedName name="BExQFWJQXNQAW6LUMOEDS6KMJMYL" hidden="1">[5]detail_fonc!$F$7:$G$7</definedName>
    <definedName name="BExQG3FRO5ZA8DXH0A33X0VKOBGS" hidden="1">[5]detail_fonc!$C$15:$D$15</definedName>
    <definedName name="BExQG8TYRD2G42UA5ZPCRLNKUDMX" hidden="1">[5]detail_fonc!$F$7:$G$7</definedName>
    <definedName name="BExQGO48J9MPCDQ96RBB9UN9AIGT" hidden="1">[5]detail_fonc!$F$9:$G$9</definedName>
    <definedName name="BExQGSBB6MJWDW7AYWA0MSFTXKRR" hidden="1">[5]detail_fonc!$I$8:$J$8</definedName>
    <definedName name="BExQH0UURAJ13AVO5UI04HSRGVYW" hidden="1">[5]detail_fonc!$F$6:$G$6</definedName>
    <definedName name="BExQH6ZZY0NR8SE48PSI9D0CU1TC" hidden="1">[5]detail_fonc!$I$10:$J$10</definedName>
    <definedName name="BExQH9P2MCXAJOVEO4GFQT6MNW22" hidden="1">[5]detail_fonc!$F$15</definedName>
    <definedName name="BExQHCZSBYUY8OKKJXFYWKBBM6AH" hidden="1">[5]detail_fonc!$I$11:$J$11</definedName>
    <definedName name="BExQHPKXZ1K33V2F90NZIQRZYIAW" hidden="1">[5]detail_fonc!$I$11:$J$11</definedName>
    <definedName name="BExQHVF9KD06AG2RXUQJ9X4PVGX4" hidden="1">[5]detail_fonc!$I$7:$J$7</definedName>
    <definedName name="BExQHZBHVN2L4HC7ACTR73T5OCV0" hidden="1">[5]detail_fonc!$G$2</definedName>
    <definedName name="BExQI85V9TNLDJT5LTRZS10Y26SG" hidden="1">[5]detail_fonc!$G$2</definedName>
    <definedName name="BExQIAPKHVEV8CU1L3TTHJW67FJ5" hidden="1">[5]detail_fonc!$F$6:$G$6</definedName>
    <definedName name="BExQIBB4I3Z6AUU0HYV1DHRS13M4" hidden="1">[5]detail_fonc!$I$9:$J$9</definedName>
    <definedName name="BExQIBWPAXU7HJZLKGJZY3EB7MIS" hidden="1">[5]detail_fonc!$I$11:$J$11</definedName>
    <definedName name="BExQIR1H29AA357502VPPHXCWB2X" hidden="1">[5]detail_fonc!$I$6:$J$6</definedName>
    <definedName name="BExQIS8O6R36CI01XRY9ISM99TW9" hidden="1">[5]detail_fonc!$F$15</definedName>
    <definedName name="BExQIVJB9MJ25NDUHTCVMSODJY2C" hidden="1">[5]detail_fonc!$F$11:$G$11</definedName>
    <definedName name="BExQJBF7LAX128WR7VTMJC88ZLPG" hidden="1">[5]detail_fonc!$I$10:$J$10</definedName>
    <definedName name="BExQJEVCKX6KZHNCLYXY7D0MX5KN" hidden="1">[5]detail_fonc!$G$2</definedName>
    <definedName name="BExQJJYSDX8B0J1QGF2HL071KKA3" hidden="1">[5]detail_fonc!$F$7:$G$7</definedName>
    <definedName name="BExQJM7LVBOWQECNJHCHLAF2SGHY" hidden="1">[5]detail_fonc!$C$15:$D$15</definedName>
    <definedName name="BExQJNK81AKEF470QGS9SW6LI6TE" hidden="1">[5]detail_fonc!$I$9:$J$9</definedName>
    <definedName name="BExQK1HV6SQQ7CP8H8IUKI9TYXTD" hidden="1">[5]detail_fonc!$I$7:$J$7</definedName>
    <definedName name="BExQK3LE5CSBW1E4H4KHW548FL2R" hidden="1">[5]detail_fonc!$I$7:$J$7</definedName>
    <definedName name="BExQK8UA20WX3HII8Q2FX53YQVL4" hidden="1">[5]detail_fonc!$I$10:$J$10</definedName>
    <definedName name="BExQKG6LD6PLNDGNGO9DJXY865BR" hidden="1">[5]detail_fonc!$I$10:$J$10</definedName>
    <definedName name="BExQLE1TOW3A287TQB0AVWENT8O1" hidden="1">[5]detail_fonc!$I$6:$J$6</definedName>
    <definedName name="BExRYINPKXAFN23XB446J4G0F3NZ" hidden="1">[5]detail_fonc!$I$9:$J$9</definedName>
    <definedName name="BExRYOYB4A3E5F6MTROY69LR0PMG" hidden="1">[5]detail_fonc!$F$7:$G$7</definedName>
    <definedName name="BExRYZLA9EW71H4SXQR525S72LLP" hidden="1">[5]detail_fonc!$I$9:$J$9</definedName>
    <definedName name="BExRZ66M8G9FQ0VFP077QSZBSOA5" hidden="1">[5]detail_fonc!$F$6:$G$6</definedName>
    <definedName name="BExRZ8FMQQL46I8AQWU17LRNZD5T" hidden="1">[5]detail_fonc!$I$6:$J$6</definedName>
    <definedName name="BExRZDJ2AKE5IFMCA2Y468BF0QG3" hidden="1">[5]detail_fonc!$F$7:$G$7</definedName>
    <definedName name="BExRZIRRIXRUMZ5GOO95S7460BMP" hidden="1">[5]detail_fonc!$K$2</definedName>
    <definedName name="BExRZK9RAHMM0ZLTNSK7A4LDC42D" hidden="1">[5]detail_fonc!$I$7:$J$7</definedName>
    <definedName name="BExRZOGSR69INI6GAEPHDWSNK5Q4" hidden="1">[5]detail_fonc!$F$6:$G$6</definedName>
    <definedName name="BExS08JQ5VOBWOGD6Z9TAC1S6BR0" hidden="1">[5]detail_fonc!$F$6:$G$6</definedName>
    <definedName name="BExS0ASQBKRTPDWFK0KUDFOS9LE5" hidden="1">[5]detail_fonc!$F$8:$G$8</definedName>
    <definedName name="BExS0GHQUF6YT0RU3TKDEO8CSJYB" hidden="1">[5]detail_fonc!$K$2</definedName>
    <definedName name="BExS0K8IHC45I78DMZBOJ1P13KQA" hidden="1">[5]detail_fonc!$F$7:$G$7</definedName>
    <definedName name="BExS0LFO1AEEBC2MZBKAP098Z20Q" hidden="1">[5]detail_fonc!$F$9:$G$9</definedName>
    <definedName name="BExS152B2LFCRAUHSLI5T6QRNII0" hidden="1">[5]detail_fonc!$I$7:$J$7</definedName>
    <definedName name="BExS15IJV0WW662NXQUVT3FGP4ST" hidden="1">[5]detail_fonc!$F$7:$G$7</definedName>
    <definedName name="BExS194110MR25BYJI3CJ2EGZ8XT" hidden="1">[5]detail_fonc!$F$9:$G$9</definedName>
    <definedName name="BExS1BNVGNSGD4EP90QL8WXYWZ66" hidden="1">[5]detail_fonc!$F$2:$G$2</definedName>
    <definedName name="BExS1THQDDYKOIN8ZZJDR8EY0K6X" hidden="1">[5]detail_fonc!$I$11:$J$11</definedName>
    <definedName name="BExS1TXTUT5Q4K629OX7B443J1BR" hidden="1">[5]detail_fonc!$I$10:$J$10</definedName>
    <definedName name="BExS1UE39N6NCND7MAARSBWXS6HU" hidden="1">[5]detail_fonc!$G$2</definedName>
    <definedName name="BExS226HTWL5WVC76MP5A1IBI8WD" hidden="1">[5]detail_fonc!$F$6:$G$6</definedName>
    <definedName name="BExS26OI2QNNAH2WMDD95Z400048" hidden="1">[5]detail_fonc!$F$10:$G$10</definedName>
    <definedName name="BExS2DF6B4ZUF3VZLI4G6LJ3BF38" hidden="1">[5]detail_fonc!$F$8:$G$8</definedName>
    <definedName name="BExS2QB5FS5LYTFYO4BROTWG3OV5" hidden="1">[5]detail_fonc!$H$2:$I$2</definedName>
    <definedName name="BExS2TLU1HONYV6S3ZD9T12D7CIG" hidden="1">[5]detail_fonc!$F$10:$G$10</definedName>
    <definedName name="BExS318UV9I2FXPQQWUKKX00QLPJ" hidden="1">[5]detail_fonc!$J$2:$K$2</definedName>
    <definedName name="BExS3LBS0SMTHALVM4NRI1BAV1NP" hidden="1">[5]detail_fonc!$F$8:$G$8</definedName>
    <definedName name="BExS3MTQ75VBXDGEBURP6YT8RROE" hidden="1">[5]detail_fonc!$I$10:$J$10</definedName>
    <definedName name="BExS3OMGYO0DFN5186UFKEXZ2RX3" hidden="1">[5]detail_fonc!$I$11:$J$11</definedName>
    <definedName name="BExS3SDERJ27OER67TIGOVZU13A2" hidden="1">[5]detail_fonc!$F$7:$G$7</definedName>
    <definedName name="BExS46R5WDNU5KL04FKY5LHJUCB8" hidden="1">[5]detail_fonc!$I$6:$J$6</definedName>
    <definedName name="BExS4ASWKM93XA275AXHYP8AG6SU" hidden="1">[5]detail_fonc!$I$10:$J$10</definedName>
    <definedName name="BExS4JN3Y6SVBKILQK0R9HS45Y52" hidden="1">[5]detail_fonc!$F$8:$G$8</definedName>
    <definedName name="BExS4P6S41O6Z6BED77U3GD9PNH1" hidden="1">[5]detail_fonc!$I$8:$J$8</definedName>
    <definedName name="BExS51H0N51UT0FZOPZRCF1GU063" hidden="1">[5]detail_fonc!$I$9:$J$9</definedName>
    <definedName name="BExS54X72TJFC41FJK72MLRR2OO7" hidden="1">[5]detail_fonc!$I$11:$J$11</definedName>
    <definedName name="BExS59F0PA1V2ZC7S5TN6IT41SXP" hidden="1">[5]detail_fonc!$F$11:$G$11</definedName>
    <definedName name="BExS5DRER9US6NXY9ATYT41KZII3" hidden="1">[5]detail_fonc!$F$15</definedName>
    <definedName name="BExS5L3TGB8JVW9ROYWTKYTUPW27" hidden="1">[5]detail_fonc!$F$7:$G$7</definedName>
    <definedName name="BExS692ZMQ5RMRT7TE5HMS1AW256" hidden="1">[5]detail_fonc!$F$11:$G$11</definedName>
    <definedName name="BExS69Z7T3HXCA2WEICKRDOADQAI" hidden="1">[5]detail_fonc!$F$9:$G$9</definedName>
    <definedName name="BExS6GF82M8O4QT5LFECLBVOBE92" hidden="1">[5]detail_fonc!$I$6:$J$6</definedName>
    <definedName name="BExS6GKQ96EHVLYWNJDWXZXUZW90" hidden="1">[5]detail_fonc!$F$8:$G$8</definedName>
    <definedName name="BExS6ITKSZFRR01YD5B0F676SYN7" hidden="1">[5]detail_fonc!$E$1</definedName>
    <definedName name="BExS6N0LI574IAC89EFW6CLTCQ33" hidden="1">[5]detail_fonc!$I$10:$J$10</definedName>
    <definedName name="BExS6WRDBF3ST86ZOBBUL3GTCR11" hidden="1">[5]detail_fonc!$I$8:$J$8</definedName>
    <definedName name="BExS6XNRKR0C3MTA0LV5B60UB908" hidden="1">[5]detail_fonc!$F$6:$G$6</definedName>
    <definedName name="BExS6Z07AJ2W3U4T62CBP45FB1PB" hidden="1">[5]detail_fonc!$F$9:$G$9</definedName>
    <definedName name="BExS761OLRUVD6C54C6VTF841NB2" hidden="1">[5]detail_fonc!$F$11:$G$11</definedName>
    <definedName name="BExS7674WWPXIYC4TMEJ6SA12ESO" hidden="1">[5]detail_fonc!$F$15</definedName>
    <definedName name="BExS7TKQYLRZGM93UY3ZJZJBQNFJ" hidden="1">[5]detail_fonc!$I$6:$J$6</definedName>
    <definedName name="BExS7URSE7ZHH8A7KTRY6JIH2XP1" hidden="1">[5]detail_fonc!$I$8:$J$8</definedName>
    <definedName name="BExS7Y2LNGVHSIBKC7C3R6X4LDR6" hidden="1">[5]detail_fonc!$I$11:$J$11</definedName>
    <definedName name="BExS81TE0EY44Y3W2M4Z4MGNP5OM" hidden="1">[5]detail_fonc!$C$15:$D$19</definedName>
    <definedName name="BExS81YPDZDVJJVS15HV2HDXAC3Y" hidden="1">[5]detail_fonc!$I$10:$J$10</definedName>
    <definedName name="BExS82PRVNUTEKQZS56YT2DVF6C2" hidden="1">[5]detail_fonc!$I$6:$J$6</definedName>
    <definedName name="BExS8BPG5A0GR5AO1U951NDGGR0L" hidden="1">[5]detail_fonc!$F$9:$G$9</definedName>
    <definedName name="BExS8GSUS17UY50TEM2AWF36BR9Z" hidden="1">[5]detail_fonc!$F$7:$G$7</definedName>
    <definedName name="BExS8HJRBVG0XI6PWA9KTMJZMQXK" hidden="1">[5]detail_fonc!$F$7:$G$7</definedName>
    <definedName name="BExS8R51C8RM2FS6V6IRTYO9GA4A" hidden="1">[5]detail_fonc!$F$15</definedName>
    <definedName name="BExS8WDX408F60MH1X9B9UZ2H4R7" hidden="1">[5]detail_fonc!$I$9:$J$9</definedName>
    <definedName name="BExS8Z2W2QEC3MH0BZIYLDFQNUIP" hidden="1">[5]detail_fonc!$F$11:$G$11</definedName>
    <definedName name="BExS92DKGRFFCIA9C0IXDOLO57EP" hidden="1">[5]detail_fonc!$I$9:$J$9</definedName>
    <definedName name="BExS98OB4321YCHLCQ022PXKTT2W" hidden="1">[5]detail_fonc!$I$10:$J$10</definedName>
    <definedName name="BExS9C9N8GFISC6HUERJ0EI06GB2" hidden="1">[5]detail_fonc!$I$6:$J$6</definedName>
    <definedName name="BExS9DX13CACP3J8JDREK30JB1SQ" hidden="1">[5]detail_fonc!$F$9:$G$9</definedName>
    <definedName name="BExS9FPRS2KRRCS33SE6WFNF5GYL" hidden="1">[5]detail_fonc!$F$9:$G$9</definedName>
    <definedName name="BExS9MLZC7KCYEAY1OVMWEA1E6AG" hidden="1">[5]detail_fonc!$I$6:$J$6</definedName>
    <definedName name="BExS9WI0A6PSEB8N9GPXF2Z7MWHM" hidden="1">[5]detail_fonc!$I$7:$J$7</definedName>
    <definedName name="BExSA5HP306TN9XJS0TU619DLRR7" hidden="1">[5]detail_fonc!$H$2:$I$2</definedName>
    <definedName name="BExSAAVWQOOIA6B3JHQVGP08HFEM" hidden="1">[5]detail_fonc!$I$8:$J$8</definedName>
    <definedName name="BExSACDUAV2BYDNK5S9R22QTVKSN" hidden="1">[5]detail_fonc!$E$1:$E$1</definedName>
    <definedName name="BExSAFJ3IICU2M7QPVE4ARYMXZKX" hidden="1">[5]detail_fonc!$F$7:$G$7</definedName>
    <definedName name="BExSAH6ID8OHX379UXVNGFO8J6KQ" hidden="1">[5]detail_fonc!$F$8:$G$8</definedName>
    <definedName name="BExSAQBHIXGQRNIRGCJMBXUPCZQA" hidden="1">[5]detail_fonc!$I$8:$J$8</definedName>
    <definedName name="BExSAUTCT4P7JP57NOR9MTX33QJZ" hidden="1">[5]detail_fonc!$F$10:$G$10</definedName>
    <definedName name="BExSAY9CA9TFXQ9M9FBJRGJO9T9E" hidden="1">[5]detail_fonc!$E$1</definedName>
    <definedName name="BExSB4945VDQUP4OK1HR4BFSL7AZ" hidden="1">[5]detail_fonc!$F$10:$G$10</definedName>
    <definedName name="BExSB4JYKQ3MINI7RAYK5M8BLJDC" hidden="1">[5]detail_fonc!$I$10:$J$10</definedName>
    <definedName name="BExSBFHTSA8PCM1AODQ7VN2S5IDV" hidden="1">[5]detail_fonc!$I$10:$J$10</definedName>
    <definedName name="BExSBMOS41ZRLWYLOU29V6Y7YORR" hidden="1">[5]detail_fonc!$E$1</definedName>
    <definedName name="BExSBRBXXQMBU1TYDW1BXTEVEPRU" hidden="1">[5]detail_fonc!$F$8:$G$8</definedName>
    <definedName name="BExSC54998WTZ21DSL0R8UN0Y9JH" hidden="1">[5]detail_fonc!$F$8:$G$8</definedName>
    <definedName name="BExSC60N7WR9PJSNC9B7ORCX9NGY" hidden="1">[5]detail_fonc!$I$7:$J$7</definedName>
    <definedName name="BExSCE99EZTILTTCE4NJJF96OYYM" hidden="1">[5]detail_fonc!$G$2</definedName>
    <definedName name="BExSCHUQZ2HFEWS54X67DIS8OSXZ" hidden="1">[5]detail_fonc!$F$6:$G$6</definedName>
    <definedName name="BExSCOG41SKKG4GYU76WRWW1CTE6" hidden="1">[5]detail_fonc!$F$11:$G$11</definedName>
    <definedName name="BExSCPSQW3489N3FNI0Y8PTD56BE" hidden="1">[5]detail_fonc!$I$11:$J$11</definedName>
    <definedName name="BExSCVC9P86YVFMRKKUVRV29MZXZ" hidden="1">[5]detail_fonc!$G$2</definedName>
    <definedName name="BExSD233CH4MU9ZMGNRF97ZV7KWU" hidden="1">[5]detail_fonc!$F$8:$G$8</definedName>
    <definedName name="BExSD2U0F3BN6IN9N4R2DTTJG15H" hidden="1">[5]detail_fonc!$I$6:$J$6</definedName>
    <definedName name="BExSD6A6NY15YSMFH51ST6XJY429" hidden="1">[5]detail_fonc!$K$2</definedName>
    <definedName name="BExSD9VH6PF6RQ135VOEE08YXPAW" hidden="1">[5]detail_fonc!$F$11:$G$11</definedName>
    <definedName name="BExSDP5Y04WWMX2WWRITWOX8R5I9" hidden="1">[5]detail_fonc!$F$6:$G$6</definedName>
    <definedName name="BExSDSGM203BJTNS9MKCBX453HMD" hidden="1">[5]detail_fonc!$F$8:$G$8</definedName>
    <definedName name="BExSDT20XUFXTDM37M148AXAP7HN" hidden="1">[5]detail_fonc!$I$11:$J$11</definedName>
    <definedName name="BExSEEHK1VLWD7JBV9SVVVIKQZ3I" hidden="1">[5]detail_fonc!$F$8:$G$8</definedName>
    <definedName name="BExSEJKZLX37P3V33TRTFJ30BFRK" hidden="1">[5]detail_fonc!$F$9:$G$9</definedName>
    <definedName name="BExSEP9UVOAI6TMXKNK587PQ3328" hidden="1">[5]detail_fonc!$I$10:$J$10</definedName>
    <definedName name="BExSERZ34ETZF8OI93MYIVZX4RDV" hidden="1">[5]detail_fonc!$G$2:$H$2</definedName>
    <definedName name="BExSEWM9BBQ28BMLBDQLIRM6QM7O" hidden="1">[5]detail_fonc!$I$8:$J$8</definedName>
    <definedName name="BExSF07QFLZCO4P6K6QF05XG7PH1" hidden="1">[5]detail_fonc!$F$11:$G$11</definedName>
    <definedName name="BExSF142Y7K4V070JKV9JW1G4ZI4" hidden="1">[5]detail_fonc!$F$8:$G$8</definedName>
    <definedName name="BExSFELNPJYUZX393PKWKNNZYV1N" hidden="1">[5]detail_fonc!$I$9:$J$9</definedName>
    <definedName name="BExSFFCONBXXVY62S0PYSD2V675Q" hidden="1">[5]detail_fonc!$L$2:$M$2</definedName>
    <definedName name="BExSFJ8ZAGQ63A4MVMZRQWLVRGQ5" hidden="1">[5]detail_fonc!$F$8:$G$8</definedName>
    <definedName name="BExSFKQRST2S9KXWWLCXYLKSF4G1" hidden="1">[5]detail_fonc!$F$8:$G$8</definedName>
    <definedName name="BExSFQW1W8WQJKQWGNXNS05IBWN9" hidden="1">[5]detail_fonc!$I$10:$J$10</definedName>
    <definedName name="BExSFYDRRTAZVPXRWUF5PDQ97WFF" hidden="1">[5]detail_fonc!$G$2</definedName>
    <definedName name="BExSFZVPFTXA3F0IJ2NGH1GXX9R7" hidden="1">[5]detail_fonc!$I$9:$J$9</definedName>
    <definedName name="BExSG7TJJ2BAVKMH1YWVYOA9DYIL" hidden="1">[5]detail_fonc!$F$6:$G$6</definedName>
    <definedName name="BExSG90Q4ZUU2IPGDYOM169NJV9S" hidden="1">[5]detail_fonc!$I$9:$J$9</definedName>
    <definedName name="BExSG9X3DU845PNXYJGGLBQY2UHG" hidden="1">[5]detail_fonc!$E$1</definedName>
    <definedName name="BExSGE45J27MDUUNXW7Z8Q33UAON" hidden="1">[5]detail_fonc!$F$9:$G$9</definedName>
    <definedName name="BExSGE9LY91Q0URHB4YAMX0UAMYI" hidden="1">[5]detail_fonc!$I$6:$J$6</definedName>
    <definedName name="BExSGLB2URTLBCKBB4Y885W925F2" hidden="1">[5]detail_fonc!$H$2:$I$2</definedName>
    <definedName name="BExSGOAYG73SFWOPAQV80P710GID" hidden="1">[5]detail_fonc!$E$1</definedName>
    <definedName name="BExSGOWJHRW7FWKLO2EHUOOGHNAF" hidden="1">[5]detail_fonc!$G$2</definedName>
    <definedName name="BExSGOWJTAP41ZV5Q23H7MI9C76W" hidden="1">[5]detail_fonc!$F$8:$G$8</definedName>
    <definedName name="BExSGR5JQVX2HQ0PKCGZNSSUM1RV" hidden="1">[5]detail_fonc!$F$8:$G$8</definedName>
    <definedName name="BExSGVHX69GJZHD99DKE4RZ042B1" hidden="1">[5]detail_fonc!$F$8:$G$8</definedName>
    <definedName name="BExSGZJO4J4ZO04E2N2ECVYS9DEZ" hidden="1">[5]detail_fonc!$I$11:$J$11</definedName>
    <definedName name="BExSHAHFHS7MMNJR8JPVABRGBVIT" hidden="1">[5]detail_fonc!$I$9:$J$9</definedName>
    <definedName name="BExSHGH88QZWW4RNAX4YKAZ5JEBL" hidden="1">[5]detail_fonc!$H$2:$I$2</definedName>
    <definedName name="BExSHOKK1OO3CX9Z28C58E5J1D9W" hidden="1">[5]detail_fonc!$F$7:$G$7</definedName>
    <definedName name="BExSHQD8KYLTQGDXIRKCHQQ7MKIH" hidden="1">[5]detail_fonc!$I$11:$J$11</definedName>
    <definedName name="BExSHVGPIAHXI97UBLI9G4I4M29F" hidden="1">[5]detail_fonc!$I$7:$J$7</definedName>
    <definedName name="BExSI0K2YL3HTCQAD8A7TR4QCUR6" hidden="1">[5]detail_fonc!$F$15:$J$123</definedName>
    <definedName name="BExSIFUDNRWXWIWNGCCFOOD8WIAZ" hidden="1">[5]detail_fonc!$F$10:$G$10</definedName>
    <definedName name="BExTSVSPR0GH0LRODFRIDCV1REPQ" hidden="1">[5]detail_fonc!$F$6:$G$6</definedName>
    <definedName name="BExTTWD2PGX3Y9FR5F2MRNLY1DIY" hidden="1">[5]detail_fonc!$I$8:$J$8</definedName>
    <definedName name="BExTTZNS2PBCR93C9IUW49UZ4I6T" hidden="1">[5]detail_fonc!$E$2</definedName>
    <definedName name="BExTU2YFQ25JQ6MEMRHHN66VLTPJ" hidden="1">[5]detail_fonc!$F$9:$G$9</definedName>
    <definedName name="BExTU75IOII1V5O0C9X2VAYYVJUG" hidden="1">[5]detail_fonc!$F$15</definedName>
    <definedName name="BExTUA5F7V4LUIIAM17J3A8XF3JE" hidden="1">[5]detail_fonc!$F$8:$G$8</definedName>
    <definedName name="BExTUJ53ANGZ3H1KDK4CR4Q0OD6P" hidden="1">[5]detail_fonc!$F$11:$G$11</definedName>
    <definedName name="BExTUKXSZBM7C57G6NGLWGU4WOHY" hidden="1">[5]detail_fonc!$I$6:$J$6</definedName>
    <definedName name="BExTUSQCFFYZCDNHWHADBC2E1ZP1" hidden="1">[5]detail_fonc!$I$7:$J$7</definedName>
    <definedName name="BExTUVFGOJEYS28JURA5KHQFDU5J" hidden="1">[5]detail_fonc!$F$7:$G$7</definedName>
    <definedName name="BExTUW10U40QCYGHM5NJ3YR1O5SP" hidden="1">[5]detail_fonc!$F$9:$G$9</definedName>
    <definedName name="BExTUWXFQHINU66YG82BI20ATMB5" hidden="1">[5]detail_fonc!$F$15:$G$26</definedName>
    <definedName name="BExTUY9WNSJ91GV8CP0SKJTEIV82" hidden="1">[5]detail_fonc!#REF!</definedName>
    <definedName name="BExTV67VIM8PV6KO253M4DUBJQLC" hidden="1">[5]detail_fonc!$F$15</definedName>
    <definedName name="BExTVELZCF2YA5L6F23BYZZR6WHF" hidden="1">[5]detail_fonc!$C$15:$D$29</definedName>
    <definedName name="BExTVGPIQZ99YFXUC8OONUX5BD42" hidden="1">[5]detail_fonc!$F$11:$G$11</definedName>
    <definedName name="BExTVZQLP9VFLEYQ9280W13X7E8K" hidden="1">[5]detail_fonc!$I$7:$J$7</definedName>
    <definedName name="BExTWB4LA1PODQOH4LDTHQKBN16K" hidden="1">[5]detail_fonc!$F$15</definedName>
    <definedName name="BExTWFMFZC6KHDJL2G1LHWQLGP9B" hidden="1">[5]detail_fonc!$I$6:$J$6</definedName>
    <definedName name="BExTWI0Q8AWXUA3ZN7I5V3QK2KM1" hidden="1">[5]detail_fonc!$I$11:$J$11</definedName>
    <definedName name="BExTWJTIA3WUW1PUWXAOP9O8NKLZ" hidden="1">[5]detail_fonc!$F$6:$G$6</definedName>
    <definedName name="BExTWW95OX07FNA01WF5MSSSFQLX" hidden="1">[5]detail_fonc!$F$7:$G$7</definedName>
    <definedName name="BExTX476KI0RNB71XI5TYMANSGBG" hidden="1">[5]detail_fonc!$F$10:$G$10</definedName>
    <definedName name="BExTXJ6HBAIXMMWKZTJNFDYVZCAY" hidden="1">[5]detail_fonc!$E$2</definedName>
    <definedName name="BExTXNJ1KQ6XA4Q8JIJZSOYVTT8Y" hidden="1">[5]detail_fonc!$F$15:$F$15</definedName>
    <definedName name="BExTXT812NQT8GAEGH738U29BI0D" hidden="1">[5]detail_fonc!$C$15:$D$29</definedName>
    <definedName name="BExTXWIP2TFPTQ76NHFOB72NICRZ" hidden="1">[5]detail_fonc!$H$2:$I$2</definedName>
    <definedName name="BExTY5T62H651VC86QM4X7E28JVA" hidden="1">[5]detail_fonc!$E$1</definedName>
    <definedName name="BExTYHCJJ2NWRM1RV59FYR41534U" hidden="1">[5]detail_fonc!$I$8:$J$8</definedName>
    <definedName name="BExTYKCEFJ83LZM95M1V7CSFQVEA" hidden="1">[5]detail_fonc!$G$2</definedName>
    <definedName name="BExTYPLA9N640MFRJJQPKXT7P88M" hidden="1">[5]detail_fonc!$I$10:$J$10</definedName>
    <definedName name="BExTYRZMZSOVNTT0L4HKXRITD229" hidden="1">[5]detail_fonc!$F$6:$G$6</definedName>
    <definedName name="BExTZ7F71SNTOX4LLZCK5R9VUMIJ" hidden="1">[5]detail_fonc!$F$8:$G$8</definedName>
    <definedName name="BExTZ864ATA6RLFQ3FRH3M6F99QN" hidden="1">[5]detail_fonc!$I$10:$J$10</definedName>
    <definedName name="BExTZ8X5G9S3PA4FPSNK7T69W7QT" hidden="1">[5]detail_fonc!$F$15</definedName>
    <definedName name="BExTZ97Y0RMR8V5BI9F2H4MFB77O" hidden="1">[5]detail_fonc!$F$8:$G$8</definedName>
    <definedName name="BExTZK5PMCAXJL4DUIGL6H9Y8U4C" hidden="1">[5]detail_fonc!$G$2</definedName>
    <definedName name="BExTZKB6L5SXV5UN71YVTCBEIGWY" hidden="1">[5]detail_fonc!$F$11:$G$11</definedName>
    <definedName name="BExTZLICVKK4NBJFEGL270GJ2VQO" hidden="1">[5]detail_fonc!$F$11:$G$11</definedName>
    <definedName name="BExTZO2596CBZKPI7YNA1QQNPAIJ" hidden="1">[5]detail_fonc!$E$1</definedName>
    <definedName name="BExTZTAURKRCHRBNLOXRLVWK2FS3" hidden="1">[5]detail_fonc!$I$8:$J$8</definedName>
    <definedName name="BExTZY8TDV4U7FQL7O10G6VKWKPJ" hidden="1">[5]detail_fonc!$F$10:$G$10</definedName>
    <definedName name="BExU02QNT4LT7H9JPUC4FXTLVGZT" hidden="1">[5]detail_fonc!$E$1</definedName>
    <definedName name="BExU0BFJJQO1HJZKI14QGOQ6JROO" hidden="1">[5]detail_fonc!$I$9:$J$9</definedName>
    <definedName name="BExU0FH5WTGW8MRFUFMDDSMJ6YQ5" hidden="1">[5]detail_fonc!$F$10:$G$10</definedName>
    <definedName name="BExU0GDOIL9U33QGU9ZU3YX3V1I4" hidden="1">[5]detail_fonc!$F$10:$G$10</definedName>
    <definedName name="BExU0HKTO8WJDQDWRTUK5TETM3HS" hidden="1">[5]detail_fonc!$F$15</definedName>
    <definedName name="BExU0MIREBEGFO83269HUUM7A0LC" hidden="1">[5]detail_fonc!$I$8:$J$8</definedName>
    <definedName name="BExU0MTJQPE041ZN7H8UKGV6MZT7" hidden="1">[5]detail_fonc!$F$10:$G$10</definedName>
    <definedName name="BExU0XB6XCXI4SZ92YEUFMW4TAXF" hidden="1">[5]detail_fonc!$F$11:$G$11</definedName>
    <definedName name="BExU0ZUUFYHLUK4M4E8GLGIBBNT0" hidden="1">[5]detail_fonc!$F$10:$G$10</definedName>
    <definedName name="BExU147D6RPG6ZVTSXRKFSVRHSBG" hidden="1">[5]detail_fonc!$F$11:$G$11</definedName>
    <definedName name="BExU16R10W1SOAPNG4CDJ01T7JRE" hidden="1">[5]detail_fonc!$I$6:$J$6</definedName>
    <definedName name="BExU16R5X6DF4P9T9X3YWDIUULU7" hidden="1">[5]detail_fonc!$F$9:$G$9</definedName>
    <definedName name="BExU17CKOR3GNIHDNVLH9L1IOJS9" hidden="1">[5]detail_fonc!$F$10:$G$10</definedName>
    <definedName name="BExU1GXUTLRPJN4MRINLAPHSZQFG" hidden="1">[5]detail_fonc!$F$15</definedName>
    <definedName name="BExU1IL9AOHFO85BZB6S60DK3N8H" hidden="1">[5]detail_fonc!$E$1</definedName>
    <definedName name="BExU1NOPS09CLFZL1O31RAF9BQNQ" hidden="1">[5]detail_fonc!$C$15:$D$29</definedName>
    <definedName name="BExU1PH9MOEX1JZVZ3D5M9DXB191" hidden="1">[5]detail_fonc!$H$2:$I$2</definedName>
    <definedName name="BExU1QZEEKJA35IMEOLOJ3ODX0ZA" hidden="1">[5]detail_fonc!$F$9:$G$9</definedName>
    <definedName name="BExU1VRURIWWVJ95O40WA23LMTJD" hidden="1">[5]detail_fonc!$E$1</definedName>
    <definedName name="BExU2M5CK6XK55UIHDVYRXJJJRI4" hidden="1">[5]detail_fonc!$F$15</definedName>
    <definedName name="BExU2TXVT25ZTOFQAF6CM53Z1RLF" hidden="1">[5]detail_fonc!$K$2</definedName>
    <definedName name="BExU2XZLYIU19G7358W5T9E87AFR" hidden="1">[5]detail_fonc!$I$7:$J$7</definedName>
    <definedName name="BExU3B66MCKJFSKT3HL8B5EJGVX0" hidden="1">[5]detail_fonc!$G$2</definedName>
    <definedName name="BExU3J9IEFIYYZG02D3Y4EA9S6ED" hidden="1">[5]detail_fonc!$I$10:$J$10</definedName>
    <definedName name="BExU3UNI9NR1RNZR07NSLSZMDOQQ" hidden="1">[5]detail_fonc!$I$6:$J$6</definedName>
    <definedName name="BExU401R18N6XKZKL7CNFOZQCM14" hidden="1">[5]detail_fonc!$F$10:$G$10</definedName>
    <definedName name="BExU42QVGY7TK39W1BIN6CDRG2OE" hidden="1">[5]detail_fonc!$I$10:$J$10</definedName>
    <definedName name="BExU44P2AEX6PD8VC4ISCROUCQSP" hidden="1">[5]detail_fonc!$F$6:$G$6</definedName>
    <definedName name="BExU47OZMS6TCWMEHHF0UCSFLLPI" hidden="1">[5]detail_fonc!$F$10:$G$10</definedName>
    <definedName name="BExU4D36E8TXN0M8KSNGEAFYP4DQ" hidden="1">[5]detail_fonc!$F$11:$G$11</definedName>
    <definedName name="BExU4G31RRVLJ3AC6E1FNEFMXM3O" hidden="1">[5]detail_fonc!$I$7:$J$7</definedName>
    <definedName name="BExU4GDVLPUEWBA4MRYRTQAUNO7B" hidden="1">[5]detail_fonc!$C$15:$D$29</definedName>
    <definedName name="BExU4I148DA7PRCCISLWQ6ABXFK6" hidden="1">[5]detail_fonc!$F$2:$G$2</definedName>
    <definedName name="BExU4L101H2KQHVKCKQ4PBAWZV6K" hidden="1">[5]detail_fonc!$G$2</definedName>
    <definedName name="BExU4NA00RRRBGRT6TOB0MXZRCRZ" hidden="1">[5]detail_fonc!$I$8:$J$8</definedName>
    <definedName name="BExU51IFNZXPBDES28457LR8X60M" hidden="1">[5]detail_fonc!$F$6:$G$6</definedName>
    <definedName name="BExU529I6YHVOG83TJHWSILIQU1S" hidden="1">[5]detail_fonc!$F$6:$G$6</definedName>
    <definedName name="BExU57YCIKPRD8QWL6EU0YR3NG3J" hidden="1">[5]detail_fonc!$G$2</definedName>
    <definedName name="BExU5DSTBWXLN6E59B757KRWRI6E" hidden="1">[5]detail_fonc!$H$2:$I$2</definedName>
    <definedName name="BExU5LLCCVXJWU1XZHCFNTA3IGU9" hidden="1">[5]detail_fonc!$I$9:$J$9</definedName>
    <definedName name="BExU5R4V1JO93AJ94L02WBAT7YRG" hidden="1">[5]detail_fonc!$I$8:$J$8</definedName>
    <definedName name="BExU5TDWM8NNDHYPQ7OQODTQ368A" hidden="1">[5]detail_fonc!$I$9:$J$9</definedName>
    <definedName name="BExU5X4OX1V1XHS6WSSORVQPP6Z3" hidden="1">[5]detail_fonc!$I$8:$J$8</definedName>
    <definedName name="BExU5XVPARTFMRYHNUTBKDIL4UJN" hidden="1">[5]detail_fonc!$F$9:$G$9</definedName>
    <definedName name="BExU66KMFBAP8JCVG9VM1RD1TNFF" hidden="1">[5]detail_fonc!$F$8:$G$8</definedName>
    <definedName name="BExU68IOM3CB3TACNAE9565TW7SH" hidden="1">[5]detail_fonc!$H$2:$I$2</definedName>
    <definedName name="BExU6AM82KN21E82HMWVP3LWP9IL" hidden="1">[5]detail_fonc!$I$8:$J$8</definedName>
    <definedName name="BExU6FEU1MRHU98R9YOJC5OKUJ6L" hidden="1">[5]detail_fonc!$I$11:$J$11</definedName>
    <definedName name="BExU6KIAJ663Y8W8QMU4HCF183DF" hidden="1">[5]detail_fonc!$F$7:$G$7</definedName>
    <definedName name="BExU6KT19B4PG6SHXFBGBPLM66KT" hidden="1">[5]detail_fonc!$G$2</definedName>
    <definedName name="BExU6PAVKIOAIMQ9XQIHHF1SUAGO" hidden="1">[5]detail_fonc!$F$6:$G$6</definedName>
    <definedName name="BExU6WXXC7SSQDMHSLUN5C2V4IYX" hidden="1">[5]detail_fonc!$I$7:$J$7</definedName>
    <definedName name="BExU73387E74XE8A9UKZLZNJYY65" hidden="1">[5]detail_fonc!$I$7:$J$7</definedName>
    <definedName name="BExU76ZHCJM8I7VSICCMSTC33O6U" hidden="1">[5]detail_fonc!$I$9:$J$9</definedName>
    <definedName name="BExU7BBTUF8BQ42DSGM94X5TG5GF" hidden="1">[5]detail_fonc!$I$10:$J$10</definedName>
    <definedName name="BExU7HH4EAHFQHT4AXKGWAWZP3I0" hidden="1">[5]detail_fonc!$I$8:$J$8</definedName>
    <definedName name="BExU7MF1ZVPDHOSMCAXOSYICHZ4I" hidden="1">[5]detail_fonc!$F$11:$G$11</definedName>
    <definedName name="BExU7O2BJ6D5YCKEL6FD2EFCWYRX" hidden="1">[5]detail_fonc!$I$7:$J$7</definedName>
    <definedName name="BExU7Q0JNSNSNX28QTPNIV3ZNCY7" hidden="1">[5]detail_fonc!$I$10:$J$10</definedName>
    <definedName name="BExU7Q0JS9YIUKUPNSSAIDK2KJAV" hidden="1">[5]detail_fonc!$F$10:$G$10</definedName>
    <definedName name="BExU80I6AE5OU7P7F5V7HWIZBJ4P" hidden="1">[5]detail_fonc!$C$15:$D$29</definedName>
    <definedName name="BExU86NB26MCPYIISZ36HADONGT2" hidden="1">[5]detail_fonc!$H$2:$I$2</definedName>
    <definedName name="BExU885EZZNSZV3GP298UJ8LB7OL" hidden="1">[5]detail_fonc!$F$9:$G$9</definedName>
    <definedName name="BExU8A3F9FAB7L4KQWTHGXHZWCWM" hidden="1">[5]detail_fonc!$J$2:$K$2</definedName>
    <definedName name="BExU8FSAUP9TUZ1NO9WXK80QPHWV" hidden="1">[5]detail_fonc!$H$2:$I$2</definedName>
    <definedName name="BExU8HL7EPLD9MW0WNBY8NKLDENW" hidden="1">[5]detail_fonc!$C$15:$D$15</definedName>
    <definedName name="BExU8KFLAN778MBN93NYZB0FV30G" hidden="1">[5]detail_fonc!$I$6:$J$6</definedName>
    <definedName name="BExU8UX9JX3XLB47YZ8GFXE0V7R2" hidden="1">[5]detail_fonc!$I$11:$J$11</definedName>
    <definedName name="BExU91DC3DGKPZD6LTER2IRTF89C" hidden="1">[5]detail_fonc!$J$2:$K$2</definedName>
    <definedName name="BExU96M1J7P9DZQ3S9H0C12KGYTW" hidden="1">[5]detail_fonc!$F$11:$G$11</definedName>
    <definedName name="BExU9F05OR1GZ3057R6UL3WPEIYI" hidden="1">[5]detail_fonc!$I$10:$J$10</definedName>
    <definedName name="BExU9GCSO5YILIKG6VAHN13DL75K" hidden="1">[5]detail_fonc!$F$15</definedName>
    <definedName name="BExU9KJOZLO15N11MJVN782NFGJ0" hidden="1">[5]detail_fonc!$G$2</definedName>
    <definedName name="BExU9LG29XU2K1GNKRO4438JYQZE" hidden="1">[5]detail_fonc!$F$10:$G$10</definedName>
    <definedName name="BExU9RW36I5Z6JIXUIUB3PJH86LT" hidden="1">[5]detail_fonc!$I$11:$J$11</definedName>
    <definedName name="BExUA28AO7OWDG3H23Q0CL4B7BHW" hidden="1">[5]detail_fonc!$I$10:$J$10</definedName>
    <definedName name="BExUA5O923FFNEBY8BPO1TU3QGBM" hidden="1">[5]detail_fonc!$F$8:$G$8</definedName>
    <definedName name="BExUA6Q4K25VH452AQ3ZIRBCMS61" hidden="1">[5]detail_fonc!$I$11:$J$11</definedName>
    <definedName name="BExUAFV4JMBSM2SKBQL9NHL0NIBS" hidden="1">[5]detail_fonc!$I$8:$J$8</definedName>
    <definedName name="BExUAMWQODKBXMRH1QCMJLJBF8M7" hidden="1">[5]detail_fonc!$I$8:$J$8</definedName>
    <definedName name="BExUAX8WS5OPVLCDXRGKTU2QMTFO" hidden="1">[5]detail_fonc!$F$11:$G$11</definedName>
    <definedName name="BExUB8HLEXSBVPZ5AXNQEK96F1N4" hidden="1">[5]detail_fonc!$I$8:$J$8</definedName>
    <definedName name="BExUBCDVZIEA7YT0LPSMHL5ZSERQ" hidden="1">[5]detail_fonc!$F$11:$G$11</definedName>
    <definedName name="BExUBKXBUCN760QYU7Q8GESBWOQH" hidden="1">[5]detail_fonc!$I$9:$J$9</definedName>
    <definedName name="BExUBL83ED0P076RN9RJ8P1MZ299" hidden="1">[5]detail_fonc!$H$2:$I$2</definedName>
    <definedName name="BExUC0ID4RR5V06JI8DMOIWSXDVM" hidden="1">[5]detail_fonc!$F$15</definedName>
    <definedName name="BExUC623BDYEODBN0N4DO6PJQ7NU" hidden="1">[5]detail_fonc!$C$15:$D$29</definedName>
    <definedName name="BExUC8WH8TCKBB5313JGYYQ1WFLT" hidden="1">[5]detail_fonc!$I$11:$J$11</definedName>
    <definedName name="BExUCFCDK6SPH86I6STXX8X3WMC4" hidden="1">[5]detail_fonc!$F$11:$G$11</definedName>
    <definedName name="BExUCLC6AQ5KR6LXSAXV4QQ8ASVG" hidden="1">[5]detail_fonc!$I$9:$J$9</definedName>
    <definedName name="BExUD30QLMG5NQE3YZZCGILAO2I7" hidden="1">[5]detail_fonc!$F$6:$G$6</definedName>
    <definedName name="BExUD4IOJ12X3PJG5WXNNGDRCKAP" hidden="1">[5]detail_fonc!$G$2</definedName>
    <definedName name="BExUD9WX9BWK72UWVSLYZJLAY5VY" hidden="1">[5]detail_fonc!$I$6:$J$6</definedName>
    <definedName name="BExUDBEUJH9IACZDBL1VAUWPG0QW" hidden="1">[5]detail_fonc!$I$7:$J$7</definedName>
    <definedName name="BExUDEV0CYVO7Y5IQQBEJ6FUY9S6" hidden="1">[5]detail_fonc!$E$1</definedName>
    <definedName name="BExUDWOXQGIZW0EAIIYLQUPXF8YV" hidden="1">[5]detail_fonc!$H$2:$I$2</definedName>
    <definedName name="BExUDXAIC17W1FUU8Z10XUAVB7CS" hidden="1">[5]detail_fonc!$I$6:$J$6</definedName>
    <definedName name="BExUE5OMY7OAJQ9WR8C8HG311ORP" hidden="1">[5]detail_fonc!$F$6:$G$6</definedName>
    <definedName name="BExUEFKOQWXXGRNLAOJV2BJ66UB8" hidden="1">[5]detail_fonc!$K$2</definedName>
    <definedName name="BExUEJGX3OQQP5KFRJSRCZ70EI9V" hidden="1">[5]detail_fonc!$E$1</definedName>
    <definedName name="BExUEKYVNHX0NVC4VRX55MOHR4HP" hidden="1">[5]detail_fonc!$F$9:$G$9</definedName>
    <definedName name="BExUEYR71COFS2X8PDNU21IPMQEU" hidden="1">[5]detail_fonc!$F$8:$G$8</definedName>
    <definedName name="BExVPRLJ9I6RX45EDVFSQGCPJSOK" hidden="1">[5]detail_fonc!$I$10:$J$10</definedName>
    <definedName name="BExVS9NP3CVQTGQK1SYRHG62VTG0" hidden="1">[5]detail_fonc!$I$8:$J$8</definedName>
    <definedName name="BExVSL787C8E4HFQZ2NVLT35I2XV" hidden="1">[5]detail_fonc!$I$10:$J$10</definedName>
    <definedName name="BExVSTFTVV14SFGHQUOJL5SQ5TX9" hidden="1">[5]detail_fonc!$G$2</definedName>
    <definedName name="BExVT3MPE8LQ5JFN3HQIFKSQ80U4" hidden="1">[5]detail_fonc!$F$8:$G$8</definedName>
    <definedName name="BExVT7TRK3NZHPME2TFBXOF1WBR9" hidden="1">[5]detail_fonc!$I$9:$J$9</definedName>
    <definedName name="BExVT966KPBSYN9VZ9089P66C1JF" hidden="1">[5]detail_fonc!$F$6:$G$6</definedName>
    <definedName name="BExVT9H0R0T7WGQAAC0HABMG54YM" hidden="1">[5]detail_fonc!$K$2</definedName>
    <definedName name="BExVTCMDDEDGLUIMUU6BSFHEWTOP" hidden="1">[5]detail_fonc!$E$1</definedName>
    <definedName name="BExVTCMDQMLKRA2NQR72XU6Y54IK" hidden="1">[5]detail_fonc!$H$2:$I$2</definedName>
    <definedName name="BExVTCRV8FQ5U9OYWWL44N6KFNHU" hidden="1">[5]detail_fonc!$I$11:$J$11</definedName>
    <definedName name="BExVTNESHPVG0A0KZ7BRX26MS0PF" hidden="1">[5]detail_fonc!$I$7:$J$7</definedName>
    <definedName name="BExVTTJVTNRSBHBTUZ78WG2JM5MK" hidden="1">[5]detail_fonc!$I$6:$J$6</definedName>
    <definedName name="BExVTXLMYR87BC04D1ERALPUFVPG" hidden="1">[5]detail_fonc!$F$15</definedName>
    <definedName name="BExVU3W1YPZS4PNCGQTMVPPBCAQW" hidden="1">[5]detail_fonc!$I$11:$J$11</definedName>
    <definedName name="BExVUL9V3H8ZF6Y72LQBBN639YAA" hidden="1">[5]detail_fonc!$F$8:$G$8</definedName>
    <definedName name="BExVV5T14N2HZIK7HQ4P2KG09U0J" hidden="1">[5]detail_fonc!$I$10:$J$10</definedName>
    <definedName name="BExVV7R410VYLADLX9LNG63ID6H1" hidden="1">[5]detail_fonc!$I$10:$J$10</definedName>
    <definedName name="BExVVCEED4JEKF59OV0G3T4XFMFO" hidden="1">[5]detail_fonc!$F$15</definedName>
    <definedName name="BExVVKHPISZR8557PWFSQQV23VM9" hidden="1">[5]detail_fonc!$F$7:$G$7</definedName>
    <definedName name="BExVVNC4K4S1P11B4FVL4ILVNRY8" hidden="1">[5]detail_fonc!$F$8:$G$8</definedName>
    <definedName name="BExVVPFO2J7FMSRPD36909HN4BZJ" hidden="1">[5]detail_fonc!$C$15:$D$29</definedName>
    <definedName name="BExVVQ19AQ3VCARJOC38SF7OYE9Y" hidden="1">[5]detail_fonc!$I$11:$J$11</definedName>
    <definedName name="BExVVQ19TAECID45CS4HXT1RD3AQ" hidden="1">[5]detail_fonc!$C$15:$D$29</definedName>
    <definedName name="BExVW3YV5XGIVJ97UUPDJGJ2P15B" hidden="1">[5]detail_fonc!$I$8:$J$8</definedName>
    <definedName name="BExVW5X571GEYR5SCU1Z2DHKWM79" hidden="1">[5]detail_fonc!$H$2:$I$2</definedName>
    <definedName name="BExVW6YTKA098AF57M4PHNQ54XMH" hidden="1">[5]detail_fonc!$F$8:$G$8</definedName>
    <definedName name="BExVWGK3B9DKVV6VV14IPGK631L4" hidden="1">[5]detail_fonc!$F$8:$G$8</definedName>
    <definedName name="BExVWINKCH0V0NUWH363SMXAZE62" hidden="1">[5]detail_fonc!$F$6:$G$6</definedName>
    <definedName name="BExVWYU8EK669NP172GEIGCTVPPA" hidden="1">[5]detail_fonc!$I$8:$J$8</definedName>
    <definedName name="BExVX3MVJ0GHWPP1EL59ZQNKMX0B" hidden="1">[5]detail_fonc!$F$10:$G$10</definedName>
    <definedName name="BExVX3XN2DRJKL8EDBIG58RYQ36R" hidden="1">[5]detail_fonc!$I$6:$J$6</definedName>
    <definedName name="BExVX84P814KQEJ36S8KJFDI55F5" hidden="1">[5]detail_fonc!$C$15:$D$15</definedName>
    <definedName name="BExVXDZ63PUART77BBR5SI63TPC6" hidden="1">[5]detail_fonc!$I$11:$J$11</definedName>
    <definedName name="BExVXHKI6LFYMGWISMPACMO247HL" hidden="1">[5]detail_fonc!$F$9:$G$9</definedName>
    <definedName name="BExVXLX2BZ5EF2X6R41BTKRJR1NM" hidden="1">[5]detail_fonc!$E$1</definedName>
    <definedName name="BExVY11V7U1SAY4QKYE0PBSPD7LW" hidden="1">[5]detail_fonc!$F$7:$G$7</definedName>
    <definedName name="BExVY1SV37DL5YU59HS4IG3VBCP4" hidden="1">[5]detail_fonc!$C$15:$D$29</definedName>
    <definedName name="BExVY3WFGJKSQA08UF9NCMST928Y" hidden="1">[5]detail_fonc!$F$7:$G$7</definedName>
    <definedName name="BExVY954UOEVQEIC5OFO4NEWVKAQ" hidden="1">[5]detail_fonc!$F$11:$G$11</definedName>
    <definedName name="BExVYHDYIV5397LC02V4FEP8VD6W" hidden="1">[5]detail_fonc!$I$10:$J$10</definedName>
    <definedName name="BExVYJBZFK07873EKS5L5WAWO6W5" hidden="1">[5]detail_fonc!$F$9:$G$9</definedName>
    <definedName name="BExVYOVIZDA18YIQ0A30Q052PCAK" hidden="1">[5]detail_fonc!$H$2:$I$2</definedName>
    <definedName name="BExVYQIXPEM6J4JVP78BRHIC05PV" hidden="1">[5]detail_fonc!$F$8:$G$8</definedName>
    <definedName name="BExVYVGWN7SONLVDH9WJ2F1JS264" hidden="1">[5]detail_fonc!$I$7:$J$7</definedName>
    <definedName name="BExVZ9EO732IK6MNMG17Y1EFTJQC" hidden="1">[5]detail_fonc!$F$8:$G$8</definedName>
    <definedName name="BExVZB1Y5J4UL2LKK0363EU7GIJ1" hidden="1">[5]detail_fonc!$F$7:$G$7</definedName>
    <definedName name="BExVZDAYMR0D8YXVW1NAFUY49Y32" hidden="1">[5]detail_fonc!$F$11:$G$11</definedName>
    <definedName name="BExVZJQVO5LQ0BJH5JEN5NOBIAF6" hidden="1">[5]detail_fonc!$C$15:$D$29</definedName>
    <definedName name="BExVZNXWS91RD7NXV5NE2R3C8WW7" hidden="1">[5]detail_fonc!$I$8:$J$8</definedName>
    <definedName name="BExVZZH90OIDK2LGHMHRVNY6FTCD" hidden="1">[5]detail_fonc!$E$1:$E$1</definedName>
    <definedName name="BExW0386REQRCQCVT9BCX80UPTRY" hidden="1">[5]detail_fonc!$K$2</definedName>
    <definedName name="BExW0FYP4WXY71CYUG40SUBG9UWU" hidden="1">[5]detail_fonc!$H$2:$I$2</definedName>
    <definedName name="BExW0RI61B4VV0ARXTFVBAWRA1C5" hidden="1">[5]detail_fonc!$F$9:$G$9</definedName>
    <definedName name="BExW18A8UC00TARSTJ50PS6ZE919" hidden="1">[5]detail_fonc!$I$10:$J$10</definedName>
    <definedName name="BExW1BVUYQTKMOR56MW7RVRX4L1L" hidden="1">[5]detail_fonc!$F$15</definedName>
    <definedName name="BExW1F1220628FOMTW5UAATHRJHK" hidden="1">[5]detail_fonc!$F$8:$G$8</definedName>
    <definedName name="BExW1M80DCK4P39FVDYC3WGSHELC" hidden="1">[5]detail_fonc!$F$6:$G$6</definedName>
    <definedName name="BExW1R0NH5STBS19Z614CC78XCDN" hidden="1">[5]detail_fonc!$F$7:$G$7</definedName>
    <definedName name="BExW1RM8PZRRHLYIUKMGHLV0UBC6" hidden="1">[5]detail_fonc!$F$10:$G$10</definedName>
    <definedName name="BExW1TKA0Z9OP2DTG50GZR5EG8C7" hidden="1">[5]detail_fonc!$K$2</definedName>
    <definedName name="BExW1U0JLKQ094DW5MMOI8UHO09V" hidden="1">[5]detail_fonc!$I$8:$J$8</definedName>
    <definedName name="BExW283NP9D366XFPXLGSCI5UB0L" hidden="1">[5]detail_fonc!$F$6:$G$6</definedName>
    <definedName name="BExW2H3C8WJSBW5FGTFKVDVJC4CL" hidden="1">[5]detail_fonc!$I$7:$J$7</definedName>
    <definedName name="BExW2MSCKPGF5K3I7TL4KF5ISUOL" hidden="1">[5]detail_fonc!$F$15</definedName>
    <definedName name="BExW2SMO90FU9W8DVVES6Q4E6BZR" hidden="1">[5]detail_fonc!$F$6:$G$6</definedName>
    <definedName name="BExW36V9N91OHCUMGWJQL3I5P4JK" hidden="1">[5]detail_fonc!$F$15</definedName>
    <definedName name="BExW38NU7BALB8KRYPFK6VI5XK0K" hidden="1">[5]detail_fonc!$F$10:$G$10</definedName>
    <definedName name="BExW3EIBA1J9Q9NA9VCGZGRS8WV7" hidden="1">[5]detail_fonc!$F$9:$G$9</definedName>
    <definedName name="BExW3FEO8FI8N6AGQKYEG4SQVJWB" hidden="1">[5]detail_fonc!$K$2</definedName>
    <definedName name="BExW3GB28STOMJUSZEIA7YKYNS4Y" hidden="1">[5]detail_fonc!$H$2:$I$2</definedName>
    <definedName name="BExW3T1K638HT5E0Y8MMK108P5JT" hidden="1">[5]detail_fonc!$F$6:$G$6</definedName>
    <definedName name="BExW3VFUASC2DHD9MVZVEEWB4I9G" hidden="1">[5]detail_fonc!$F$9:$G$9</definedName>
    <definedName name="BExW3YAE1CXZPFDOJDL1MOWBLW40" hidden="1">[5]detail_fonc!$I$11:$J$11</definedName>
    <definedName name="BExW4217ZHL9VO39POSTJOD090WU" hidden="1">[5]detail_fonc!$F$6:$G$6</definedName>
    <definedName name="BExW4GPW71EBF8XPS2QGVQHBCDX3" hidden="1">[5]detail_fonc!$H$2:$I$2</definedName>
    <definedName name="BExW4INXX6B91XBU0J20AMS31TSN" hidden="1">[5]detail_fonc!$F$11:$G$11</definedName>
    <definedName name="BExW4JKC5837JBPCOJV337ZVYYY3" hidden="1">[5]detail_fonc!$G$2</definedName>
    <definedName name="BExW4QR9FV9MP5K610THBSM51RYO" hidden="1">[5]detail_fonc!$H$2:$I$2</definedName>
    <definedName name="BExW4Z029R9E19ZENN3WEA3VDAD1" hidden="1">[5]detail_fonc!$G$2</definedName>
    <definedName name="BExW5AZNT6IAZGNF2C879ODHY1B8" hidden="1">[5]detail_fonc!$F$11:$G$11</definedName>
    <definedName name="BExW5WPU27WD4NWZOT0ZEJIDLX5J" hidden="1">[5]detail_fonc!$I$6:$J$6</definedName>
    <definedName name="BExW660AV1TUV2XNUPD65RZR3QOO" hidden="1">[5]detail_fonc!$F$9:$G$9</definedName>
    <definedName name="BExW66LVVZK656PQY1257QMHP2AY" hidden="1">[5]detail_fonc!$E$1</definedName>
    <definedName name="BExW6EJPHAP1TWT380AZLXNHR22P" hidden="1">[5]detail_fonc!$I$7:$J$7</definedName>
    <definedName name="BExW6G1PJ38H10DVLL8WPQ736OEB" hidden="1">[5]detail_fonc!$I$6:$J$6</definedName>
    <definedName name="BExW71MJ5YQ80JVFOHOGSHXM1CPZ" hidden="1">[5]detail_fonc!$I$9:$J$9</definedName>
    <definedName name="BExW794A74Z5F2K8LVQLD6VSKXUE" hidden="1">[5]detail_fonc!$F$8:$G$8</definedName>
    <definedName name="BExW7IUUV1NNVW0XZC39B76HEFVU" hidden="1">[5]detail_fonc!$I$9:$J$9</definedName>
    <definedName name="BExW8K0SSIPSKBVP06IJ71600HJZ" hidden="1">[5]detail_fonc!$H$2:$I$2</definedName>
    <definedName name="BExW8NM8DJJESE7GF7VGTO2XO6P1" hidden="1">[5]detail_fonc!$I$8:$J$8</definedName>
    <definedName name="BExW8T0GVY3ZYO4ACSBLHS8SH895" hidden="1">[5]detail_fonc!$F$15</definedName>
    <definedName name="BExW8YEP73JMMU9HZ08PM4WHJQZ4" hidden="1">[5]detail_fonc!$I$8:$J$8</definedName>
    <definedName name="BExW937AT53OZQRHNWQZ5BVH24IE" hidden="1">[5]detail_fonc!$I$11:$J$11</definedName>
    <definedName name="BExW95LN5N0LYFFVP7GJEGDVDLF0" hidden="1">[5]detail_fonc!$G$2</definedName>
    <definedName name="BExW967733Q8RAJOHR2GJ3HO8JIW" hidden="1">[5]detail_fonc!$I$6:$J$6</definedName>
    <definedName name="BExW9POK1KIOI0ALS5MZIKTDIYMA" hidden="1">[5]detail_fonc!$I$10:$J$10</definedName>
    <definedName name="BExW9TVLB7OIHTG98I7I4EXBL61S" hidden="1">[5]detail_fonc!$I$6:$J$6</definedName>
    <definedName name="BExXLDE6PN4ESWT3LXJNQCY94NE4" hidden="1">[5]detail_fonc!$C$15:$D$29</definedName>
    <definedName name="BExXLQVPK2H3IF0NDDA5CT612EUK" hidden="1">[5]detail_fonc!$I$6:$J$6</definedName>
    <definedName name="BExXLR6IO70TYTACKQH9M5PGV24J" hidden="1">[5]detail_fonc!$F$11:$G$11</definedName>
    <definedName name="BExXM065WOLYRYHGHOJE0OOFXA4M" hidden="1">[5]detail_fonc!$C$15:$D$29</definedName>
    <definedName name="BExXM3GUNXVDM82KUR17NNUMQCNI" hidden="1">[5]detail_fonc!$F$7:$G$7</definedName>
    <definedName name="BExXMA28M8SH7MKIGETSDA72WUIZ" hidden="1">[5]detail_fonc!$I$9:$J$9</definedName>
    <definedName name="BExXMOLHIAHDLFSA31PUB36SC3I9" hidden="1">[5]detail_fonc!$G$2</definedName>
    <definedName name="BExXMT8T5Z3M2JBQN65X2LKH0YQI" hidden="1">[5]detail_fonc!$I$7:$J$7</definedName>
    <definedName name="BExXMWZKINBBHRC8PY6RUWHL0KJ7" hidden="1">[5]detail_fonc!$E$1:$E$1</definedName>
    <definedName name="BExXN1XNO7H60M9X1E7EVWFJDM5N" hidden="1">[5]detail_fonc!$I$7:$J$7</definedName>
    <definedName name="BExXN22ZOTIW49GPLWFYKVM90FNZ" hidden="1">[5]detail_fonc!$F$6:$G$6</definedName>
    <definedName name="BExXN28GE90C0Q68U1HM1P32CNNA" hidden="1">[5]detail_fonc!$E$1:$E$1</definedName>
    <definedName name="BExXN4C031W9DK73MJHKL8YT1QA8" hidden="1">[5]detail_fonc!$F$8:$G$8</definedName>
    <definedName name="BExXN6QAP8UJQVN4R4BQKPP4QK35" hidden="1">[5]detail_fonc!$F$7:$G$7</definedName>
    <definedName name="BExXNBOA39T2X6Y5Y5GZ5DDNA1AX" hidden="1">[5]detail_fonc!$F$8:$G$8</definedName>
    <definedName name="BExXND6872VJ3M2PGT056WQMWBHD" hidden="1">[5]detail_fonc!$G$2</definedName>
    <definedName name="BExXNPM24UN2PGVL9D1TUBFRIKR4" hidden="1">[5]detail_fonc!$F$7:$G$7</definedName>
    <definedName name="BExXNS0DIKJI7MNPMRO04YTVUMHD" hidden="1">[5]detail_fonc!$F$10:$G$10</definedName>
    <definedName name="BExXNWYB165VO9MHARCL5WLCHWS0" hidden="1">[5]detail_fonc!$C$15:$D$29</definedName>
    <definedName name="BExXO278QHQN8JDK5425EJ615ECC" hidden="1">[5]detail_fonc!$F$7:$G$7</definedName>
    <definedName name="BExXOBHOP0WGFHI2Y9AO4L440UVQ" hidden="1">[5]detail_fonc!$F$11:$G$11</definedName>
    <definedName name="BExXOHSAD2NSHOLLMZ2JWA4I3I1R" hidden="1">[5]detail_fonc!$I$7:$J$7</definedName>
    <definedName name="BExXP80B5FGA00JCM7UXKPI3PB7Y" hidden="1">[5]detail_fonc!$I$9:$J$9</definedName>
    <definedName name="BExXP85M4WXYVN1UVHUTOEKEG5XS" hidden="1">[5]detail_fonc!$F$8:$G$8</definedName>
    <definedName name="BExXPELOTHOAG0OWILLAH94OZV5J" hidden="1">[5]detail_fonc!$H$2:$I$2</definedName>
    <definedName name="BExXPQFRJQJZ3Q710DHM2M9QE28O" hidden="1">[5]detail_fonc!$F$8:$G$8</definedName>
    <definedName name="BExXPS31W1VD2NMIE4E37LHVDF0L" hidden="1">[5]detail_fonc!$F$8:$G$8</definedName>
    <definedName name="BExXPZKYEMVF5JOC14HYOOYQK6JK" hidden="1">[5]detail_fonc!$G$2</definedName>
    <definedName name="BExXQ30ZM2VJ3J6NNKUU87AD8EGW" hidden="1">[5]detail_fonc!$F$15:$F$15</definedName>
    <definedName name="BExXQ89PA10X79WBWOEP1AJX1OQM" hidden="1">[5]detail_fonc!$F$11:$G$11</definedName>
    <definedName name="BExXQCGQGGYSI0LTRVR73MUO50AW" hidden="1">[5]detail_fonc!$I$6:$J$6</definedName>
    <definedName name="BExXQEEXFHDQ8DSRAJSB5ET6J004" hidden="1">[5]detail_fonc!$F$6:$G$6</definedName>
    <definedName name="BExXQH41O5HZAH8BO6HCFY8YC3TU" hidden="1">[5]detail_fonc!$C$15:$D$19</definedName>
    <definedName name="BExXQIRBLQSLAJTFL7224FCFUTKH" hidden="1">[5]detail_fonc!$C$15:$D$29</definedName>
    <definedName name="BExXQJIEF5R3QQ6D8HO3NGPU0IQC" hidden="1">[5]detail_fonc!$G$2</definedName>
    <definedName name="BExXQU00K9ER4I1WM7T9J0W1E7ZC" hidden="1">[5]detail_fonc!$I$10:$J$10</definedName>
    <definedName name="BExXQU00KOR7XLM8B13DGJ1MIQDY" hidden="1">[5]detail_fonc!$F$10:$G$10</definedName>
    <definedName name="BExXQXG18PS8HGBOS03OSTQ0KEYC" hidden="1">[5]detail_fonc!$G$2</definedName>
    <definedName name="BExXQXQT4OAFQT5B0YB3USDJOJOB" hidden="1">[5]detail_fonc!$I$9:$J$9</definedName>
    <definedName name="BExXR3FSEXAHSXEQNJORWFCPX86N" hidden="1">[5]detail_fonc!$I$6:$J$6</definedName>
    <definedName name="BExXR3W3FKYQBLR299HO9RZ70C43" hidden="1">[5]detail_fonc!$F$6:$G$6</definedName>
    <definedName name="BExXR46U23CRRBV6IZT982MAEQKI" hidden="1">[5]detail_fonc!$I$7:$J$7</definedName>
    <definedName name="BExXR8OKAVX7O70V5IYG2PRKXSTI" hidden="1">[5]detail_fonc!$I$7:$J$7</definedName>
    <definedName name="BExXRA6N6XCLQM6XDV724ZIH6G93" hidden="1">[5]detail_fonc!$F$10:$G$10</definedName>
    <definedName name="BExXRABZ1CNKCG6K1MR6OUFHF7J9" hidden="1">[5]detail_fonc!$F$10:$G$10</definedName>
    <definedName name="BExXRBOFETC0OTJ6WY3VPMFH03VB" hidden="1">[5]detail_fonc!$I$8:$J$8</definedName>
    <definedName name="BExXRD13K1S9Y3JGR7CXSONT7RJZ" hidden="1">[5]detail_fonc!$C$15:$D$29</definedName>
    <definedName name="BExXRIFB4QQ87QIGA9AG0NXP577K" hidden="1">[5]detail_fonc!$F$10:$G$10</definedName>
    <definedName name="BExXRIQ2JF2CVTRDQX2D9SPH7FTN" hidden="1">[5]detail_fonc!$I$11:$J$11</definedName>
    <definedName name="BExXRO4A6VUH1F4XV8N1BRJ4896W" hidden="1">[5]detail_fonc!$C$15:$D$29</definedName>
    <definedName name="BExXRO9N1SNJZGKD90P4K7FU1J0P" hidden="1">[5]detail_fonc!$F$15</definedName>
    <definedName name="BExXRV5QP3Z0KAQ1EQT9JYT2FV0L" hidden="1">[5]detail_fonc!$F$10:$G$10</definedName>
    <definedName name="BExXRZ20LZZCW8LVGDK0XETOTSAI" hidden="1">[5]detail_fonc!$F$15</definedName>
    <definedName name="BExXRZNM651EJ5HJPGKGTVYLAZQ1" hidden="1">[5]detail_fonc!$F$10:$G$10</definedName>
    <definedName name="BExXS63O4OMWMNXXAODZQFSDG33N" hidden="1">[5]detail_fonc!$F$6:$G$6</definedName>
    <definedName name="BExXSBSP1TOY051HSPEPM0AEIO2M" hidden="1">[5]detail_fonc!$F$6:$G$6</definedName>
    <definedName name="BExXSC8RFK5D68FJD2HI4K66SA6I" hidden="1">[5]detail_fonc!$F$10:$G$10</definedName>
    <definedName name="BExXSNHC88W4UMXEOIOOATJAIKZO" hidden="1">[5]detail_fonc!$I$8:$J$8</definedName>
    <definedName name="BExXSTBS08WIA9TLALV3UQ2Z3MRG" hidden="1">[5]detail_fonc!$I$7:$J$7</definedName>
    <definedName name="BExXSVQ2WOJJ73YEO8Q2FK60V4G8" hidden="1">[5]detail_fonc!$I$8:$J$8</definedName>
    <definedName name="BExXTD98PQHU3CO7Y9L844GHUMW4" hidden="1">[5]detail_fonc!$C$15:$D$15</definedName>
    <definedName name="BExXTHLRNL82GN7KZY3TOLO508N7" hidden="1">[5]detail_fonc!$F$8:$G$8</definedName>
    <definedName name="BExXTL72MKEQSQH9L2OTFLU8DM2B" hidden="1">[5]detail_fonc!$F$8:$G$8</definedName>
    <definedName name="BExXTM3M4RTCRSX7VGAXGQNPP668" hidden="1">[5]detail_fonc!$F$7:$G$7</definedName>
    <definedName name="BExXTOCF78J7WY6FOVBRY1N2RBBR" hidden="1">[5]detail_fonc!$H$2:$I$2</definedName>
    <definedName name="BExXTP3GYO6Z9RTKKT10XA0UTV3T" hidden="1">[5]detail_fonc!$I$8:$J$8</definedName>
    <definedName name="BExXTZKZ4CG92ZQLIRKEXXH9BFIR" hidden="1">[5]detail_fonc!$F$7:$G$7</definedName>
    <definedName name="BExXU4J2BM2964GD5UZHM752Q4NS" hidden="1">[5]detail_fonc!$F$9:$G$9</definedName>
    <definedName name="BExXU6XDTT7RM93KILIDEYPA9XKF" hidden="1">[5]detail_fonc!$I$6:$J$6</definedName>
    <definedName name="BExXU8VLZA7WLPZ3RAQZGNERUD26" hidden="1">[5]detail_fonc!$E$1</definedName>
    <definedName name="BExXUB9RSLSCNN5ETLXY72DAPZZM" hidden="1">[5]detail_fonc!$I$10:$J$10</definedName>
    <definedName name="BExXUDIRKNBOU50BSTLWVL33H1EA" hidden="1">[5]detail_fonc!$F$11:$G$11</definedName>
    <definedName name="BExXUFRM82XQIN2T8KGLDQL1IBQW" hidden="1">[5]detail_fonc!$G$2</definedName>
    <definedName name="BExXUQEQBF6FI240ZGIF9YXZSRAU" hidden="1">[5]detail_fonc!$F$10:$G$10</definedName>
    <definedName name="BExXUYND6EJO7CJ5KRICV4O1JNWK" hidden="1">[5]detail_fonc!$F$9:$G$9</definedName>
    <definedName name="BExXV6FWG4H3S2QEUJZYIXILNGJ7" hidden="1">[5]detail_fonc!$F$8:$G$8</definedName>
    <definedName name="BExXVK87BMMO6LHKV0CFDNIQVIBS" hidden="1">[5]detail_fonc!$I$11:$J$11</definedName>
    <definedName name="BExXVKZ9WXPGL6IVY6T61IDD771I" hidden="1">[5]detail_fonc!$F$8:$G$8</definedName>
    <definedName name="BExXW0K72T1Y8K1I4VZT87UY9S2G" hidden="1">[5]detail_fonc!$F$15</definedName>
    <definedName name="BExXW27MMXHXUXX78SDTBE1JYTHT" hidden="1">[5]detail_fonc!$I$7:$J$7</definedName>
    <definedName name="BExXW2YIM2MYBSHRIX0RP9D4PRMN" hidden="1">[5]detail_fonc!$I$6:$J$6</definedName>
    <definedName name="BExXWBNE4KTFSXKVSRF6WX039WPB" hidden="1">[5]detail_fonc!$F$9:$G$9</definedName>
    <definedName name="BExXWFP5AYE7EHYTJWBZSQ8PQ0YX" hidden="1">[5]detail_fonc!$I$9:$J$9</definedName>
    <definedName name="BExXWVFIBQT8OY1O41FRFPFGXQHK" hidden="1">[5]detail_fonc!$K$2</definedName>
    <definedName name="BExXWWXHBZHA9J3N8K47F84X0M0L" hidden="1">[5]detail_fonc!$I$10:$J$10</definedName>
    <definedName name="BExXXBM521DL8R4ZX7NZ3DBCUOR5" hidden="1">[5]detail_fonc!$C$15:$D$29</definedName>
    <definedName name="BExXXC7OZI33XZ03NRMEP7VRLQK4" hidden="1">[5]detail_fonc!$I$7:$J$7</definedName>
    <definedName name="BExXXH5N3NKBQ7BCJPJTBF8CYM2Q" hidden="1">[5]detail_fonc!$I$6:$J$6</definedName>
    <definedName name="BExXXKWLM4D541BH6O8GOJMHFHMW" hidden="1">[5]detail_fonc!$I$9:$J$9</definedName>
    <definedName name="BExXXPPA1Q87XPI97X0OXCPBPDON" hidden="1">[5]detail_fonc!$I$11:$J$11</definedName>
    <definedName name="BExXXVUDA98IZTQ6MANKU4MTTDVR" hidden="1">[5]detail_fonc!$I$10:$J$10</definedName>
    <definedName name="BExXXZQNZY6IZI45DJXJK0MQZWA7" hidden="1">[5]detail_fonc!$E$1</definedName>
    <definedName name="BExXY5QFG6QP94SFT3935OBM8Y4K" hidden="1">[5]detail_fonc!$I$7:$J$7</definedName>
    <definedName name="BExXY7TYEBFXRYUYIFHTN65RJ8EW" hidden="1">[5]detail_fonc!$C$15:$D$29</definedName>
    <definedName name="BExXYDIYFG9YD3EKXNYGQAZM7W8S" hidden="1">[5]detail_fonc!$F$7:$G$7</definedName>
    <definedName name="BExXYLBHANUXC5FCTDDTGOVD3GQS" hidden="1">[5]detail_fonc!$I$8:$J$8</definedName>
    <definedName name="BExXYMNYAYH3WA2ZCFAYKZID9ZCI" hidden="1">[5]detail_fonc!$I$9:$J$9</definedName>
    <definedName name="BExXYYT12SVN2VDMLVNV4P3ISD8T" hidden="1">[5]detail_fonc!$I$7:$J$7</definedName>
    <definedName name="BExXZ11UQTE8QV2O33Y5ZJO20LWS" hidden="1">[5]detail_fonc!$I$9:$J$9</definedName>
    <definedName name="BExXZ956QD7X33N4X8MT91D1T4FB" hidden="1">[5]detail_fonc!$F$7:$G$7</definedName>
    <definedName name="BExXZ9QR83MC34SXQ75UKNFZUTP5" hidden="1">[5]detail_fonc!$C$15:$D$15</definedName>
    <definedName name="BExXZEDWSTNMXHYAK3QML3IUJWFJ" hidden="1">[5]detail_fonc!$I$6:$J$6</definedName>
    <definedName name="BExXZEDWUYH25UZMW2QU2RXFILJE" hidden="1">[5]detail_fonc!$F$7:$G$7</definedName>
    <definedName name="BExXZFVV4YB42AZ3H1I40YG3JAPU" hidden="1">[5]detail_fonc!$I$11:$J$11</definedName>
    <definedName name="BExXZHJ9T2JELF12CHHGD54J1B0C" hidden="1">[5]detail_fonc!$F$7:$G$7</definedName>
    <definedName name="BExXZM14LCKC01C1Y3B0OIRKXPR0" hidden="1">[5]detail_fonc!$I$9:$J$9</definedName>
    <definedName name="BExXZNJ2X1TK2LRK5ZY3MX49H5T7" hidden="1">[5]detail_fonc!$J$2:$K$2</definedName>
    <definedName name="BExXZOVPCEP495TQSON6PSRQ8XCY" hidden="1">[5]detail_fonc!$C$15:$D$29</definedName>
    <definedName name="BExXZXKH7NBARQQAZM69Z57IH1MM" hidden="1">[5]detail_fonc!$F$6:$G$6</definedName>
    <definedName name="BExY01647MZEKCYFGEDIG0E8L2J4" hidden="1">[5]detail_fonc!$G$2:$H$2</definedName>
    <definedName name="BExY07WSDH5QEVM7BJXJK2ZRAI1O" hidden="1">[5]detail_fonc!$E$1</definedName>
    <definedName name="BExY08CWY5OZUVH4I3C252RHDJF8" hidden="1">[5]detail_fonc!$F$15:$F$15</definedName>
    <definedName name="BExY0C3UBVC4M59JIRXVQ8OWAJC1" hidden="1">[5]detail_fonc!$I$7:$J$7</definedName>
    <definedName name="BExY0OE8GFHMLLTEAFIOQTOPEVPB" hidden="1">[5]detail_fonc!$F$8:$G$8</definedName>
    <definedName name="BExY0OJHW85S0VKBA8T4HTYPYBOS" hidden="1">[5]detail_fonc!$I$10:$J$10</definedName>
    <definedName name="BExY0T1E034D7XAXNC6F7540LLIE" hidden="1">[5]detail_fonc!$F$15</definedName>
    <definedName name="BExY0XTZLHN49J2JH94BYTKBJLT3" hidden="1">[5]detail_fonc!$F$10:$G$10</definedName>
    <definedName name="BExY11FH9TXHERUYGG8FE50U7H7J" hidden="1">[5]detail_fonc!$F$10:$G$10</definedName>
    <definedName name="BExY13J03OZFTN1NQT6FLEQHJ079" hidden="1">[5]detail_fonc!$F$6:$G$6</definedName>
    <definedName name="BExY180UKNW5NIAWD6ZUYTFEH8QS" hidden="1">[5]detail_fonc!$F$15</definedName>
    <definedName name="BExY1DPTV4LSY9MEOUGXF8X052NA" hidden="1">[5]detail_fonc!$F$7:$G$7</definedName>
    <definedName name="BExY1GK9ELBEKDD7O6HR6DUO8YGO" hidden="1">[5]detail_fonc!$I$11:$J$11</definedName>
    <definedName name="BExY1NWOXXFV9GGZ3PX444LZ8TVX" hidden="1">[5]detail_fonc!$F$10:$G$10</definedName>
    <definedName name="BExY1UCL0RND63LLSM9X5SFRG117" hidden="1">[5]detail_fonc!$H$2:$I$2</definedName>
    <definedName name="BExY1WAT3937L08HLHIRQHMP2A3H" hidden="1">[5]detail_fonc!$I$10:$J$10</definedName>
    <definedName name="BExY1YEBOSLMID7LURP8QB46AI91" hidden="1">[5]detail_fonc!$I$10:$J$10</definedName>
    <definedName name="BExY2E4Q7S343GPF62Q2W1S0CN96" hidden="1">[5]detail_fonc!$I$6:$J$6</definedName>
    <definedName name="BExY2FS4LFX9OHOTQT7SJ2PXAC25" hidden="1">[5]detail_fonc!$I$10:$J$10</definedName>
    <definedName name="BExY2GDPCZPVU0IQ6IJIB1YQQRQ6" hidden="1">[5]detail_fonc!$F$6:$G$6</definedName>
    <definedName name="BExY2GTSZ3VA9TXLY7KW1LIAKJ61" hidden="1">[5]detail_fonc!$F$6:$G$6</definedName>
    <definedName name="BExY2IXBR1SGYZH08T7QHKEFS8HA" hidden="1">[5]detail_fonc!$F$15</definedName>
    <definedName name="BExY2Q4B5FUDA5VU4VRUHX327QN0" hidden="1">[5]detail_fonc!$F$9:$G$9</definedName>
    <definedName name="BExY3HOSK7YI364K15OX70AVR6F1" hidden="1">[5]detail_fonc!$C$15:$D$29</definedName>
    <definedName name="BExY3MHLRUH29PY1Y04185JU3Q3M" hidden="1">[5]detail_fonc!$F$10:$G$10</definedName>
    <definedName name="BExY3T89AUR83SOAZZ3OMDEJDQ39" hidden="1">[5]detail_fonc!$F$10:$G$10</definedName>
    <definedName name="BExY46F0PBOQ6AUIW85ROCHMVMZU" hidden="1">[5]detail_fonc!$I$7:$J$7</definedName>
    <definedName name="BExY4BIFEFCVQ5ZN49PRN3NDTPRV" hidden="1">[5]detail_fonc!$L$2:$M$2</definedName>
    <definedName name="BExY4MG771JQ84EMIVB6HQGGHZY7" hidden="1">[5]detail_fonc!$H$2:$I$2</definedName>
    <definedName name="BExY4PWCSFB8P3J3TBQB2MD67263" hidden="1">[5]detail_fonc!$I$8:$J$8</definedName>
    <definedName name="BExY4RZW3KK11JLYBA4DWZ92M6LQ" hidden="1">[5]detail_fonc!$I$11:$J$11</definedName>
    <definedName name="BExY4XOVTTNVZ577RLIEC7NZQFIX" hidden="1">[5]detail_fonc!$F$7:$G$7</definedName>
    <definedName name="BExY50JAF5CG01GTHAUS7I4ZLUDC" hidden="1">[5]detail_fonc!$I$8:$J$8</definedName>
    <definedName name="BExY53J7EXFEOFTRNAHLK7IH3ACB" hidden="1">[5]detail_fonc!$F$8:$G$8</definedName>
    <definedName name="BExY5515SJTJS3VM80M3YYR0WF37" hidden="1">[5]detail_fonc!$F$15:$G$16</definedName>
    <definedName name="BExY5515WE39FQ3EG5QHG67V9C0O" hidden="1">[5]detail_fonc!$F$11:$G$11</definedName>
    <definedName name="BExY5986WNAD8NFCPXC9TVLBU4FG" hidden="1">[5]detail_fonc!$K$2</definedName>
    <definedName name="BExY5CDKD3XHCIL9KCFBCC1SI9GT" hidden="1">[5]detail_fonc!$F$8:$G$8</definedName>
    <definedName name="BExY5DF9MS25IFNWGJ1YAS5MDN8R" hidden="1">[5]detail_fonc!$K$2</definedName>
    <definedName name="BExY5ERVGL3UM2MGT8LJ0XPKTZEK" hidden="1">[5]detail_fonc!$I$7:$J$7</definedName>
    <definedName name="BExY5EX6NJFK8W754ZVZDN5DS04K" hidden="1">[5]detail_fonc!$I$6:$J$6</definedName>
    <definedName name="BExY5S3XD1NJT109CV54IFOHVLQ6" hidden="1">[5]detail_fonc!$F$9:$G$9</definedName>
    <definedName name="BExY5TB2VAI3GHKCPXMCVIOM8B8W" hidden="1">[5]detail_fonc!$I$11:$J$11</definedName>
    <definedName name="BExY6KVS1MMZ2R34PGEFR2BMTU9W" hidden="1">[5]detail_fonc!$I$11:$J$11</definedName>
    <definedName name="BExY6Q9YY7LW745GP7CYOGGSPHGE" hidden="1">[5]detail_fonc!$F$6:$G$6</definedName>
    <definedName name="BExZIA3C8LKJTEH3MKQ57KJH5TA2" hidden="1">[5]detail_fonc!$I$11:$J$11</definedName>
    <definedName name="BExZIIHH3QNQE3GFMHEE4UMHY6WQ" hidden="1">[5]detail_fonc!$F$6:$G$6</definedName>
    <definedName name="BExZIYO22G5UXOB42GDLYGVRJ6U7" hidden="1">[5]detail_fonc!$F$11:$G$11</definedName>
    <definedName name="BExZJ7I9T8XU4MZRKJ1VVU76V2LZ" hidden="1">[5]detail_fonc!$F$15</definedName>
    <definedName name="BExZJMY170JCUU1RWASNZ1HJPRTA" hidden="1">[5]detail_fonc!$F$8:$G$8</definedName>
    <definedName name="BExZJOQR77H0P4SUKVYACDCFBBXO" hidden="1">[5]detail_fonc!$I$6:$J$6</definedName>
    <definedName name="BExZJS6RG34ODDY9HMZ0O34MEMSB" hidden="1">[5]detail_fonc!$I$8:$J$8</definedName>
    <definedName name="BExZK34NR4BAD7HJAP7SQ926UQP3" hidden="1">[5]detail_fonc!$F$11:$G$11</definedName>
    <definedName name="BExZK3FGPHH5H771U7D5XY7XBS6E" hidden="1">[5]detail_fonc!$E$1</definedName>
    <definedName name="BExZKHYORG3O8C772XPFHM1N8T80" hidden="1">[5]detail_fonc!$E$1</definedName>
    <definedName name="BExZKJRF2IRR57DG9CLC7MSHWNNN" hidden="1">[5]detail_fonc!$F$8:$G$8</definedName>
    <definedName name="BExZKV5GYXO0X760SBD9TWTIQHGI" hidden="1">[5]detail_fonc!$F$10:$G$10</definedName>
    <definedName name="BExZL6E4YVXRUN7ZGF2BIGIXFR8K" hidden="1">[5]detail_fonc!$E$1</definedName>
    <definedName name="BExZLC33LVMZCAQDM1P2JTH19Q0B" hidden="1">[5]detail_fonc!$G$2:$H$2</definedName>
    <definedName name="BExZLGVLMKTPFXG42QYT0PO81G7F" hidden="1">[5]detail_fonc!$F$9:$G$9</definedName>
    <definedName name="BExZLKMK7LRK14S09WLMH7MXSQXM" hidden="1">[5]detail_fonc!$F$7:$G$7</definedName>
    <definedName name="BExZLPPYLTOXAOAKWK6J2H5FCD7O" hidden="1">[5]detail_fonc!$I$11:$J$11</definedName>
    <definedName name="BExZM7JVLG0W8EG5RBU915U3SKBY" hidden="1">[5]detail_fonc!$F$7:$G$7</definedName>
    <definedName name="BExZM85FOVUFF110XMQ9O2ODSJUK" hidden="1">[5]detail_fonc!$I$7:$J$7</definedName>
    <definedName name="BExZM97BHAX9LUE0AREIT07TL3YS" hidden="1">[5]detail_fonc!$I$9:$J$9</definedName>
    <definedName name="BExZMDUG6NU0WGS8KW4PKMHXCM64" hidden="1">[5]detail_fonc!$I$8:$J$8</definedName>
    <definedName name="BExZMF1MMTZ1TA14PZ8ASSU2CBSP" hidden="1">[5]detail_fonc!$I$8:$J$8</definedName>
    <definedName name="BExZMK50ZZII8WMDBHAUHV83GKUY" hidden="1">[5]detail_fonc!$I$8:$J$8</definedName>
    <definedName name="BExZMKL5YQZD7F0FUCSVFGLPFK52" hidden="1">[5]detail_fonc!$F$9:$G$9</definedName>
    <definedName name="BExZMOC3VNZALJM71X2T6FV91GTB" hidden="1">[5]detail_fonc!$I$8:$J$8</definedName>
    <definedName name="BExZMXH39OB0I43XEL3K11U3G9PM" hidden="1">[5]detail_fonc!$I$6:$J$6</definedName>
    <definedName name="BExZMZQ3RBKDHT5GLFNLS52OSJA0" hidden="1">[5]detail_fonc!$F$11:$G$11</definedName>
    <definedName name="BExZN2F7Y2J2L2LN5WZRG949MS4A" hidden="1">[5]detail_fonc!$F$6:$G$6</definedName>
    <definedName name="BExZN847WUWKRYTZWG9TCQZJS3OL" hidden="1">[5]detail_fonc!$I$6:$J$6</definedName>
    <definedName name="BExZNH3VISFF4NQI11BZDP5IQ7VG" hidden="1">[5]detail_fonc!$F$6:$G$6</definedName>
    <definedName name="BExZNJYCFYVMAOI62GB2BABK1ELE" hidden="1">[5]detail_fonc!$I$8:$J$8</definedName>
    <definedName name="BExZNV707LIU6Z5H6QI6H67LHTI1" hidden="1">[5]detail_fonc!$F$9:$G$9</definedName>
    <definedName name="BExZNVCBKB930QQ9QW7KSGOZ0V1M" hidden="1">[5]detail_fonc!$I$9:$J$9</definedName>
    <definedName name="BExZNW8QJ18X0RSGFDWAE9ZSDX39" hidden="1">[5]detail_fonc!$H$2:$I$2</definedName>
    <definedName name="BExZNZDWRS6Q40L8OCWFEIVI0A1O" hidden="1">[5]detail_fonc!$I$6:$J$6</definedName>
    <definedName name="BExZOBO9NYLGVJQ31LVQ9XS2ZT4N" hidden="1">[5]detail_fonc!$I$10:$J$10</definedName>
    <definedName name="BExZOETNB1CJ3Y2RKLI1ZK0S8Z6H" hidden="1">[5]detail_fonc!$I$10:$J$10</definedName>
    <definedName name="BExZOL9K1RUXBTLZ6FJ65BIE9G5R" hidden="1">[5]detail_fonc!$F$7:$G$7</definedName>
    <definedName name="BExZOREMVSK4E5VSWM838KHUB8AI" hidden="1">[5]detail_fonc!$I$6:$J$6</definedName>
    <definedName name="BExZOVR745T5P1KS9NV2PXZPZVRG" hidden="1">[5]detail_fonc!$I$11:$J$11</definedName>
    <definedName name="BExZOZSWGLSY2XYVRIS6VSNJDSGD" hidden="1">[5]detail_fonc!$I$8:$J$8</definedName>
    <definedName name="BExZP7AIJKLM6C6CSUIIFAHFBNX2" hidden="1">[5]detail_fonc!$G$2</definedName>
    <definedName name="BExZPQ0XY507N8FJMVPKCTK8HC9H" hidden="1">[5]detail_fonc!$K$2</definedName>
    <definedName name="BExZQ07SS6X4CEZSALJ0RHL0AV53" hidden="1">[5]detail_fonc!$I$10:$J$10</definedName>
    <definedName name="BExZQ37OVBR25U32CO2YYVPZOMR5" hidden="1">[5]detail_fonc!$K$2</definedName>
    <definedName name="BExZQ3IHNAFF2HI20IH754T349LH" hidden="1">[5]detail_fonc!$F$7:$G$7</definedName>
    <definedName name="BExZQ3NT7H06VO0AR48WHZULZB93" hidden="1">[5]detail_fonc!$I$8:$J$8</definedName>
    <definedName name="BExZQ7PJU07SEJMDX18U9YVDC2GU" hidden="1">[5]detail_fonc!$F$6:$G$6</definedName>
    <definedName name="BExZQIHTGHK7OOI2Y2PN3JYBY82I" hidden="1">[5]detail_fonc!$E$1</definedName>
    <definedName name="BExZQJJMGU5MHQOILGXGJPAQI5XI" hidden="1">[5]detail_fonc!$C$15:$D$29</definedName>
    <definedName name="BExZQXBYEBN28QUH1KOVW6KKA5UM" hidden="1">[5]detail_fonc!$F$15</definedName>
    <definedName name="BExZQZKT146WEN8FTVZ7Y5TSB8L5" hidden="1">[5]detail_fonc!$C$15:$D$29</definedName>
    <definedName name="BExZR485AKBH93YZ08CMUC3WROED" hidden="1">[5]detail_fonc!$I$10:$J$10</definedName>
    <definedName name="BExZR7TL98P2PPUVGIZYR5873DWW" hidden="1">[5]detail_fonc!$F$9:$G$9</definedName>
    <definedName name="BExZRGD1603X5ACFALUUDKCD7X48" hidden="1">[5]detail_fonc!$I$9:$J$9</definedName>
    <definedName name="BExZRP1X6UVLN1UOLHH5VF4STP1O" hidden="1">[5]detail_fonc!$C$15:$D$29</definedName>
    <definedName name="BExZRQ930U6OCYNV00CH5I0Q4LPE" hidden="1">[5]detail_fonc!$I$8:$J$8</definedName>
    <definedName name="BExZRW8W514W8OZ72YBONYJ64GXF" hidden="1">[5]detail_fonc!$E$1</definedName>
    <definedName name="BExZRWJP2BUVFJPO8U8ATQEP0LZU" hidden="1">[5]detail_fonc!$F$15</definedName>
    <definedName name="BExZS2OY9JTSSP01ZQ6V2T2LO5R9" hidden="1">[5]detail_fonc!$I$11:$J$11</definedName>
    <definedName name="BExZSI9USDLZAN8LI8M4YYQL24GZ" hidden="1">[5]detail_fonc!$F$7:$G$7</definedName>
    <definedName name="BExZSS0LA2JY4ZLJ1Z5YCMLJJZCH" hidden="1">[5]detail_fonc!$F$11:$G$11</definedName>
    <definedName name="BExZTAQV2QVSZY5Y3VCCWUBSBW9P" hidden="1">[5]detail_fonc!$C$15:$D$29</definedName>
    <definedName name="BExZTHSI2FX56PWRSNX9H5EWTZFO" hidden="1">[5]detail_fonc!$F$6:$G$6</definedName>
    <definedName name="BExZTJL3HVBFY139H6CJHEQCT1EL" hidden="1">[5]detail_fonc!$F$9:$G$9</definedName>
    <definedName name="BExZTLOL8OPABZI453E0KVNA1GJS" hidden="1">[5]detail_fonc!$F$11:$G$11</definedName>
    <definedName name="BExZTT6J3X0TOX0ZY6YPLUVMCW9X" hidden="1">[5]detail_fonc!$E$1</definedName>
    <definedName name="BExZTW6ECBRA0BBITWBQ8R93RMCL" hidden="1">[5]detail_fonc!$G$2</definedName>
    <definedName name="BExZU2BHYAOKSCBM3C5014ZF6IXS" hidden="1">[5]detail_fonc!$H$2:$I$2</definedName>
    <definedName name="BExZU2RMJTXOCS0ROPMYPE6WTD87" hidden="1">[5]detail_fonc!$F$7:$G$7</definedName>
    <definedName name="BExZUD97QD7WZHQ8YQN40CFR7YBG" hidden="1">[5]detail_fonc!$F$9:$G$9</definedName>
    <definedName name="BExZUF7G8FENTJKH9R1XUWXM6CWD" hidden="1">[5]detail_fonc!$I$9:$J$9</definedName>
    <definedName name="BExZUM8XFEK5ZDRCNVYZ7EE7TIAM" hidden="1">[5]detail_fonc!$I$7:$J$7</definedName>
    <definedName name="BExZUNARUJBIZ08VCAV3GEVBIR3D" hidden="1">[5]detail_fonc!$I$8:$J$8</definedName>
    <definedName name="BExZUSZT5496UMBP4LFSLTR1GVEW" hidden="1">[5]detail_fonc!$I$9:$J$9</definedName>
    <definedName name="BExZUT54340I38GVCV79EL116WR0" hidden="1">[5]detail_fonc!$I$11:$J$11</definedName>
    <definedName name="BExZUYDULCX65H9OZ9JHPBNKF3MI" hidden="1">[5]detail_fonc!$F$7:$G$7</definedName>
    <definedName name="BExZV2QD5ZDK3AGDRULLA7JB46C3" hidden="1">[5]detail_fonc!$F$8:$G$8</definedName>
    <definedName name="BExZVBQ29OM0V8XAL3HL0JIM0MMU" hidden="1">[5]detail_fonc!$I$9:$J$9</definedName>
    <definedName name="BExZVEPYS6HYXG8RN9GMWZTHDEMK" hidden="1">[5]detail_fonc!$F$10:$G$10</definedName>
    <definedName name="BExZVLM4T9ORS4ZWHME46U4Q103C" hidden="1">[5]detail_fonc!$I$10:$J$10</definedName>
    <definedName name="BExZVM7OZWPPRH5YQW50EYMMIW1A" hidden="1">[5]detail_fonc!$I$6:$J$6</definedName>
    <definedName name="BExZVPYGX2C5OSHMZ6F0KBKZ6B1S" hidden="1">[5]detail_fonc!$H$2:$I$2</definedName>
    <definedName name="BExZW5UARC8W9AQNLJX2I5WQWS5F" hidden="1">[5]detail_fonc!$I$9:$J$9</definedName>
    <definedName name="BExZW7HRGN6A9YS41KI2B2UUMJ7X" hidden="1">[5]detail_fonc!$I$7:$J$7</definedName>
    <definedName name="BExZW8ZPNV43UXGOT98FDNIBQHZY" hidden="1">[5]detail_fonc!$I$11:$J$11</definedName>
    <definedName name="BExZWKZ5N3RDXU8MZ8HQVYYD8O0F" hidden="1">[5]detail_fonc!$F$6:$G$6</definedName>
    <definedName name="BExZWSMC9T48W74GFGQCIUJ8ZPP3" hidden="1">[5]detail_fonc!$G$2:$H$2</definedName>
    <definedName name="BExZWUF2V4HY3HI8JN9ZVPRWK1H3" hidden="1">[5]detail_fonc!$I$9:$J$9</definedName>
    <definedName name="BExZWX45URTK9KYDJHEXL1OTZ833" hidden="1">[5]detail_fonc!$I$9:$J$9</definedName>
    <definedName name="BExZX0EWQEZO86WDAD9A4EAEZ012" hidden="1">[5]detail_fonc!$F$9:$G$9</definedName>
    <definedName name="BExZX2T6ZT2DZLYSDJJBPVIT5OK2" hidden="1">[5]detail_fonc!$I$10:$J$10</definedName>
    <definedName name="BExZXEY4J7C1KO7IXQRZ2OFMC0OP" hidden="1">[5]detail_fonc!$F$9:$G$9</definedName>
    <definedName name="BExZXOJDELULNLEH7WG0OYJT0NJ4" hidden="1">[5]detail_fonc!$I$6:$J$6</definedName>
    <definedName name="BExZXOOTRNUK8LGEAZ8ZCFW9KXQ1" hidden="1">[5]detail_fonc!$J$2:$K$2</definedName>
    <definedName name="BExZXT6JOXNKEDU23DKL8XZAJZIH" hidden="1">[5]detail_fonc!$I$8:$J$8</definedName>
    <definedName name="BExZXUTYW1HWEEZ1LIX4OQWC7HL1" hidden="1">[5]detail_fonc!$F$9:$G$9</definedName>
    <definedName name="BExZXY4NKQL9QD76YMQJ15U1C2G8" hidden="1">[5]detail_fonc!$I$11:$J$11</definedName>
    <definedName name="BExZXYQ7U5G08FQGUIGYT14QCBOF" hidden="1">[5]detail_fonc!$F$9:$G$9</definedName>
    <definedName name="BExZY02V77YJBMODJSWZOYCMPS5X" hidden="1">[5]detail_fonc!$E$1</definedName>
    <definedName name="BExZY49QRZIR6CA41LFA9LM6EULU" hidden="1">[5]detail_fonc!$F$7:$G$7</definedName>
    <definedName name="BExZYFD4BV7PS6DBKWFYRX16M5MY" hidden="1">[5]detail_fonc!$E$1:$E$1</definedName>
    <definedName name="BExZYNWJWW60JF60RKNMTAWCJRYD" hidden="1">[5]detail_fonc!$I$6:$J$6</definedName>
    <definedName name="BExZZ2FQA9A8C7CJKMEFQ9VPSLCE" hidden="1">[5]detail_fonc!$G$2</definedName>
    <definedName name="BExZZCHAVHW8C2H649KRGVQ0WVRT" hidden="1">[5]detail_fonc!$I$9:$J$9</definedName>
    <definedName name="BExZZTK54OTLF2YB68BHGOS27GEN" hidden="1">[5]detail_fonc!$E$1</definedName>
    <definedName name="BExZZXB3JQQG4SIZS4MRU6NNW7HI" hidden="1">[5]detail_fonc!$F$7:$G$7</definedName>
    <definedName name="BExZZZEMIIFKMLLV4DJKX5TB9R5V" hidden="1">[5]detail_fonc!$C$15:$D$29</definedName>
    <definedName name="cat">#REF!</definedName>
    <definedName name="ccdd">'[3]#REF'!#REF!</definedName>
    <definedName name="CG_DEC">[4]Param_Fichier!$C$27</definedName>
    <definedName name="choix_ENTITE">[6]Connexion!$C$4</definedName>
    <definedName name="code2_ENTITE">[4]Param_Fichier!$C$23</definedName>
    <definedName name="CorseGlobalSIS1">#REF!</definedName>
    <definedName name="CorseParc_4">#REF!</definedName>
    <definedName name="CorseParc5">#REF!</definedName>
    <definedName name="CorseSISBase">#REF!</definedName>
    <definedName name="coutcdd_an">'[1]#REF'!#REF!</definedName>
    <definedName name="coutcdd_m">'[1]#REF'!#REF!</definedName>
    <definedName name="coutcddbis">'[3]#REF'!#REF!</definedName>
    <definedName name="coutcddmbis">'[3]#REF'!#REF!</definedName>
    <definedName name="couths_an">'[1]#REF'!#REF!</definedName>
    <definedName name="couths_m">'[1]#REF'!#REF!</definedName>
    <definedName name="couthsbis">'[3]#REF'!#REF!</definedName>
    <definedName name="couthsmbis">'[3]#REF'!#REF!</definedName>
    <definedName name="coutpna_an">'[1]#REF'!#REF!</definedName>
    <definedName name="coutpna_m">'[1]#REF'!#REF!</definedName>
    <definedName name="data_version_IN">[4]Param_Fichier!$C$38</definedName>
    <definedName name="DD_COTE_D_OR">'[1]#REF'!$A$1:$H$12,'[1]#REF'!$A$13:$N$40,'[1]#REF'!$P$11:$V$33</definedName>
    <definedName name="est">#REF!</definedName>
    <definedName name="euro">6.55957</definedName>
    <definedName name="fam">#REF!</definedName>
    <definedName name="FDV">'[7]Collé IS - Total FdV'!$A$11:$AB$700</definedName>
    <definedName name="gdp">#REF!</definedName>
    <definedName name="GlobInit2009Etab2">#REF!</definedName>
    <definedName name="grgrgrgrgrgrgrgrgrgrgrgrgrgrgrgrgrgr">'[3]#REF'!#REF!</definedName>
    <definedName name="hag">#REF!</definedName>
    <definedName name="hay">#REF!</definedName>
    <definedName name="Identifiant_ELB">#REF!</definedName>
    <definedName name="im11HM00">'[1]#REF'!#REF!</definedName>
    <definedName name="im11HM01">'[1]#REF'!#REF!</definedName>
    <definedName name="im11HM02">'[1]#REF'!#REF!</definedName>
    <definedName name="im11JD00">'[1]#REF'!#REF!</definedName>
    <definedName name="im11JD01">'[1]#REF'!#REF!</definedName>
    <definedName name="im11JD02">'[1]#REF'!#REF!</definedName>
    <definedName name="im14BD00">'[1]#REF'!#REF!</definedName>
    <definedName name="im14BD01">'[1]#REF'!#REF!</definedName>
    <definedName name="im14BD02">'[1]#REF'!#REF!</definedName>
    <definedName name="im14ID00">'[1]#REF'!#REF!</definedName>
    <definedName name="im14ID01">'[1]#REF'!#REF!</definedName>
    <definedName name="im14ID02">'[1]#REF'!#REF!</definedName>
    <definedName name="im29FD01">'[1]#REF'!#REF!</definedName>
    <definedName name="im29FD02">'[1]#REF'!#REF!</definedName>
    <definedName name="im40AD00">'[1]#REF'!#REF!</definedName>
    <definedName name="im40AD01">'[1]#REF'!#REF!</definedName>
    <definedName name="im40AD02">'[1]#REF'!#REF!</definedName>
    <definedName name="im41BD00">'[1]#REF'!#REF!</definedName>
    <definedName name="im41BD01">'[1]#REF'!#REF!</definedName>
    <definedName name="im41BD02">'[1]#REF'!#REF!</definedName>
    <definedName name="im50BD00">'[1]#REF'!#REF!</definedName>
    <definedName name="im50BD01">'[1]#REF'!#REF!</definedName>
    <definedName name="im50BD02">'[1]#REF'!#REF!</definedName>
    <definedName name="im51BD00">'[1]#REF'!#REF!</definedName>
    <definedName name="im51BD01">'[1]#REF'!#REF!</definedName>
    <definedName name="im51BD02">'[1]#REF'!#REF!</definedName>
    <definedName name="IMPRESPAYSA">'[1]#REF'!#REF!</definedName>
    <definedName name="joursouvrés">#REF!</definedName>
    <definedName name="List_etab">#REF!</definedName>
    <definedName name="liste_NOD">'[8]Liste des NOD'!$A$3:$A$56</definedName>
    <definedName name="LISTESITES">[9]repartition_sites!$A$6:$A$15</definedName>
    <definedName name="Listétab">[10]Architecture!$B$42:$B$68</definedName>
    <definedName name="LOLD">1</definedName>
    <definedName name="LOLD_BRUYERES">23</definedName>
    <definedName name="LOLD_Detail_fonc">15</definedName>
    <definedName name="LOLD_DOTC">23</definedName>
    <definedName name="LOLD_EPINAL">23</definedName>
    <definedName name="LOLD_FAMECK">23</definedName>
    <definedName name="LOLD_FAULQUEMONT">23</definedName>
    <definedName name="LOLD_FORBACH">23</definedName>
    <definedName name="LOLD_HOMECOURT">23</definedName>
    <definedName name="LOLD_LONGWY">23</definedName>
    <definedName name="LOLD_MARLY">23</definedName>
    <definedName name="LOLD_MIRECOURT">23</definedName>
    <definedName name="LOLD_NEUFCHATEAU">23</definedName>
    <definedName name="LOLD_PIC">23</definedName>
    <definedName name="LOLD_REMIREMONT">23</definedName>
    <definedName name="LOLD_SARREBOURG">23</definedName>
    <definedName name="LOLD_Table">15</definedName>
    <definedName name="LOLD_THIONVILLE">23</definedName>
    <definedName name="LOLD_VITTEL">23</definedName>
    <definedName name="LOLD_WOUSTVILLER">23</definedName>
    <definedName name="mar">#REF!</definedName>
    <definedName name="marly">#REF!</definedName>
    <definedName name="mat11HM00">'[1]#REF'!#REF!</definedName>
    <definedName name="mat11HM01">'[1]#REF'!#REF!</definedName>
    <definedName name="mat11HM02">'[1]#REF'!#REF!</definedName>
    <definedName name="mat11JD00">'[1]#REF'!#REF!</definedName>
    <definedName name="mat11JD01">'[1]#REF'!#REF!</definedName>
    <definedName name="mat11JD02">'[1]#REF'!#REF!</definedName>
    <definedName name="mat14BD00">'[1]#REF'!#REF!</definedName>
    <definedName name="mat14BD01">'[1]#REF'!#REF!</definedName>
    <definedName name="mat14BD02">'[1]#REF'!#REF!</definedName>
    <definedName name="mat14ID00">'[1]#REF'!#REF!</definedName>
    <definedName name="mat14ID01">'[1]#REF'!#REF!</definedName>
    <definedName name="mat14ID02">'[1]#REF'!#REF!</definedName>
    <definedName name="mat29FD01">'[1]#REF'!#REF!</definedName>
    <definedName name="mat29FD02">'[1]#REF'!#REF!</definedName>
    <definedName name="mat40AD00">'[1]#REF'!#REF!</definedName>
    <definedName name="mat40AD01">'[1]#REF'!#REF!</definedName>
    <definedName name="mat40AD02">'[1]#REF'!#REF!</definedName>
    <definedName name="mat41BD00">'[1]#REF'!#REF!</definedName>
    <definedName name="mat41BD01">'[1]#REF'!#REF!</definedName>
    <definedName name="mat41BD02">'[1]#REF'!#REF!</definedName>
    <definedName name="mat50BD00">'[1]#REF'!#REF!</definedName>
    <definedName name="mat50BD01">'[1]#REF'!#REF!</definedName>
    <definedName name="mat50BD02">'[1]#REF'!#REF!</definedName>
    <definedName name="mat51BD00">'[1]#REF'!#REF!</definedName>
    <definedName name="mat51BD01">'[1]#REF'!#REF!</definedName>
    <definedName name="mat51BD02">'[1]#REF'!#REF!</definedName>
    <definedName name="mdp_ELB">#REF!</definedName>
    <definedName name="NB_CHF">[4]Sommaire!$H$5</definedName>
    <definedName name="NB_CQC">[4]Sommaire!$L$5</definedName>
    <definedName name="NB_CST">[4]Sommaire!#REF!</definedName>
    <definedName name="NB_INV">[4]Sommaire!$J$5</definedName>
    <definedName name="NB_MS">[4]Sommaire!$F$5</definedName>
    <definedName name="NB_QS">[4]Sommaire!$N$5</definedName>
    <definedName name="new_CAP">[4]Param_Fichier!$C$31</definedName>
    <definedName name="new_Prev">[4]Param_Fichier!$C$33</definedName>
    <definedName name="NOM_DOTC">[11]Accueil!$B$3</definedName>
    <definedName name="nom_ENTITE">[4]Param_Fichier!$C$22</definedName>
    <definedName name="nom_ENTITE2">[4]Param_Fichier!$C$24</definedName>
    <definedName name="nor">#REF!</definedName>
    <definedName name="old_CAP">[4]Param_Fichier!$C$32</definedName>
    <definedName name="old_CAP_N2">[4]Param_Fichier!$C$34</definedName>
    <definedName name="panier">#REF!</definedName>
    <definedName name="ParcInit2009EtabDOTC1">#REF!</definedName>
    <definedName name="ParcInit2009EtabDOTC2">#REF!</definedName>
    <definedName name="periode1">'[1]#REF'!$D$5:$F$5</definedName>
    <definedName name="periode2">'[1]#REF'!$E$5:$G$5</definedName>
    <definedName name="PROGRAMMATION_PHYSIQUE__en_KF">"ANNEXE 3"</definedName>
    <definedName name="Quant">'[1]#REF'!$A$1</definedName>
    <definedName name="repas">#REF!</definedName>
    <definedName name="réunion">#REF!</definedName>
    <definedName name="rien">'[1]#REF'!#REF!</definedName>
    <definedName name="s_prod1">[4]Param_UDA!$C$6:$AR$6</definedName>
    <definedName name="s_prod2">[4]Param_UDA!$B$7</definedName>
    <definedName name="s_prod3">[4]Param_UDA!$C$7:$AR$7</definedName>
    <definedName name="SAPBEXhrIndnt" hidden="1">"Wide"</definedName>
    <definedName name="SAPsysID" hidden="1">"708C5W7SBKP804JT78WJ0JNKI"</definedName>
    <definedName name="SAPwbID" hidden="1">"ARS"</definedName>
    <definedName name="Selection">[12]Macro1!#REF!</definedName>
    <definedName name="selection2">#REF!</definedName>
    <definedName name="TAB.DFI">'[1]#REF'!#REF!</definedName>
    <definedName name="Tab1_suite_OBJECTIFS">'[1]#REF'!#REF!</definedName>
    <definedName name="Tab2_PRODUITS">'[1]#REF'!#REF!</definedName>
    <definedName name="Tab3_OBJECTIFS_DPOM">'[1]#REF'!#REF!</definedName>
    <definedName name="TableAliasEss">"Default"</definedName>
    <definedName name="taux">#REF!</definedName>
    <definedName name="thi">#REF!</definedName>
    <definedName name="type_maquette">[4]MOE_Param_!$G$40</definedName>
    <definedName name="VERSION">[4]Accueil!$C$13</definedName>
    <definedName name="vvvv">'[3]#REF'!#REF!</definedName>
    <definedName name="yut">#REF!</definedName>
    <definedName name="yut2">#REF!</definedName>
    <definedName name="_xlnm.Print_Area" localSheetId="1">SORTIES!$A$1:$T$109</definedName>
    <definedName name="_xlnm.Print_Area" localSheetId="2">'TCD Suivi des flux'!$A$1:$AA$67</definedName>
  </definedNames>
  <calcPr calcId="145621"/>
  <pivotCaches>
    <pivotCache cacheId="24" r:id="rId18"/>
    <pivotCache cacheId="25" r:id="rId19"/>
    <pivotCache cacheId="29" r:id="rId20"/>
  </pivotCaches>
</workbook>
</file>

<file path=xl/calcChain.xml><?xml version="1.0" encoding="utf-8"?>
<calcChain xmlns="http://schemas.openxmlformats.org/spreadsheetml/2006/main">
  <c r="AA18" i="17" l="1"/>
  <c r="AA19" i="17"/>
  <c r="AA20" i="17"/>
  <c r="AA21" i="17"/>
  <c r="AA22" i="17"/>
  <c r="AA23" i="17"/>
  <c r="AA24" i="17"/>
  <c r="AA17" i="17"/>
  <c r="Z18" i="17"/>
  <c r="Z19" i="17"/>
  <c r="Z20" i="17"/>
  <c r="Z21" i="17"/>
  <c r="Z22" i="17"/>
  <c r="Z23" i="17"/>
  <c r="Z24" i="17"/>
  <c r="Z17" i="17"/>
  <c r="Y18" i="17"/>
  <c r="Y19" i="17"/>
  <c r="Y20" i="17"/>
  <c r="Y21" i="17"/>
  <c r="Y22" i="17"/>
  <c r="Y23" i="17"/>
  <c r="Y24" i="17"/>
  <c r="Y17" i="17"/>
  <c r="X18" i="17"/>
  <c r="X19" i="17"/>
  <c r="X20" i="17"/>
  <c r="X21" i="17"/>
  <c r="X22" i="17"/>
  <c r="X23" i="17"/>
  <c r="X24" i="17"/>
  <c r="X17" i="17"/>
  <c r="W18" i="17"/>
  <c r="W19" i="17"/>
  <c r="W20" i="17"/>
  <c r="W21" i="17"/>
  <c r="W22" i="17"/>
  <c r="W23" i="17"/>
  <c r="W24" i="17"/>
  <c r="W17" i="17"/>
  <c r="V23" i="17"/>
  <c r="V24" i="17"/>
  <c r="H60" i="17" s="1"/>
  <c r="V18" i="17"/>
  <c r="H62" i="17" s="1"/>
  <c r="V19" i="17"/>
  <c r="V20" i="17"/>
  <c r="H64" i="17" s="1"/>
  <c r="V21" i="17"/>
  <c r="H65" i="17" s="1"/>
  <c r="V22" i="17"/>
  <c r="H66" i="17" s="1"/>
  <c r="V17" i="17"/>
  <c r="H59" i="17" s="1"/>
  <c r="U18" i="17"/>
  <c r="U19" i="17"/>
  <c r="U20" i="17"/>
  <c r="U21" i="17"/>
  <c r="U22" i="17"/>
  <c r="U23" i="17"/>
  <c r="U24" i="17"/>
  <c r="U17" i="17"/>
  <c r="T18" i="17"/>
  <c r="T19" i="17"/>
  <c r="T20" i="17"/>
  <c r="T21" i="17"/>
  <c r="T22" i="17"/>
  <c r="T23" i="17"/>
  <c r="T24" i="17"/>
  <c r="T17" i="17"/>
  <c r="S18" i="17"/>
  <c r="S19" i="17"/>
  <c r="S20" i="17"/>
  <c r="S21" i="17"/>
  <c r="S22" i="17"/>
  <c r="S23" i="17"/>
  <c r="S24" i="17"/>
  <c r="S17" i="17"/>
  <c r="R18" i="17"/>
  <c r="R19" i="17"/>
  <c r="R20" i="17"/>
  <c r="R21" i="17"/>
  <c r="R22" i="17"/>
  <c r="R23" i="17"/>
  <c r="R24" i="17"/>
  <c r="R17" i="17"/>
  <c r="Q18" i="17"/>
  <c r="Q19" i="17"/>
  <c r="Q20" i="17"/>
  <c r="Q21" i="17"/>
  <c r="Q22" i="17"/>
  <c r="Q23" i="17"/>
  <c r="Q24" i="17"/>
  <c r="Q17" i="17"/>
  <c r="P18" i="17"/>
  <c r="P19" i="17"/>
  <c r="P20" i="17"/>
  <c r="P21" i="17"/>
  <c r="P22" i="17"/>
  <c r="P23" i="17"/>
  <c r="P24" i="17"/>
  <c r="P17" i="17"/>
  <c r="AA5" i="17"/>
  <c r="AA6" i="17"/>
  <c r="AA7" i="17"/>
  <c r="AA8" i="17"/>
  <c r="AA9" i="17"/>
  <c r="AA10" i="17"/>
  <c r="AA11" i="17"/>
  <c r="AA12" i="17"/>
  <c r="AA4" i="17"/>
  <c r="Z5" i="17"/>
  <c r="Z6" i="17"/>
  <c r="Z7" i="17"/>
  <c r="Z8" i="17"/>
  <c r="Z9" i="17"/>
  <c r="Z10" i="17"/>
  <c r="Z11" i="17"/>
  <c r="Z12" i="17"/>
  <c r="Z4" i="17"/>
  <c r="Y5" i="17"/>
  <c r="Y6" i="17"/>
  <c r="Y7" i="17"/>
  <c r="Y8" i="17"/>
  <c r="Y9" i="17"/>
  <c r="Y10" i="17"/>
  <c r="Y11" i="17"/>
  <c r="Y12" i="17"/>
  <c r="Y4" i="17"/>
  <c r="X5" i="17"/>
  <c r="X6" i="17"/>
  <c r="X7" i="17"/>
  <c r="X8" i="17"/>
  <c r="X9" i="17"/>
  <c r="X10" i="17"/>
  <c r="X11" i="17"/>
  <c r="X12" i="17"/>
  <c r="X4" i="17"/>
  <c r="W5" i="17"/>
  <c r="W6" i="17"/>
  <c r="W7" i="17"/>
  <c r="W8" i="17"/>
  <c r="W9" i="17"/>
  <c r="W10" i="17"/>
  <c r="W11" i="17"/>
  <c r="W12" i="17"/>
  <c r="W4" i="17"/>
  <c r="V5" i="17"/>
  <c r="V6" i="17"/>
  <c r="V7" i="17"/>
  <c r="H53" i="17" s="1"/>
  <c r="V8" i="17"/>
  <c r="V9" i="17"/>
  <c r="H54" i="17" s="1"/>
  <c r="V10" i="17"/>
  <c r="H55" i="17" s="1"/>
  <c r="V11" i="17"/>
  <c r="V12" i="17"/>
  <c r="V4" i="17"/>
  <c r="H52" i="17" s="1"/>
  <c r="U5" i="17"/>
  <c r="U6" i="17"/>
  <c r="U7" i="17"/>
  <c r="U8" i="17"/>
  <c r="U9" i="17"/>
  <c r="U10" i="17"/>
  <c r="U11" i="17"/>
  <c r="U12" i="17"/>
  <c r="U4" i="17"/>
  <c r="T12" i="17"/>
  <c r="T5" i="17"/>
  <c r="T6" i="17"/>
  <c r="T7" i="17"/>
  <c r="T8" i="17"/>
  <c r="T9" i="17"/>
  <c r="T10" i="17"/>
  <c r="T11" i="17"/>
  <c r="T4" i="17"/>
  <c r="S5" i="17"/>
  <c r="S6" i="17"/>
  <c r="S7" i="17"/>
  <c r="S8" i="17"/>
  <c r="S9" i="17"/>
  <c r="S10" i="17"/>
  <c r="S11" i="17"/>
  <c r="S12" i="17"/>
  <c r="S4" i="17"/>
  <c r="P12" i="17"/>
  <c r="Q12" i="17"/>
  <c r="R12" i="17"/>
  <c r="R5" i="17"/>
  <c r="R6" i="17"/>
  <c r="R7" i="17"/>
  <c r="R8" i="17"/>
  <c r="R9" i="17"/>
  <c r="R10" i="17"/>
  <c r="R11" i="17"/>
  <c r="R4" i="17"/>
  <c r="Q5" i="17"/>
  <c r="Q6" i="17"/>
  <c r="Q7" i="17"/>
  <c r="Q8" i="17"/>
  <c r="Q9" i="17"/>
  <c r="Q10" i="17"/>
  <c r="Q11" i="17"/>
  <c r="Q4" i="17"/>
  <c r="P5" i="17"/>
  <c r="P6" i="17"/>
  <c r="P7" i="17"/>
  <c r="P8" i="17"/>
  <c r="P9" i="17"/>
  <c r="P10" i="17"/>
  <c r="P11" i="17"/>
  <c r="P4" i="17"/>
  <c r="H56" i="17" l="1"/>
  <c r="A1" i="17"/>
  <c r="E1" i="4"/>
  <c r="N41" i="17" l="1"/>
  <c r="N42" i="17"/>
  <c r="N43" i="17"/>
  <c r="N44" i="17"/>
  <c r="N45" i="17"/>
  <c r="N46" i="17"/>
  <c r="N47" i="17"/>
  <c r="N40" i="17"/>
  <c r="N34" i="17"/>
  <c r="N35" i="17"/>
  <c r="N36" i="17"/>
  <c r="N37" i="17"/>
  <c r="N33" i="17"/>
  <c r="G53" i="17" l="1"/>
  <c r="G56" i="17"/>
  <c r="G54" i="17"/>
  <c r="G55" i="17"/>
  <c r="G52" i="17"/>
  <c r="F56" i="17"/>
  <c r="F54" i="17"/>
  <c r="F55" i="17"/>
  <c r="F53" i="17"/>
  <c r="F52" i="17"/>
  <c r="N24" i="17" l="1"/>
  <c r="N23" i="17"/>
  <c r="N22" i="17"/>
  <c r="N21" i="17"/>
  <c r="N20" i="17"/>
  <c r="N19" i="17"/>
  <c r="N18" i="17"/>
  <c r="N17" i="17"/>
  <c r="N25" i="17" s="1"/>
  <c r="N5" i="17"/>
  <c r="N6" i="17"/>
  <c r="N7" i="17"/>
  <c r="N8" i="17"/>
  <c r="N9" i="17"/>
  <c r="N10" i="17"/>
  <c r="N11" i="17"/>
  <c r="N12" i="17"/>
  <c r="N4" i="17"/>
  <c r="N13" i="17" l="1"/>
  <c r="F64" i="17" l="1"/>
  <c r="F65" i="17"/>
  <c r="F59" i="17"/>
  <c r="F60" i="17"/>
  <c r="F62" i="17"/>
  <c r="F66" i="17"/>
  <c r="G65" i="17" l="1"/>
  <c r="G64" i="17"/>
  <c r="G66" i="17"/>
  <c r="G62" i="17"/>
  <c r="G60" i="17"/>
  <c r="G59" i="17"/>
  <c r="BP1" i="4" l="1"/>
  <c r="BO1" i="4"/>
  <c r="BN1" i="4"/>
  <c r="BM1" i="4"/>
  <c r="BL1" i="4"/>
  <c r="BK1" i="4"/>
  <c r="BJ1" i="4"/>
  <c r="BI1" i="4"/>
  <c r="BH1" i="4"/>
  <c r="BG1" i="4"/>
  <c r="BF1" i="4"/>
  <c r="BE1" i="4"/>
  <c r="BD1" i="4"/>
  <c r="BC1" i="4"/>
  <c r="BB1" i="4"/>
  <c r="BA1" i="4"/>
  <c r="AZ1" i="4"/>
  <c r="AY1" i="4"/>
  <c r="AX1" i="4"/>
  <c r="AW1" i="4"/>
  <c r="AV1" i="4"/>
  <c r="AU1" i="4"/>
  <c r="AT1" i="4"/>
  <c r="AS1" i="4"/>
  <c r="AR1" i="4"/>
  <c r="AQ1" i="4"/>
  <c r="AP1" i="4"/>
  <c r="AO1" i="4"/>
  <c r="AN1" i="4"/>
  <c r="AM1" i="4"/>
  <c r="AL1" i="4"/>
  <c r="AK1" i="4"/>
  <c r="AJ1" i="4"/>
  <c r="AI1" i="4"/>
  <c r="AH1" i="4"/>
  <c r="AG1" i="4"/>
  <c r="AF1" i="4"/>
  <c r="AE1" i="4"/>
  <c r="AD1" i="4"/>
  <c r="AC1" i="4"/>
  <c r="AB1" i="4"/>
  <c r="AA1" i="4"/>
  <c r="Z1" i="4"/>
  <c r="Y1" i="4"/>
  <c r="X1" i="4"/>
  <c r="W1" i="4"/>
  <c r="V1" i="4"/>
  <c r="U1" i="4"/>
  <c r="T1" i="4"/>
  <c r="S1" i="4"/>
  <c r="R1" i="4"/>
  <c r="Q1" i="4"/>
  <c r="P1" i="4"/>
  <c r="O1" i="4"/>
  <c r="N1" i="4"/>
  <c r="M1" i="4"/>
  <c r="L1" i="4"/>
  <c r="K1" i="4"/>
  <c r="J1" i="4"/>
  <c r="I1" i="4"/>
  <c r="H1" i="4" l="1"/>
  <c r="A2" i="4" l="1"/>
</calcChain>
</file>

<file path=xl/comments1.xml><?xml version="1.0" encoding="utf-8"?>
<comments xmlns="http://schemas.openxmlformats.org/spreadsheetml/2006/main">
  <authors>
    <author>CHANTAL MARTINEAU</author>
    <author>Courrier</author>
    <author>ELISE CAUDERLIER</author>
    <author>GREGORY RAVEL</author>
  </authors>
  <commentList>
    <comment ref="D20" authorId="0">
      <text>
        <r>
          <rPr>
            <b/>
            <sz val="9"/>
            <color indexed="81"/>
            <rFont val="Tahoma"/>
            <family val="2"/>
          </rPr>
          <t>CHANTAL MARTINEAU:</t>
        </r>
        <r>
          <rPr>
            <sz val="9"/>
            <color indexed="81"/>
            <rFont val="Tahoma"/>
            <family val="2"/>
          </rPr>
          <t xml:space="preserve">
fin activité 31/03/2017     fin TPAS 31/03/2020</t>
        </r>
      </text>
    </comment>
    <comment ref="E103" authorId="1">
      <text>
        <r>
          <rPr>
            <b/>
            <sz val="9"/>
            <color indexed="81"/>
            <rFont val="Tahoma"/>
            <family val="2"/>
          </rPr>
          <t>Courrier:</t>
        </r>
        <r>
          <rPr>
            <sz val="9"/>
            <color indexed="81"/>
            <rFont val="Tahoma"/>
            <family val="2"/>
          </rPr>
          <t xml:space="preserve">
TPAS 01/01/16 jusqu'au 30/06/15 regroupé 3 mois
retraite 31/12/17
</t>
        </r>
      </text>
    </comment>
    <comment ref="L113" authorId="2">
      <text>
        <r>
          <rPr>
            <b/>
            <sz val="9"/>
            <color indexed="81"/>
            <rFont val="Tahoma"/>
            <family val="2"/>
          </rPr>
          <t>EC:</t>
        </r>
        <r>
          <rPr>
            <sz val="9"/>
            <color indexed="81"/>
            <rFont val="Tahoma"/>
            <family val="2"/>
          </rPr>
          <t xml:space="preserve">
EN CLM</t>
        </r>
      </text>
    </comment>
    <comment ref="E116" authorId="3">
      <text>
        <r>
          <rPr>
            <b/>
            <sz val="9"/>
            <color indexed="81"/>
            <rFont val="Tahoma"/>
            <family val="2"/>
          </rPr>
          <t>GREGORY RAVEL:</t>
        </r>
        <r>
          <rPr>
            <sz val="9"/>
            <color indexed="81"/>
            <rFont val="Tahoma"/>
            <family val="2"/>
          </rPr>
          <t xml:space="preserve">
OK</t>
        </r>
      </text>
    </comment>
    <comment ref="E130" authorId="0">
      <text>
        <r>
          <rPr>
            <b/>
            <sz val="9"/>
            <color indexed="81"/>
            <rFont val="Tahoma"/>
            <family val="2"/>
          </rPr>
          <t>CHANTAL MARTINEAU:</t>
        </r>
        <r>
          <rPr>
            <sz val="9"/>
            <color indexed="81"/>
            <rFont val="Tahoma"/>
            <family val="2"/>
          </rPr>
          <t xml:space="preserve">
fin activité 30/06/2017
retraite 01/01/2022</t>
        </r>
      </text>
    </comment>
  </commentList>
</comments>
</file>

<file path=xl/comments2.xml><?xml version="1.0" encoding="utf-8"?>
<comments xmlns="http://schemas.openxmlformats.org/spreadsheetml/2006/main">
  <authors>
    <author>GREGORY RAVEL</author>
  </authors>
  <commentList>
    <comment ref="F45" authorId="0">
      <text>
        <r>
          <rPr>
            <b/>
            <sz val="9"/>
            <color indexed="81"/>
            <rFont val="Tahoma"/>
            <family val="2"/>
          </rPr>
          <t>GREGORY RAVEL:</t>
        </r>
        <r>
          <rPr>
            <sz val="9"/>
            <color indexed="81"/>
            <rFont val="Tahoma"/>
            <family val="2"/>
          </rPr>
          <t xml:space="preserve">
reste à monter pointage recrutementS</t>
        </r>
      </text>
    </comment>
    <comment ref="A50" authorId="0">
      <text>
        <r>
          <rPr>
            <b/>
            <sz val="9"/>
            <color indexed="81"/>
            <rFont val="Tahoma"/>
            <family val="2"/>
          </rPr>
          <t>GREGORY RAVEL:</t>
        </r>
        <r>
          <rPr>
            <sz val="9"/>
            <color indexed="81"/>
            <rFont val="Tahoma"/>
            <family val="2"/>
          </rPr>
          <t xml:space="preserve">
compteurs sortis alignés, pointés et corrigés.
Ecarts à "0" à fin mai
Reste -1 mobilités entrantes inter NOD</t>
        </r>
      </text>
    </comment>
  </commentList>
</comments>
</file>

<file path=xl/sharedStrings.xml><?xml version="1.0" encoding="utf-8"?>
<sst xmlns="http://schemas.openxmlformats.org/spreadsheetml/2006/main" count="1222" uniqueCount="303">
  <si>
    <t>1. départ en retraite</t>
  </si>
  <si>
    <t>2. TPAS</t>
  </si>
  <si>
    <t>4. Mobilités sortantes inter métier</t>
  </si>
  <si>
    <t>6. Mobilités sortantes inter NOD</t>
  </si>
  <si>
    <t>9. Démission</t>
  </si>
  <si>
    <t>11. Licenciement</t>
  </si>
  <si>
    <t>1. Mobilités entrantes inter métier</t>
  </si>
  <si>
    <t>2. Promotion entrantes inter métier</t>
  </si>
  <si>
    <t>3. Mobilités entrantes inter NOD</t>
  </si>
  <si>
    <t>FLUX TEMPORAIRES</t>
  </si>
  <si>
    <t>5. Augmentation de quotité</t>
  </si>
  <si>
    <t>6. Recrutement suite alternance</t>
  </si>
  <si>
    <t>7. Recrutement suite contrat avenir</t>
  </si>
  <si>
    <t>8. Transformation CDD en CDI</t>
  </si>
  <si>
    <t>10. Entrée depuis filiale</t>
  </si>
  <si>
    <t>AUBUSSON</t>
  </si>
  <si>
    <t>GUERET</t>
  </si>
  <si>
    <t>LIMOGES</t>
  </si>
  <si>
    <t>LIMOGES CTC</t>
  </si>
  <si>
    <t>SALON</t>
  </si>
  <si>
    <t>TULLE</t>
  </si>
  <si>
    <t>USSAC</t>
  </si>
  <si>
    <t>EGLETONS</t>
  </si>
  <si>
    <t>LIMOGES EFTC-SP</t>
  </si>
  <si>
    <t>1.FACTEUR</t>
  </si>
  <si>
    <t>2.FACTEUR D'EQUIPE</t>
  </si>
  <si>
    <t>3.FACTEUR QUALITE</t>
  </si>
  <si>
    <t>4.AGENT COURRIER</t>
  </si>
  <si>
    <t>5.AGENT &amp; PILOTE PRODUCTION</t>
  </si>
  <si>
    <t>6.GESTIONNAIRE CLIENT (SUPPORT PROD)</t>
  </si>
  <si>
    <t>7.ENCADRANT COURRIER</t>
  </si>
  <si>
    <t>8.RESPONSABLE OPERATIONNEL (GpeA)</t>
  </si>
  <si>
    <t>10.AUTRES OPERATIONNELS</t>
  </si>
  <si>
    <t>11.RESSOURCES HUMAINES &amp; MEDICAL</t>
  </si>
  <si>
    <t>12.FINANCE</t>
  </si>
  <si>
    <t>15.AUTRES DSCC</t>
  </si>
  <si>
    <t>PRISME CONTRÔLE ?</t>
  </si>
  <si>
    <t>extra NOD</t>
  </si>
  <si>
    <t>FEV.</t>
  </si>
  <si>
    <t>MAR.</t>
  </si>
  <si>
    <t>AVR.</t>
  </si>
  <si>
    <t>MAI</t>
  </si>
  <si>
    <t>JUIN</t>
  </si>
  <si>
    <t>JUIL.</t>
  </si>
  <si>
    <t>AOUT</t>
  </si>
  <si>
    <t>SEPT.</t>
  </si>
  <si>
    <t>OCT.</t>
  </si>
  <si>
    <t>NOV.</t>
  </si>
  <si>
    <t>DEC.</t>
  </si>
  <si>
    <t>OK</t>
  </si>
  <si>
    <t>QUOTITE 2016</t>
  </si>
  <si>
    <t>CONTRÔLE FLUX GPEE ?</t>
  </si>
  <si>
    <t>ID.
RH</t>
  </si>
  <si>
    <t>(vide)</t>
  </si>
  <si>
    <t>Total général</t>
  </si>
  <si>
    <t>Somme de FEV.</t>
  </si>
  <si>
    <t>Somme de MAR.</t>
  </si>
  <si>
    <t>FLUX DE SORTIES</t>
  </si>
  <si>
    <t>FLUX D'ENTREES</t>
  </si>
  <si>
    <t>FLUX
 INTRA NOD</t>
  </si>
  <si>
    <t>3. Diminution de Quotité</t>
  </si>
  <si>
    <t>12. Décès</t>
  </si>
  <si>
    <t>FLUX DE SORTIE
(filtre)</t>
  </si>
  <si>
    <t>COMMENTAIRES &amp; DATE</t>
  </si>
  <si>
    <t>QUOTITE 2017</t>
  </si>
  <si>
    <t>JAN.</t>
  </si>
  <si>
    <t>QUOTITE 2020</t>
  </si>
  <si>
    <t>QUOTITE 2019</t>
  </si>
  <si>
    <t>QUOTITE 2018</t>
  </si>
  <si>
    <t>MATRICE DE SAISIES DES FLUX 2016/2020
POLE DEVELOPPEMENT ./. DRH ./. DSCC LIMOUSIN</t>
  </si>
  <si>
    <t>PLAQUE
(filtre)</t>
  </si>
  <si>
    <t>SITUATION ACTUELLE</t>
  </si>
  <si>
    <t>METIER
(filtre)</t>
  </si>
  <si>
    <t>KO</t>
  </si>
  <si>
    <t>GRE068</t>
  </si>
  <si>
    <t>EIS. 1/3/16. FIN TPAC</t>
  </si>
  <si>
    <t>RNV801</t>
  </si>
  <si>
    <t>WPJ754</t>
  </si>
  <si>
    <t>JNF246</t>
  </si>
  <si>
    <t>FYX186</t>
  </si>
  <si>
    <t>1/2/16. fin TPAS</t>
  </si>
  <si>
    <t>1/7/16. fin TPAS</t>
  </si>
  <si>
    <t>TSU160</t>
  </si>
  <si>
    <t>01/01/2016. fin DAFA</t>
  </si>
  <si>
    <t>GYV193</t>
  </si>
  <si>
    <t>SYP946</t>
  </si>
  <si>
    <t>DCS583</t>
  </si>
  <si>
    <t>1/1/16. fin TPAS</t>
  </si>
  <si>
    <t>JDF579</t>
  </si>
  <si>
    <t>FCJ918</t>
  </si>
  <si>
    <t>GNX295</t>
  </si>
  <si>
    <t>BAE394</t>
  </si>
  <si>
    <t>WTL926</t>
  </si>
  <si>
    <t>01/01/2016. FIN TPAC</t>
  </si>
  <si>
    <t>CUP678</t>
  </si>
  <si>
    <t>LJH435</t>
  </si>
  <si>
    <t>01/07/2016. FIN TPAS</t>
  </si>
  <si>
    <t>ACW164</t>
  </si>
  <si>
    <t>1/1/16. FIN DAFA</t>
  </si>
  <si>
    <t>ZEV169</t>
  </si>
  <si>
    <t>NRH164</t>
  </si>
  <si>
    <t>1/2/16. FIN DAFA</t>
  </si>
  <si>
    <t>MYS370</t>
  </si>
  <si>
    <t>1/8/16. FIN TPAS</t>
  </si>
  <si>
    <t>APX498</t>
  </si>
  <si>
    <t>1/5/16. FIN TPAC</t>
  </si>
  <si>
    <t>PXW426</t>
  </si>
  <si>
    <t>1/6/16. FIN TPAS</t>
  </si>
  <si>
    <t>ZNV896</t>
  </si>
  <si>
    <t>BEU263</t>
  </si>
  <si>
    <t>NWP648</t>
  </si>
  <si>
    <t>LVLH961</t>
  </si>
  <si>
    <t>XHR179</t>
  </si>
  <si>
    <t>JBM163</t>
  </si>
  <si>
    <t>YCV073</t>
  </si>
  <si>
    <t>1/4/16. FIN TPAS</t>
  </si>
  <si>
    <t>BELLAC / ST JUNIEN</t>
  </si>
  <si>
    <t>FEYTIAT / ST LEONARD</t>
  </si>
  <si>
    <t>DATE DU DERNIER POINTAGE POLE PILOTAGE POUR MISE A JOUR FICHIER GPEE :</t>
  </si>
  <si>
    <t>1/3/16. FIN TPAS</t>
  </si>
  <si>
    <t>16/01/2016
Retraite pour inval ne compte déjà plus dans les effectifs</t>
  </si>
  <si>
    <t>RLE389</t>
  </si>
  <si>
    <t>CUW571</t>
  </si>
  <si>
    <t>SND481</t>
  </si>
  <si>
    <t>JPS547</t>
  </si>
  <si>
    <t>EYM027</t>
  </si>
  <si>
    <t>CEF871</t>
  </si>
  <si>
    <t>LFM952</t>
  </si>
  <si>
    <t>WLV729</t>
  </si>
  <si>
    <t>04/02/2016
Retraite pour inval - effectif:0</t>
  </si>
  <si>
    <t>XTG263</t>
  </si>
  <si>
    <t>FYC054</t>
  </si>
  <si>
    <t>KWR530</t>
  </si>
  <si>
    <t>PHX409</t>
  </si>
  <si>
    <t>ZWT497</t>
  </si>
  <si>
    <t>UXE564</t>
  </si>
  <si>
    <t>GUJ750</t>
  </si>
  <si>
    <t>DJX256</t>
  </si>
  <si>
    <t>DGF863</t>
  </si>
  <si>
    <t>NCX809</t>
  </si>
  <si>
    <t>AVU338</t>
  </si>
  <si>
    <t>KJF267</t>
  </si>
  <si>
    <t>YDE301</t>
  </si>
  <si>
    <t>MSJ594</t>
  </si>
  <si>
    <t>TP 0,8 à 0,5 à compter 01/01/2016</t>
  </si>
  <si>
    <t>TP 1à 0,7 à compter du 01/01/2016</t>
  </si>
  <si>
    <t>TP 1 à 0,79 à compter du 01/02/16</t>
  </si>
  <si>
    <t>grl014</t>
  </si>
  <si>
    <t>TP 1 à 0,8 à compter du 01/10/16 au 31/03/17 technicien s3c</t>
  </si>
  <si>
    <t>KNF392</t>
  </si>
  <si>
    <t>BAJ081</t>
  </si>
  <si>
    <t>TP 0,8 a/c du 01/03/2016</t>
  </si>
  <si>
    <t>RFW824</t>
  </si>
  <si>
    <t>LWM195</t>
  </si>
  <si>
    <t>TP 1 à 0,8 à compter du 01/02/2016</t>
  </si>
  <si>
    <t>TGJ716</t>
  </si>
  <si>
    <t>KMR519</t>
  </si>
  <si>
    <t>AHW206</t>
  </si>
  <si>
    <t>ECM975</t>
  </si>
  <si>
    <t>KCJ561</t>
  </si>
  <si>
    <t>1 à 0,7 19/01/2016</t>
  </si>
  <si>
    <t>CNJ413</t>
  </si>
  <si>
    <t>De 0,6 à 0,5 à compter du 16/01/16</t>
  </si>
  <si>
    <t>WMK021</t>
  </si>
  <si>
    <t>TP 0,8  à compter 01/02/2016</t>
  </si>
  <si>
    <t>LDP168</t>
  </si>
  <si>
    <t>XST278</t>
  </si>
  <si>
    <t>APV679</t>
  </si>
  <si>
    <t>GRJ635</t>
  </si>
  <si>
    <t>XUZ754</t>
  </si>
  <si>
    <t>YGF</t>
  </si>
  <si>
    <t>WPE741</t>
  </si>
  <si>
    <t>TP 0,8 à compter du 01/03/2016</t>
  </si>
  <si>
    <t>NKX753</t>
  </si>
  <si>
    <t>1à 0,79  à compter du 29/02/2016</t>
  </si>
  <si>
    <t>JMF784</t>
  </si>
  <si>
    <t>à compter du 01/04/2016</t>
  </si>
  <si>
    <t>YTV472</t>
  </si>
  <si>
    <t>ELZ293</t>
  </si>
  <si>
    <t>PHU469</t>
  </si>
  <si>
    <t>01/04/2016 au 31/03/2017 retraite le 31/03/2020</t>
  </si>
  <si>
    <t>ZGT753</t>
  </si>
  <si>
    <t>YLW562</t>
  </si>
  <si>
    <t>Passage à 0,72 01/03/16</t>
  </si>
  <si>
    <t>WPH075</t>
  </si>
  <si>
    <t>01/04/2016 au 31/12/2016
retraite au 01/04/2019</t>
  </si>
  <si>
    <t>CED054</t>
  </si>
  <si>
    <t>1à 0,78 à compter du 01/05/2016</t>
  </si>
  <si>
    <t>GEF976</t>
  </si>
  <si>
    <t>XKB936</t>
  </si>
  <si>
    <t>01/04/2016 au 30/11/2016 retraite au 01/02/2019</t>
  </si>
  <si>
    <t>FAZ945</t>
  </si>
  <si>
    <t>CWH572</t>
  </si>
  <si>
    <t>01/05/2016 au 31/10/2016 retraite au 01/12/2017</t>
  </si>
  <si>
    <t>SXL703</t>
  </si>
  <si>
    <t>EJW043</t>
  </si>
  <si>
    <t>HRJ752</t>
  </si>
  <si>
    <t>KWP423</t>
  </si>
  <si>
    <t>EGA316</t>
  </si>
  <si>
    <t>01/06/2016 au 31/05/2017        retraite le 01/05/2020</t>
  </si>
  <si>
    <t>KAJ346</t>
  </si>
  <si>
    <t>ZRG537</t>
  </si>
  <si>
    <t>01/06/2016 au 30/11/2016
retraite au 01/04/2018</t>
  </si>
  <si>
    <t>NKC971</t>
  </si>
  <si>
    <t>01/06/2016 au 30/11/2017retraite au 01/05/2022</t>
  </si>
  <si>
    <t>GDB193</t>
  </si>
  <si>
    <t>LXR192</t>
  </si>
  <si>
    <t>02/05/2016
en CLM depuis septembre 2014</t>
  </si>
  <si>
    <t>RXA630</t>
  </si>
  <si>
    <t>Mobilité vers CF 17/05/2016</t>
  </si>
  <si>
    <t>Mobilité vers CF 16/05/2016</t>
  </si>
  <si>
    <t>Mobilité vers CF 01/06/2016</t>
  </si>
  <si>
    <t>Mobilité vers CF 01/07/2016</t>
  </si>
  <si>
    <t>MBK206</t>
  </si>
  <si>
    <t>YEF240</t>
  </si>
  <si>
    <t>BCS580</t>
  </si>
  <si>
    <t>JXD023</t>
  </si>
  <si>
    <t>WZX635</t>
  </si>
  <si>
    <t>BPF979</t>
  </si>
  <si>
    <t>WZE8013</t>
  </si>
  <si>
    <t>Mobilité vers CF 23/08/2016</t>
  </si>
  <si>
    <t>Mobilité vers EIS au 01/06/16</t>
  </si>
  <si>
    <t>EXM295</t>
  </si>
  <si>
    <t>SUW698</t>
  </si>
  <si>
    <t>ZFL562</t>
  </si>
  <si>
    <t>INFO PRISME</t>
  </si>
  <si>
    <t>MLF341</t>
  </si>
  <si>
    <t>ESA730</t>
  </si>
  <si>
    <t>FYV069</t>
  </si>
  <si>
    <t>AGR841</t>
  </si>
  <si>
    <t>CBM316</t>
  </si>
  <si>
    <t>KHW780</t>
  </si>
  <si>
    <t>LHB625</t>
  </si>
  <si>
    <t>UKD108</t>
  </si>
  <si>
    <t>MFT802</t>
  </si>
  <si>
    <t>EMK476</t>
  </si>
  <si>
    <t>retraite inval 08/02/16</t>
  </si>
  <si>
    <t>retraite inval 23/03/16</t>
  </si>
  <si>
    <t>Retraite inval au 15/04/16</t>
  </si>
  <si>
    <t>Mars</t>
  </si>
  <si>
    <t>Avril</t>
  </si>
  <si>
    <t xml:space="preserve">Juin </t>
  </si>
  <si>
    <t>Total</t>
  </si>
  <si>
    <t>SORTIES 2016</t>
  </si>
  <si>
    <t xml:space="preserve">Mai </t>
  </si>
  <si>
    <t>ENTREES 2016</t>
  </si>
  <si>
    <t>Août</t>
  </si>
  <si>
    <t>Sept</t>
  </si>
  <si>
    <t>Otc</t>
  </si>
  <si>
    <t>Nov</t>
  </si>
  <si>
    <t>Déc</t>
  </si>
  <si>
    <t>Janv</t>
  </si>
  <si>
    <t>Fév</t>
  </si>
  <si>
    <t>Juil</t>
  </si>
  <si>
    <t>Fev</t>
  </si>
  <si>
    <r>
      <t xml:space="preserve">Autres départs </t>
    </r>
    <r>
      <rPr>
        <i/>
        <sz val="8"/>
        <color theme="1"/>
        <rFont val="Calibri"/>
        <family val="2"/>
        <scheme val="minor"/>
      </rPr>
      <t>(décès, licenciement, démission)</t>
    </r>
  </si>
  <si>
    <t>EN CUMUL</t>
  </si>
  <si>
    <t>1. Départ en retraite</t>
  </si>
  <si>
    <t>Saisir</t>
  </si>
  <si>
    <t>Données TBD Nationaux 2016 en cumulés</t>
  </si>
  <si>
    <t>ECARTS / CONTRÔLE DES FLUX AVEC LE NATIONAL</t>
  </si>
  <si>
    <t>CPJ460</t>
  </si>
  <si>
    <t>de 1,00 à 0,80</t>
  </si>
  <si>
    <t>INFO PRISME - 6/5/16</t>
  </si>
  <si>
    <t>INFO PRISME - janv16</t>
  </si>
  <si>
    <t>INFO PRISME - 3/4/16</t>
  </si>
  <si>
    <t>INFO PRISME - 8 mars 2016</t>
  </si>
  <si>
    <t>GDK484</t>
  </si>
  <si>
    <t>SJL341</t>
  </si>
  <si>
    <t>UVZ814</t>
  </si>
  <si>
    <t>JES354</t>
  </si>
  <si>
    <t>UDW405</t>
  </si>
  <si>
    <t>INFO PRISME - 21/3/16</t>
  </si>
  <si>
    <t>EBJ367</t>
  </si>
  <si>
    <t>de 1,00 à 0,79</t>
  </si>
  <si>
    <t>TJH657</t>
  </si>
  <si>
    <t>XWB380</t>
  </si>
  <si>
    <t>fin d'activité</t>
  </si>
  <si>
    <t>SNP351</t>
  </si>
  <si>
    <t>BXL594</t>
  </si>
  <si>
    <t>TKJ678</t>
  </si>
  <si>
    <t>TVZ021</t>
  </si>
  <si>
    <t>RZC570</t>
  </si>
  <si>
    <t>DHE532</t>
  </si>
  <si>
    <t>ZMU215</t>
  </si>
  <si>
    <t>MSY053</t>
  </si>
  <si>
    <t>BJH872</t>
  </si>
  <si>
    <t>ZFM261</t>
  </si>
  <si>
    <t>BAQ076</t>
  </si>
  <si>
    <t>DRG871</t>
  </si>
  <si>
    <t>WBU946</t>
  </si>
  <si>
    <t>FJC592</t>
  </si>
  <si>
    <t>MDH347</t>
  </si>
  <si>
    <t>KJW624</t>
  </si>
  <si>
    <t>LFT145</t>
  </si>
  <si>
    <t>YZJ913</t>
  </si>
  <si>
    <t>ZSR765</t>
  </si>
  <si>
    <t>HLX219</t>
  </si>
  <si>
    <t>ETS397</t>
  </si>
  <si>
    <t>-</t>
  </si>
  <si>
    <t>BJN447</t>
  </si>
  <si>
    <t>1/8/16 - TP 79,3%</t>
  </si>
  <si>
    <t>10. Entrée depuis filiale (recutement CDI)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</si>
</sst>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#,##0.0"/>
    <numFmt numFmtId="167" formatCode="[$-F800]dddd\,\ mmmm\ dd\,\ yyyy"/>
  </numFmts>
  <fonts count="5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sz val="9"/>
      <name val="Calibri"/>
      <family val="2"/>
      <scheme val="minor"/>
    </font>
    <font>
      <sz val="9"/>
      <color theme="3" tint="0.3999755851924192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name val="Arial"/>
      <family val="2"/>
    </font>
    <font>
      <sz val="11"/>
      <color indexed="37"/>
      <name val="Calibri"/>
      <family val="2"/>
    </font>
    <font>
      <b/>
      <sz val="11"/>
      <color indexed="17"/>
      <name val="Calibri"/>
      <family val="2"/>
    </font>
    <font>
      <b/>
      <sz val="11"/>
      <color indexed="9"/>
      <name val="Calibri"/>
      <family val="2"/>
    </font>
    <font>
      <sz val="8"/>
      <color indexed="8"/>
      <name val="Arial Narrow"/>
      <family val="2"/>
    </font>
    <font>
      <b/>
      <sz val="11"/>
      <color indexed="8"/>
      <name val="Calibri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sz val="11"/>
      <color indexed="48"/>
      <name val="Calibri"/>
      <family val="2"/>
    </font>
    <font>
      <sz val="11"/>
      <color indexed="17"/>
      <name val="Calibri"/>
      <family val="2"/>
    </font>
    <font>
      <sz val="8"/>
      <name val="Arial"/>
      <family val="2"/>
    </font>
    <font>
      <b/>
      <sz val="11"/>
      <color indexed="63"/>
      <name val="Calibri"/>
      <family val="2"/>
    </font>
    <font>
      <sz val="8"/>
      <color indexed="62"/>
      <name val="Arial"/>
      <family val="2"/>
    </font>
    <font>
      <b/>
      <sz val="8"/>
      <color indexed="8"/>
      <name val="Arial"/>
      <family val="2"/>
    </font>
    <font>
      <b/>
      <sz val="8"/>
      <name val="Arial"/>
      <family val="2"/>
    </font>
    <font>
      <sz val="8"/>
      <color indexed="8"/>
      <name val="Arial"/>
      <family val="2"/>
    </font>
    <font>
      <sz val="19"/>
      <name val="Arial"/>
      <family val="2"/>
    </font>
    <font>
      <sz val="8"/>
      <color indexed="14"/>
      <name val="Arial"/>
      <family val="2"/>
    </font>
    <font>
      <b/>
      <sz val="18"/>
      <color indexed="62"/>
      <name val="Cambria"/>
      <family val="2"/>
    </font>
    <font>
      <sz val="11"/>
      <color indexed="14"/>
      <name val="Calibri"/>
      <family val="2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36"/>
      <name val="Calibri"/>
      <family val="2"/>
      <scheme val="minor"/>
    </font>
    <font>
      <u/>
      <sz val="26"/>
      <name val="Calibri"/>
      <family val="2"/>
      <scheme val="minor"/>
    </font>
    <font>
      <sz val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indexed="61"/>
        <bgColor indexed="61"/>
      </patternFill>
    </fill>
    <fill>
      <patternFill patternType="solid">
        <fgColor indexed="22"/>
        <bgColor indexed="22"/>
      </patternFill>
    </fill>
    <fill>
      <patternFill patternType="solid">
        <fgColor indexed="58"/>
        <bgColor indexed="58"/>
      </patternFill>
    </fill>
    <fill>
      <patternFill patternType="solid">
        <fgColor indexed="31"/>
        <bgColor indexed="31"/>
      </patternFill>
    </fill>
    <fill>
      <patternFill patternType="solid">
        <fgColor indexed="40"/>
        <bgColor indexed="40"/>
      </patternFill>
    </fill>
    <fill>
      <patternFill patternType="solid">
        <fgColor indexed="45"/>
        <bgColor indexed="45"/>
      </patternFill>
    </fill>
    <fill>
      <patternFill patternType="solid">
        <fgColor indexed="60"/>
        <bgColor indexed="60"/>
      </patternFill>
    </fill>
    <fill>
      <patternFill patternType="solid">
        <fgColor indexed="11"/>
        <bgColor indexed="11"/>
      </patternFill>
    </fill>
    <fill>
      <patternFill patternType="solid">
        <fgColor indexed="50"/>
        <bgColor indexed="50"/>
      </patternFill>
    </fill>
    <fill>
      <patternFill patternType="solid">
        <fgColor indexed="55"/>
        <bgColor indexed="55"/>
      </patternFill>
    </fill>
    <fill>
      <patternFill patternType="solid">
        <fgColor indexed="41"/>
        <bgColor indexed="41"/>
      </patternFill>
    </fill>
    <fill>
      <patternFill patternType="solid">
        <fgColor indexed="54"/>
        <bgColor indexed="54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indexed="51"/>
        <bgColor indexed="51"/>
      </patternFill>
    </fill>
    <fill>
      <patternFill patternType="solid">
        <fgColor indexed="35"/>
        <bgColor indexed="35"/>
      </patternFill>
    </fill>
    <fill>
      <patternFill patternType="solid">
        <fgColor indexed="18"/>
        <bgColor indexed="18"/>
      </patternFill>
    </fill>
    <fill>
      <patternFill patternType="lightUp">
        <fgColor indexed="9"/>
        <bgColor indexed="24"/>
      </patternFill>
    </fill>
    <fill>
      <patternFill patternType="lightUp">
        <fgColor indexed="9"/>
        <bgColor indexed="12"/>
      </patternFill>
    </fill>
    <fill>
      <patternFill patternType="lightUp">
        <fgColor indexed="9"/>
        <bgColor indexed="57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49"/>
      </patternFill>
    </fill>
    <fill>
      <patternFill patternType="solid">
        <fgColor indexed="45"/>
      </patternFill>
    </fill>
    <fill>
      <patternFill patternType="solid">
        <fgColor indexed="12"/>
      </patternFill>
    </fill>
    <fill>
      <patternFill patternType="solid">
        <fgColor indexed="10"/>
      </patternFill>
    </fill>
    <fill>
      <patternFill patternType="solid">
        <fgColor indexed="51"/>
      </patternFill>
    </fill>
    <fill>
      <patternFill patternType="solid">
        <fgColor indexed="52"/>
      </patternFill>
    </fill>
    <fill>
      <patternFill patternType="solid">
        <fgColor indexed="53"/>
      </patternFill>
    </fill>
    <fill>
      <patternFill patternType="solid">
        <fgColor indexed="57"/>
      </patternFill>
    </fill>
    <fill>
      <patternFill patternType="solid">
        <fgColor indexed="50"/>
      </patternFill>
    </fill>
    <fill>
      <patternFill patternType="solid">
        <fgColor indexed="11"/>
      </patternFill>
    </fill>
    <fill>
      <patternFill patternType="lightUp">
        <fgColor indexed="48"/>
        <bgColor indexed="41"/>
      </patternFill>
    </fill>
    <fill>
      <patternFill patternType="solid">
        <fgColor indexed="54"/>
      </patternFill>
    </fill>
    <fill>
      <patternFill patternType="solid">
        <fgColor indexed="40"/>
      </patternFill>
    </fill>
    <fill>
      <patternFill patternType="solid">
        <fgColor indexed="41"/>
      </patternFill>
    </fill>
    <fill>
      <patternFill patternType="solid">
        <fgColor indexed="22"/>
      </patternFill>
    </fill>
    <fill>
      <patternFill patternType="solid">
        <fgColor indexed="23"/>
      </patternFill>
    </fill>
    <fill>
      <patternFill patternType="solid">
        <fgColor indexed="44"/>
      </patternFill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5"/>
      </patternFill>
    </fill>
    <fill>
      <patternFill patternType="solid">
        <fgColor indexed="20"/>
      </patternFill>
    </fill>
    <fill>
      <patternFill patternType="solid">
        <fgColor rgb="FFFFFFCC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7558519241921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48"/>
      </bottom>
      <diagonal/>
    </border>
    <border>
      <left/>
      <right/>
      <top/>
      <bottom style="thick">
        <color indexed="58"/>
      </bottom>
      <diagonal/>
    </border>
    <border>
      <left/>
      <right/>
      <top/>
      <bottom style="medium">
        <color indexed="58"/>
      </bottom>
      <diagonal/>
    </border>
    <border>
      <left/>
      <right/>
      <top/>
      <bottom style="double">
        <color indexed="17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48"/>
      </left>
      <right style="thin">
        <color indexed="48"/>
      </right>
      <top style="thin">
        <color indexed="48"/>
      </top>
      <bottom style="thin">
        <color indexed="4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58"/>
      </left>
      <right style="medium">
        <color indexed="58"/>
      </right>
      <top style="medium">
        <color indexed="58"/>
      </top>
      <bottom style="thin">
        <color indexed="58"/>
      </bottom>
      <diagonal/>
    </border>
    <border>
      <left style="thin">
        <color indexed="54"/>
      </left>
      <right/>
      <top style="thin">
        <color indexed="5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/>
      <bottom style="thick">
        <color auto="1"/>
      </bottom>
      <diagonal/>
    </border>
    <border>
      <left/>
      <right/>
      <top style="thin">
        <color theme="4" tint="0.39997558519241921"/>
      </top>
      <bottom/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91">
    <xf numFmtId="0" fontId="0" fillId="0" borderId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10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10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10" fillId="14" borderId="0" applyNumberFormat="0" applyBorder="0" applyAlignment="0" applyProtection="0"/>
    <xf numFmtId="0" fontId="9" fillId="9" borderId="0" applyNumberFormat="0" applyBorder="0" applyAlignment="0" applyProtection="0"/>
    <xf numFmtId="0" fontId="9" fillId="15" borderId="0" applyNumberFormat="0" applyBorder="0" applyAlignment="0" applyProtection="0"/>
    <xf numFmtId="0" fontId="10" fillId="10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10" fillId="8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10" fillId="20" borderId="0" applyNumberFormat="0" applyBorder="0" applyAlignment="0" applyProtection="0"/>
    <xf numFmtId="0" fontId="11" fillId="0" borderId="0" applyFont="0" applyFill="0" applyBorder="0" applyAlignment="0" applyProtection="0"/>
    <xf numFmtId="0" fontId="12" fillId="18" borderId="0" applyNumberFormat="0" applyBorder="0" applyAlignment="0" applyProtection="0"/>
    <xf numFmtId="0" fontId="13" fillId="21" borderId="4" applyNumberFormat="0" applyAlignment="0" applyProtection="0"/>
    <xf numFmtId="0" fontId="14" fillId="22" borderId="5" applyNumberFormat="0" applyAlignment="0" applyProtection="0"/>
    <xf numFmtId="165" fontId="15" fillId="0" borderId="0" applyFill="0" applyBorder="0" applyAlignment="0"/>
    <xf numFmtId="0" fontId="16" fillId="23" borderId="0" applyNumberFormat="0" applyBorder="0" applyAlignment="0" applyProtection="0"/>
    <xf numFmtId="0" fontId="16" fillId="24" borderId="0" applyNumberFormat="0" applyBorder="0" applyAlignment="0" applyProtection="0"/>
    <xf numFmtId="0" fontId="16" fillId="25" borderId="0" applyNumberFormat="0" applyBorder="0" applyAlignment="0" applyProtection="0"/>
    <xf numFmtId="44" fontId="11" fillId="0" borderId="0" applyFont="0" applyFill="0" applyBorder="0" applyAlignment="0" applyProtection="0"/>
    <xf numFmtId="0" fontId="9" fillId="13" borderId="0" applyNumberFormat="0" applyBorder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9" fillId="0" borderId="8" applyNumberFormat="0" applyFill="0" applyAlignment="0" applyProtection="0"/>
    <xf numFmtId="0" fontId="19" fillId="0" borderId="0" applyNumberFormat="0" applyFill="0" applyBorder="0" applyAlignment="0" applyProtection="0"/>
    <xf numFmtId="0" fontId="20" fillId="19" borderId="4" applyNumberFormat="0" applyAlignment="0" applyProtection="0"/>
    <xf numFmtId="0" fontId="21" fillId="0" borderId="9" applyNumberFormat="0" applyFill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21" fillId="19" borderId="0" applyNumberFormat="0" applyBorder="0" applyAlignment="0" applyProtection="0"/>
    <xf numFmtId="0" fontId="11" fillId="0" borderId="0"/>
    <xf numFmtId="0" fontId="11" fillId="0" borderId="0"/>
    <xf numFmtId="0" fontId="11" fillId="0" borderId="0"/>
    <xf numFmtId="0" fontId="22" fillId="18" borderId="4" applyNumberFormat="0" applyFont="0" applyAlignment="0" applyProtection="0"/>
    <xf numFmtId="0" fontId="23" fillId="21" borderId="10" applyNumberFormat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4" fontId="22" fillId="26" borderId="4" applyNumberFormat="0" applyProtection="0">
      <alignment vertical="center"/>
    </xf>
    <xf numFmtId="4" fontId="24" fillId="27" borderId="4" applyNumberFormat="0" applyProtection="0">
      <alignment vertical="center"/>
    </xf>
    <xf numFmtId="4" fontId="22" fillId="27" borderId="4" applyNumberFormat="0" applyProtection="0">
      <alignment horizontal="left" vertical="center" indent="1"/>
    </xf>
    <xf numFmtId="0" fontId="25" fillId="26" borderId="11" applyNumberFormat="0" applyProtection="0">
      <alignment horizontal="left" vertical="top" indent="1"/>
    </xf>
    <xf numFmtId="4" fontId="22" fillId="28" borderId="4" applyNumberFormat="0" applyProtection="0">
      <alignment horizontal="left" vertical="center" indent="1"/>
    </xf>
    <xf numFmtId="4" fontId="22" fillId="29" borderId="4" applyNumberFormat="0" applyProtection="0">
      <alignment horizontal="right" vertical="center"/>
    </xf>
    <xf numFmtId="4" fontId="22" fillId="30" borderId="4" applyNumberFormat="0" applyProtection="0">
      <alignment horizontal="right" vertical="center"/>
    </xf>
    <xf numFmtId="4" fontId="22" fillId="31" borderId="12" applyNumberFormat="0" applyProtection="0">
      <alignment horizontal="right" vertical="center"/>
    </xf>
    <xf numFmtId="4" fontId="22" fillId="32" borderId="4" applyNumberFormat="0" applyProtection="0">
      <alignment horizontal="right" vertical="center"/>
    </xf>
    <xf numFmtId="4" fontId="22" fillId="33" borderId="4" applyNumberFormat="0" applyProtection="0">
      <alignment horizontal="right" vertical="center"/>
    </xf>
    <xf numFmtId="4" fontId="22" fillId="34" borderId="4" applyNumberFormat="0" applyProtection="0">
      <alignment horizontal="right" vertical="center"/>
    </xf>
    <xf numFmtId="4" fontId="22" fillId="35" borderId="4" applyNumberFormat="0" applyProtection="0">
      <alignment horizontal="right" vertical="center"/>
    </xf>
    <xf numFmtId="4" fontId="22" fillId="36" borderId="4" applyNumberFormat="0" applyProtection="0">
      <alignment horizontal="right" vertical="center"/>
    </xf>
    <xf numFmtId="4" fontId="22" fillId="37" borderId="4" applyNumberFormat="0" applyProtection="0">
      <alignment horizontal="right" vertical="center"/>
    </xf>
    <xf numFmtId="4" fontId="22" fillId="38" borderId="12" applyNumberFormat="0" applyProtection="0">
      <alignment horizontal="left" vertical="center" indent="1"/>
    </xf>
    <xf numFmtId="4" fontId="11" fillId="39" borderId="12" applyNumberFormat="0" applyProtection="0">
      <alignment horizontal="left" vertical="center" indent="1"/>
    </xf>
    <xf numFmtId="4" fontId="11" fillId="39" borderId="12" applyNumberFormat="0" applyProtection="0">
      <alignment horizontal="left" vertical="center" indent="1"/>
    </xf>
    <xf numFmtId="4" fontId="22" fillId="40" borderId="4" applyNumberFormat="0" applyProtection="0">
      <alignment horizontal="right" vertical="center"/>
    </xf>
    <xf numFmtId="4" fontId="22" fillId="41" borderId="12" applyNumberFormat="0" applyProtection="0">
      <alignment horizontal="left" vertical="center" indent="1"/>
    </xf>
    <xf numFmtId="4" fontId="22" fillId="40" borderId="12" applyNumberFormat="0" applyProtection="0">
      <alignment horizontal="left" vertical="center" indent="1"/>
    </xf>
    <xf numFmtId="0" fontId="22" fillId="42" borderId="4" applyNumberFormat="0" applyProtection="0">
      <alignment horizontal="left" vertical="center" indent="1"/>
    </xf>
    <xf numFmtId="0" fontId="22" fillId="39" borderId="11" applyNumberFormat="0" applyProtection="0">
      <alignment horizontal="left" vertical="top" indent="1"/>
    </xf>
    <xf numFmtId="0" fontId="22" fillId="43" borderId="4" applyNumberFormat="0" applyProtection="0">
      <alignment horizontal="left" vertical="center" indent="1"/>
    </xf>
    <xf numFmtId="0" fontId="22" fillId="40" borderId="11" applyNumberFormat="0" applyProtection="0">
      <alignment horizontal="left" vertical="top" indent="1"/>
    </xf>
    <xf numFmtId="0" fontId="22" fillId="44" borderId="4" applyNumberFormat="0" applyProtection="0">
      <alignment horizontal="left" vertical="center" indent="1"/>
    </xf>
    <xf numFmtId="0" fontId="22" fillId="44" borderId="11" applyNumberFormat="0" applyProtection="0">
      <alignment horizontal="left" vertical="top" indent="1"/>
    </xf>
    <xf numFmtId="0" fontId="22" fillId="41" borderId="4" applyNumberFormat="0" applyProtection="0">
      <alignment horizontal="left" vertical="center" indent="1"/>
    </xf>
    <xf numFmtId="0" fontId="22" fillId="41" borderId="11" applyNumberFormat="0" applyProtection="0">
      <alignment horizontal="left" vertical="top" indent="1"/>
    </xf>
    <xf numFmtId="0" fontId="22" fillId="45" borderId="13" applyNumberFormat="0">
      <protection locked="0"/>
    </xf>
    <xf numFmtId="0" fontId="26" fillId="39" borderId="14" applyBorder="0"/>
    <xf numFmtId="4" fontId="27" fillId="46" borderId="11" applyNumberFormat="0" applyProtection="0">
      <alignment vertical="center"/>
    </xf>
    <xf numFmtId="4" fontId="24" fillId="47" borderId="15" applyNumberFormat="0" applyProtection="0">
      <alignment vertical="center"/>
    </xf>
    <xf numFmtId="4" fontId="27" fillId="42" borderId="11" applyNumberFormat="0" applyProtection="0">
      <alignment horizontal="left" vertical="center" indent="1"/>
    </xf>
    <xf numFmtId="0" fontId="27" fillId="46" borderId="11" applyNumberFormat="0" applyProtection="0">
      <alignment horizontal="left" vertical="top" indent="1"/>
    </xf>
    <xf numFmtId="4" fontId="22" fillId="0" borderId="4" applyNumberFormat="0" applyProtection="0">
      <alignment horizontal="right" vertical="center"/>
    </xf>
    <xf numFmtId="4" fontId="24" fillId="48" borderId="4" applyNumberFormat="0" applyProtection="0">
      <alignment horizontal="right" vertical="center"/>
    </xf>
    <xf numFmtId="4" fontId="22" fillId="28" borderId="4" applyNumberFormat="0" applyProtection="0">
      <alignment horizontal="left" vertical="center" indent="1"/>
    </xf>
    <xf numFmtId="0" fontId="27" fillId="40" borderId="11" applyNumberFormat="0" applyProtection="0">
      <alignment horizontal="left" vertical="top" indent="1"/>
    </xf>
    <xf numFmtId="4" fontId="28" fillId="49" borderId="12" applyNumberFormat="0" applyProtection="0">
      <alignment horizontal="left" vertical="center" indent="1"/>
    </xf>
    <xf numFmtId="0" fontId="22" fillId="50" borderId="15"/>
    <xf numFmtId="4" fontId="29" fillId="45" borderId="4" applyNumberFormat="0" applyProtection="0">
      <alignment horizontal="right" vertical="center"/>
    </xf>
    <xf numFmtId="0" fontId="30" fillId="0" borderId="0" applyNumberFormat="0" applyFill="0" applyBorder="0" applyAlignment="0" applyProtection="0"/>
    <xf numFmtId="0" fontId="11" fillId="0" borderId="0"/>
    <xf numFmtId="0" fontId="11" fillId="0" borderId="0" applyFont="0" applyFill="0" applyBorder="0" applyAlignment="0" applyProtection="0"/>
    <xf numFmtId="0" fontId="31" fillId="0" borderId="0" applyNumberFormat="0" applyFill="0" applyBorder="0" applyAlignment="0" applyProtection="0"/>
    <xf numFmtId="0" fontId="34" fillId="0" borderId="0" applyNumberFormat="0" applyFill="0" applyBorder="0" applyAlignment="0" applyProtection="0"/>
  </cellStyleXfs>
  <cellXfs count="148">
    <xf numFmtId="0" fontId="0" fillId="0" borderId="0" xfId="0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wrapText="1"/>
    </xf>
    <xf numFmtId="0" fontId="0" fillId="0" borderId="0" xfId="0" applyAlignment="1" applyProtection="1">
      <alignment wrapText="1"/>
    </xf>
    <xf numFmtId="0" fontId="5" fillId="0" borderId="0" xfId="0" applyFont="1" applyAlignment="1" applyProtection="1">
      <alignment wrapText="1"/>
    </xf>
    <xf numFmtId="0" fontId="4" fillId="51" borderId="1" xfId="0" applyFont="1" applyFill="1" applyBorder="1" applyAlignment="1" applyProtection="1">
      <alignment horizontal="center" vertical="center" wrapText="1"/>
    </xf>
    <xf numFmtId="0" fontId="5" fillId="51" borderId="1" xfId="0" applyFont="1" applyFill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wrapText="1"/>
    </xf>
    <xf numFmtId="0" fontId="6" fillId="52" borderId="2" xfId="0" applyFont="1" applyFill="1" applyBorder="1" applyAlignment="1" applyProtection="1">
      <alignment horizontal="center" vertical="center" wrapText="1"/>
    </xf>
    <xf numFmtId="0" fontId="4" fillId="52" borderId="1" xfId="0" applyFont="1" applyFill="1" applyBorder="1" applyAlignment="1" applyProtection="1">
      <alignment horizontal="center" vertical="center" wrapText="1"/>
    </xf>
    <xf numFmtId="0" fontId="4" fillId="52" borderId="1" xfId="0" applyFont="1" applyFill="1" applyBorder="1" applyAlignment="1" applyProtection="1">
      <alignment horizontal="center" vertical="top" wrapText="1"/>
    </xf>
    <xf numFmtId="0" fontId="7" fillId="52" borderId="1" xfId="0" applyFont="1" applyFill="1" applyBorder="1" applyAlignment="1" applyProtection="1">
      <alignment horizontal="center" wrapText="1"/>
    </xf>
    <xf numFmtId="0" fontId="4" fillId="51" borderId="1" xfId="0" applyFont="1" applyFill="1" applyBorder="1" applyAlignment="1" applyProtection="1">
      <alignment horizontal="left" vertical="center" wrapText="1"/>
    </xf>
    <xf numFmtId="0" fontId="0" fillId="0" borderId="0" xfId="0" applyNumberFormat="1"/>
    <xf numFmtId="0" fontId="33" fillId="4" borderId="0" xfId="0" applyFont="1" applyFill="1"/>
    <xf numFmtId="0" fontId="4" fillId="51" borderId="17" xfId="0" applyFont="1" applyFill="1" applyBorder="1" applyAlignment="1" applyProtection="1">
      <alignment horizontal="left" vertical="center" wrapText="1"/>
    </xf>
    <xf numFmtId="164" fontId="5" fillId="3" borderId="1" xfId="0" applyNumberFormat="1" applyFont="1" applyFill="1" applyBorder="1" applyAlignment="1" applyProtection="1">
      <alignment horizontal="center" vertical="center" wrapText="1"/>
    </xf>
    <xf numFmtId="164" fontId="3" fillId="3" borderId="1" xfId="0" applyNumberFormat="1" applyFont="1" applyFill="1" applyBorder="1" applyAlignment="1" applyProtection="1">
      <alignment horizontal="center" vertical="center" wrapText="1"/>
    </xf>
    <xf numFmtId="164" fontId="0" fillId="3" borderId="0" xfId="0" applyNumberFormat="1" applyFill="1" applyAlignment="1" applyProtection="1">
      <alignment wrapText="1"/>
    </xf>
    <xf numFmtId="0" fontId="0" fillId="3" borderId="0" xfId="0" applyFill="1" applyAlignment="1" applyProtection="1">
      <alignment wrapText="1"/>
    </xf>
    <xf numFmtId="164" fontId="5" fillId="54" borderId="1" xfId="0" applyNumberFormat="1" applyFont="1" applyFill="1" applyBorder="1" applyAlignment="1" applyProtection="1">
      <alignment horizontal="center" vertical="center" wrapText="1"/>
    </xf>
    <xf numFmtId="164" fontId="3" fillId="54" borderId="1" xfId="0" applyNumberFormat="1" applyFont="1" applyFill="1" applyBorder="1" applyAlignment="1" applyProtection="1">
      <alignment horizontal="center" vertical="center" wrapText="1"/>
    </xf>
    <xf numFmtId="164" fontId="0" fillId="54" borderId="0" xfId="0" applyNumberFormat="1" applyFill="1" applyAlignment="1" applyProtection="1">
      <alignment wrapText="1"/>
    </xf>
    <xf numFmtId="0" fontId="0" fillId="54" borderId="0" xfId="0" applyFill="1" applyAlignment="1" applyProtection="1">
      <alignment wrapText="1"/>
    </xf>
    <xf numFmtId="0" fontId="5" fillId="51" borderId="17" xfId="0" applyFont="1" applyFill="1" applyBorder="1" applyAlignment="1" applyProtection="1">
      <alignment horizontal="center" vertical="center" wrapText="1"/>
    </xf>
    <xf numFmtId="0" fontId="5" fillId="52" borderId="1" xfId="0" applyFont="1" applyFill="1" applyBorder="1" applyAlignment="1" applyProtection="1">
      <alignment horizontal="center" vertical="center" wrapText="1"/>
    </xf>
    <xf numFmtId="14" fontId="5" fillId="51" borderId="1" xfId="0" applyNumberFormat="1" applyFont="1" applyFill="1" applyBorder="1" applyAlignment="1" applyProtection="1">
      <alignment horizontal="center" vertical="center" wrapText="1"/>
    </xf>
    <xf numFmtId="0" fontId="4" fillId="52" borderId="1" xfId="0" applyFont="1" applyFill="1" applyBorder="1" applyAlignment="1" applyProtection="1">
      <alignment horizontal="left" vertical="center" wrapText="1"/>
    </xf>
    <xf numFmtId="0" fontId="5" fillId="51" borderId="1" xfId="0" applyFont="1" applyFill="1" applyBorder="1" applyAlignment="1" applyProtection="1">
      <alignment horizontal="left" vertical="center" wrapText="1"/>
    </xf>
    <xf numFmtId="0" fontId="5" fillId="0" borderId="0" xfId="0" applyFont="1" applyAlignment="1" applyProtection="1">
      <alignment horizontal="left" wrapText="1"/>
    </xf>
    <xf numFmtId="164" fontId="5" fillId="54" borderId="17" xfId="0" applyNumberFormat="1" applyFont="1" applyFill="1" applyBorder="1" applyAlignment="1" applyProtection="1">
      <alignment horizontal="center" vertical="center" wrapText="1"/>
    </xf>
    <xf numFmtId="164" fontId="5" fillId="54" borderId="17" xfId="0" applyNumberFormat="1" applyFont="1" applyFill="1" applyBorder="1" applyAlignment="1" applyProtection="1">
      <alignment vertical="center" wrapText="1"/>
    </xf>
    <xf numFmtId="0" fontId="5" fillId="3" borderId="17" xfId="0" applyFont="1" applyFill="1" applyBorder="1" applyAlignment="1" applyProtection="1">
      <alignment vertical="center" wrapText="1"/>
    </xf>
    <xf numFmtId="0" fontId="5" fillId="54" borderId="17" xfId="0" applyFont="1" applyFill="1" applyBorder="1" applyAlignment="1" applyProtection="1">
      <alignment vertical="center" wrapText="1"/>
    </xf>
    <xf numFmtId="164" fontId="3" fillId="56" borderId="1" xfId="0" applyNumberFormat="1" applyFont="1" applyFill="1" applyBorder="1" applyAlignment="1" applyProtection="1">
      <alignment horizontal="center" vertical="center" wrapText="1"/>
    </xf>
    <xf numFmtId="14" fontId="1" fillId="2" borderId="17" xfId="0" applyNumberFormat="1" applyFont="1" applyFill="1" applyBorder="1" applyAlignment="1" applyProtection="1">
      <alignment horizontal="center" wrapText="1"/>
    </xf>
    <xf numFmtId="164" fontId="3" fillId="4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1" fillId="57" borderId="23" xfId="0" applyFont="1" applyFill="1" applyBorder="1" applyAlignment="1">
      <alignment horizontal="center"/>
    </xf>
    <xf numFmtId="2" fontId="1" fillId="57" borderId="23" xfId="0" applyNumberFormat="1" applyFont="1" applyFill="1" applyBorder="1" applyAlignment="1">
      <alignment horizontal="center"/>
    </xf>
    <xf numFmtId="2" fontId="42" fillId="57" borderId="23" xfId="0" applyNumberFormat="1" applyFont="1" applyFill="1" applyBorder="1" applyAlignment="1">
      <alignment horizontal="center"/>
    </xf>
    <xf numFmtId="0" fontId="40" fillId="58" borderId="24" xfId="0" applyFont="1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0" xfId="0" applyBorder="1"/>
    <xf numFmtId="0" fontId="0" fillId="0" borderId="29" xfId="0" applyFill="1" applyBorder="1" applyAlignment="1">
      <alignment horizontal="center"/>
    </xf>
    <xf numFmtId="2" fontId="0" fillId="51" borderId="27" xfId="0" applyNumberFormat="1" applyFill="1" applyBorder="1" applyAlignment="1">
      <alignment horizontal="center"/>
    </xf>
    <xf numFmtId="2" fontId="0" fillId="51" borderId="29" xfId="0" applyNumberFormat="1" applyFill="1" applyBorder="1" applyAlignment="1">
      <alignment horizontal="center"/>
    </xf>
    <xf numFmtId="2" fontId="0" fillId="51" borderId="0" xfId="0" applyNumberFormat="1" applyFill="1" applyBorder="1" applyAlignment="1">
      <alignment horizontal="center"/>
    </xf>
    <xf numFmtId="2" fontId="0" fillId="51" borderId="26" xfId="0" applyNumberFormat="1" applyFill="1" applyBorder="1" applyAlignment="1">
      <alignment horizontal="center"/>
    </xf>
    <xf numFmtId="2" fontId="0" fillId="0" borderId="28" xfId="0" applyNumberFormat="1" applyFill="1" applyBorder="1" applyAlignment="1">
      <alignment horizontal="center"/>
    </xf>
    <xf numFmtId="2" fontId="0" fillId="51" borderId="28" xfId="0" applyNumberFormat="1" applyFill="1" applyBorder="1" applyAlignment="1">
      <alignment horizontal="center"/>
    </xf>
    <xf numFmtId="2" fontId="0" fillId="51" borderId="26" xfId="0" applyNumberFormat="1" applyFill="1" applyBorder="1" applyAlignment="1">
      <alignment horizontal="center" vertical="center"/>
    </xf>
    <xf numFmtId="0" fontId="0" fillId="0" borderId="0" xfId="0" applyFill="1"/>
    <xf numFmtId="2" fontId="0" fillId="0" borderId="25" xfId="0" applyNumberFormat="1" applyFill="1" applyBorder="1" applyAlignment="1">
      <alignment horizontal="center"/>
    </xf>
    <xf numFmtId="2" fontId="0" fillId="0" borderId="25" xfId="0" applyNumberFormat="1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/>
    </xf>
    <xf numFmtId="0" fontId="0" fillId="0" borderId="0" xfId="0" applyFill="1" applyBorder="1"/>
    <xf numFmtId="0" fontId="0" fillId="0" borderId="29" xfId="0" applyBorder="1" applyAlignment="1">
      <alignment horizontal="center"/>
    </xf>
    <xf numFmtId="0" fontId="0" fillId="0" borderId="31" xfId="0" applyBorder="1" applyAlignment="1">
      <alignment horizontal="center"/>
    </xf>
    <xf numFmtId="2" fontId="42" fillId="0" borderId="0" xfId="0" applyNumberFormat="1" applyFont="1" applyFill="1" applyBorder="1" applyAlignment="1">
      <alignment horizontal="center"/>
    </xf>
    <xf numFmtId="2" fontId="0" fillId="0" borderId="29" xfId="0" applyNumberFormat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48" fillId="0" borderId="30" xfId="0" applyFont="1" applyBorder="1" applyAlignment="1">
      <alignment horizontal="left"/>
    </xf>
    <xf numFmtId="0" fontId="0" fillId="0" borderId="33" xfId="0" applyBorder="1" applyAlignment="1">
      <alignment horizontal="center"/>
    </xf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0" xfId="0" applyBorder="1" applyAlignment="1">
      <alignment horizontal="center"/>
    </xf>
    <xf numFmtId="0" fontId="1" fillId="59" borderId="0" xfId="0" applyFont="1" applyFill="1" applyBorder="1" applyAlignment="1">
      <alignment horizontal="center"/>
    </xf>
    <xf numFmtId="0" fontId="1" fillId="59" borderId="36" xfId="0" applyFont="1" applyFill="1" applyBorder="1" applyAlignment="1">
      <alignment horizontal="center"/>
    </xf>
    <xf numFmtId="0" fontId="0" fillId="0" borderId="35" xfId="0" applyBorder="1" applyAlignment="1">
      <alignment horizontal="left"/>
    </xf>
    <xf numFmtId="2" fontId="0" fillId="0" borderId="0" xfId="0" applyNumberFormat="1" applyBorder="1"/>
    <xf numFmtId="2" fontId="0" fillId="0" borderId="36" xfId="0" applyNumberFormat="1" applyBorder="1"/>
    <xf numFmtId="0" fontId="1" fillId="0" borderId="0" xfId="0" applyFont="1" applyFill="1" applyBorder="1" applyAlignment="1">
      <alignment horizontal="center"/>
    </xf>
    <xf numFmtId="0" fontId="1" fillId="0" borderId="36" xfId="0" applyFont="1" applyFill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35" xfId="0" applyFill="1" applyBorder="1" applyAlignment="1">
      <alignment horizontal="right"/>
    </xf>
    <xf numFmtId="0" fontId="0" fillId="0" borderId="0" xfId="0" applyNumberFormat="1" applyFill="1" applyBorder="1" applyAlignment="1">
      <alignment horizontal="center"/>
    </xf>
    <xf numFmtId="0" fontId="0" fillId="0" borderId="0" xfId="0" applyBorder="1"/>
    <xf numFmtId="0" fontId="0" fillId="0" borderId="36" xfId="0" applyBorder="1"/>
    <xf numFmtId="0" fontId="44" fillId="0" borderId="35" xfId="0" applyFont="1" applyBorder="1" applyAlignment="1">
      <alignment horizontal="center"/>
    </xf>
    <xf numFmtId="0" fontId="40" fillId="58" borderId="0" xfId="0" applyFont="1" applyFill="1" applyBorder="1" applyAlignment="1">
      <alignment horizontal="center"/>
    </xf>
    <xf numFmtId="0" fontId="0" fillId="0" borderId="35" xfId="0" applyBorder="1" applyAlignment="1">
      <alignment vertical="center" wrapText="1"/>
    </xf>
    <xf numFmtId="0" fontId="0" fillId="0" borderId="35" xfId="0" applyFill="1" applyBorder="1" applyAlignment="1">
      <alignment vertical="center" wrapText="1"/>
    </xf>
    <xf numFmtId="0" fontId="40" fillId="0" borderId="0" xfId="0" applyFont="1" applyFill="1" applyBorder="1" applyAlignment="1">
      <alignment horizontal="center"/>
    </xf>
    <xf numFmtId="0" fontId="0" fillId="0" borderId="36" xfId="0" applyFill="1" applyBorder="1"/>
    <xf numFmtId="0" fontId="0" fillId="0" borderId="35" xfId="0" applyFill="1" applyBorder="1"/>
    <xf numFmtId="0" fontId="0" fillId="0" borderId="0" xfId="0" applyFill="1" applyBorder="1" applyAlignment="1">
      <alignment horizontal="center"/>
    </xf>
    <xf numFmtId="0" fontId="0" fillId="0" borderId="37" xfId="0" applyBorder="1"/>
    <xf numFmtId="0" fontId="0" fillId="0" borderId="22" xfId="0" applyBorder="1" applyAlignment="1">
      <alignment horizontal="center"/>
    </xf>
    <xf numFmtId="0" fontId="0" fillId="0" borderId="22" xfId="0" applyBorder="1"/>
    <xf numFmtId="0" fontId="0" fillId="0" borderId="38" xfId="0" applyBorder="1"/>
    <xf numFmtId="0" fontId="8" fillId="0" borderId="17" xfId="0" applyFont="1" applyBorder="1" applyAlignment="1" applyProtection="1">
      <alignment horizontal="center" vertical="center" wrapText="1"/>
    </xf>
    <xf numFmtId="164" fontId="49" fillId="4" borderId="0" xfId="0" applyNumberFormat="1" applyFont="1" applyFill="1" applyAlignment="1" applyProtection="1">
      <alignment horizontal="center" wrapText="1"/>
    </xf>
    <xf numFmtId="0" fontId="50" fillId="51" borderId="1" xfId="0" applyFont="1" applyFill="1" applyBorder="1" applyAlignment="1" applyProtection="1">
      <alignment horizontal="center" vertical="center" wrapText="1"/>
    </xf>
    <xf numFmtId="0" fontId="37" fillId="51" borderId="1" xfId="0" applyFont="1" applyFill="1" applyBorder="1" applyAlignment="1" applyProtection="1">
      <alignment horizontal="left" vertical="center" wrapText="1"/>
    </xf>
    <xf numFmtId="0" fontId="37" fillId="51" borderId="1" xfId="0" applyFont="1" applyFill="1" applyBorder="1" applyAlignment="1" applyProtection="1">
      <alignment horizontal="center" vertical="center" wrapText="1"/>
    </xf>
    <xf numFmtId="0" fontId="43" fillId="0" borderId="32" xfId="0" pivotButton="1" applyFont="1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6" xfId="0" applyNumberFormat="1" applyBorder="1" applyAlignment="1">
      <alignment horizontal="center"/>
    </xf>
    <xf numFmtId="0" fontId="0" fillId="0" borderId="37" xfId="0" applyBorder="1" applyAlignment="1">
      <alignment horizontal="right"/>
    </xf>
    <xf numFmtId="0" fontId="0" fillId="0" borderId="22" xfId="0" applyNumberFormat="1" applyBorder="1" applyAlignment="1">
      <alignment horizontal="center"/>
    </xf>
    <xf numFmtId="0" fontId="0" fillId="0" borderId="38" xfId="0" applyNumberFormat="1" applyBorder="1" applyAlignment="1">
      <alignment horizontal="center"/>
    </xf>
    <xf numFmtId="0" fontId="4" fillId="51" borderId="17" xfId="0" applyFont="1" applyFill="1" applyBorder="1" applyAlignment="1" applyProtection="1">
      <alignment horizontal="center" vertical="center" wrapText="1"/>
    </xf>
    <xf numFmtId="14" fontId="5" fillId="51" borderId="17" xfId="0" applyNumberFormat="1" applyFont="1" applyFill="1" applyBorder="1" applyAlignment="1" applyProtection="1">
      <alignment horizontal="center" vertical="center" wrapText="1"/>
    </xf>
    <xf numFmtId="0" fontId="5" fillId="51" borderId="17" xfId="0" applyFont="1" applyFill="1" applyBorder="1" applyAlignment="1" applyProtection="1">
      <alignment horizontal="left" vertical="center" wrapText="1"/>
    </xf>
    <xf numFmtId="164" fontId="3" fillId="54" borderId="17" xfId="0" applyNumberFormat="1" applyFont="1" applyFill="1" applyBorder="1" applyAlignment="1" applyProtection="1">
      <alignment horizontal="center" vertical="center" wrapText="1"/>
    </xf>
    <xf numFmtId="164" fontId="3" fillId="3" borderId="17" xfId="0" applyNumberFormat="1" applyFont="1" applyFill="1" applyBorder="1" applyAlignment="1" applyProtection="1">
      <alignment horizontal="center" vertical="center" wrapText="1"/>
    </xf>
    <xf numFmtId="2" fontId="0" fillId="53" borderId="27" xfId="0" applyNumberFormat="1" applyFill="1" applyBorder="1" applyAlignment="1">
      <alignment horizontal="center"/>
    </xf>
    <xf numFmtId="2" fontId="0" fillId="53" borderId="28" xfId="0" applyNumberFormat="1" applyFill="1" applyBorder="1" applyAlignment="1">
      <alignment horizontal="center"/>
    </xf>
    <xf numFmtId="2" fontId="0" fillId="53" borderId="29" xfId="0" applyNumberFormat="1" applyFill="1" applyBorder="1" applyAlignment="1">
      <alignment horizontal="center"/>
    </xf>
    <xf numFmtId="167" fontId="51" fillId="2" borderId="32" xfId="0" applyNumberFormat="1" applyFont="1" applyFill="1" applyBorder="1" applyAlignment="1">
      <alignment horizontal="center"/>
    </xf>
    <xf numFmtId="2" fontId="0" fillId="51" borderId="27" xfId="0" applyNumberFormat="1" applyFill="1" applyBorder="1" applyAlignment="1">
      <alignment horizontal="center" vertical="center"/>
    </xf>
    <xf numFmtId="2" fontId="0" fillId="51" borderId="29" xfId="0" applyNumberFormat="1" applyFill="1" applyBorder="1" applyAlignment="1">
      <alignment horizontal="center" vertical="center"/>
    </xf>
    <xf numFmtId="2" fontId="0" fillId="51" borderId="0" xfId="0" applyNumberFormat="1" applyFill="1" applyBorder="1" applyAlignment="1">
      <alignment horizontal="center" vertical="center"/>
    </xf>
    <xf numFmtId="2" fontId="0" fillId="0" borderId="28" xfId="0" applyNumberFormat="1" applyFill="1" applyBorder="1" applyAlignment="1">
      <alignment horizontal="center" vertical="center"/>
    </xf>
    <xf numFmtId="2" fontId="0" fillId="51" borderId="28" xfId="0" applyNumberFormat="1" applyFill="1" applyBorder="1" applyAlignment="1">
      <alignment horizontal="center" vertical="center"/>
    </xf>
    <xf numFmtId="2" fontId="0" fillId="0" borderId="29" xfId="0" applyNumberFormat="1" applyFill="1" applyBorder="1" applyAlignment="1">
      <alignment horizontal="center" vertical="center"/>
    </xf>
    <xf numFmtId="2" fontId="1" fillId="0" borderId="0" xfId="0" applyNumberFormat="1" applyFont="1" applyBorder="1"/>
    <xf numFmtId="2" fontId="42" fillId="0" borderId="23" xfId="0" applyNumberFormat="1" applyFont="1" applyFill="1" applyBorder="1" applyAlignment="1">
      <alignment horizontal="center"/>
    </xf>
    <xf numFmtId="2" fontId="1" fillId="0" borderId="36" xfId="0" applyNumberFormat="1" applyFont="1" applyFill="1" applyBorder="1" applyAlignment="1">
      <alignment horizontal="center"/>
    </xf>
    <xf numFmtId="0" fontId="0" fillId="0" borderId="29" xfId="0" applyNumberFormat="1" applyBorder="1" applyAlignment="1">
      <alignment horizontal="center"/>
    </xf>
    <xf numFmtId="0" fontId="0" fillId="0" borderId="29" xfId="0" applyBorder="1" applyAlignment="1">
      <alignment horizontal="left"/>
    </xf>
    <xf numFmtId="0" fontId="32" fillId="0" borderId="22" xfId="0" applyFont="1" applyBorder="1" applyAlignment="1">
      <alignment horizontal="center" vertical="top" wrapText="1"/>
    </xf>
    <xf numFmtId="0" fontId="32" fillId="0" borderId="22" xfId="0" applyFont="1" applyBorder="1" applyAlignment="1">
      <alignment horizontal="center" vertical="top"/>
    </xf>
    <xf numFmtId="0" fontId="36" fillId="4" borderId="16" xfId="90" applyFont="1" applyFill="1" applyBorder="1" applyAlignment="1">
      <alignment horizontal="center" vertical="center" wrapText="1"/>
    </xf>
    <xf numFmtId="0" fontId="36" fillId="5" borderId="16" xfId="90" applyFont="1" applyFill="1" applyBorder="1" applyAlignment="1">
      <alignment horizontal="center" vertical="center" wrapText="1"/>
    </xf>
    <xf numFmtId="0" fontId="36" fillId="53" borderId="16" xfId="90" applyFont="1" applyFill="1" applyBorder="1" applyAlignment="1">
      <alignment horizontal="center" vertical="center" wrapText="1"/>
    </xf>
    <xf numFmtId="0" fontId="36" fillId="55" borderId="16" xfId="90" applyFont="1" applyFill="1" applyBorder="1" applyAlignment="1">
      <alignment horizontal="center" vertical="center" wrapText="1"/>
    </xf>
    <xf numFmtId="164" fontId="1" fillId="54" borderId="21" xfId="0" applyNumberFormat="1" applyFont="1" applyFill="1" applyBorder="1" applyAlignment="1" applyProtection="1">
      <alignment horizontal="center" vertical="center" wrapText="1"/>
    </xf>
    <xf numFmtId="164" fontId="1" fillId="54" borderId="3" xfId="0" applyNumberFormat="1" applyFont="1" applyFill="1" applyBorder="1" applyAlignment="1" applyProtection="1">
      <alignment horizontal="center" vertical="center" wrapText="1"/>
    </xf>
    <xf numFmtId="0" fontId="2" fillId="4" borderId="18" xfId="0" applyFont="1" applyFill="1" applyBorder="1" applyAlignment="1" applyProtection="1">
      <alignment horizontal="center" wrapText="1"/>
    </xf>
    <xf numFmtId="0" fontId="2" fillId="4" borderId="19" xfId="0" applyFont="1" applyFill="1" applyBorder="1" applyAlignment="1" applyProtection="1">
      <alignment horizontal="center" wrapText="1"/>
    </xf>
    <xf numFmtId="0" fontId="2" fillId="4" borderId="20" xfId="0" applyFont="1" applyFill="1" applyBorder="1" applyAlignment="1" applyProtection="1">
      <alignment horizontal="center" wrapText="1"/>
    </xf>
    <xf numFmtId="0" fontId="0" fillId="2" borderId="17" xfId="0" applyFill="1" applyBorder="1" applyAlignment="1" applyProtection="1">
      <alignment horizontal="center"/>
    </xf>
    <xf numFmtId="0" fontId="35" fillId="4" borderId="19" xfId="0" applyFont="1" applyFill="1" applyBorder="1" applyAlignment="1" applyProtection="1">
      <alignment horizontal="center" vertical="center"/>
    </xf>
    <xf numFmtId="0" fontId="35" fillId="4" borderId="20" xfId="0" applyFont="1" applyFill="1" applyBorder="1" applyAlignment="1" applyProtection="1">
      <alignment horizontal="center" vertical="center"/>
    </xf>
    <xf numFmtId="164" fontId="1" fillId="3" borderId="21" xfId="0" applyNumberFormat="1" applyFont="1" applyFill="1" applyBorder="1" applyAlignment="1" applyProtection="1">
      <alignment horizontal="center" vertical="center" wrapText="1"/>
    </xf>
    <xf numFmtId="164" fontId="1" fillId="3" borderId="3" xfId="0" applyNumberFormat="1" applyFont="1" applyFill="1" applyBorder="1" applyAlignment="1" applyProtection="1">
      <alignment horizontal="center" vertical="center" wrapText="1"/>
    </xf>
    <xf numFmtId="0" fontId="45" fillId="0" borderId="35" xfId="0" applyFont="1" applyBorder="1" applyAlignment="1">
      <alignment horizontal="center"/>
    </xf>
    <xf numFmtId="0" fontId="45" fillId="0" borderId="0" xfId="0" applyFont="1" applyBorder="1" applyAlignment="1">
      <alignment horizontal="center"/>
    </xf>
    <xf numFmtId="0" fontId="47" fillId="0" borderId="35" xfId="0" applyFont="1" applyBorder="1" applyAlignment="1">
      <alignment horizontal="center"/>
    </xf>
    <xf numFmtId="0" fontId="47" fillId="0" borderId="0" xfId="0" applyFont="1" applyBorder="1" applyAlignment="1">
      <alignment horizontal="center"/>
    </xf>
    <xf numFmtId="0" fontId="41" fillId="0" borderId="0" xfId="0" applyFont="1" applyBorder="1" applyAlignment="1">
      <alignment horizontal="center"/>
    </xf>
    <xf numFmtId="0" fontId="41" fillId="0" borderId="36" xfId="0" applyFont="1" applyBorder="1" applyAlignment="1">
      <alignment horizontal="center"/>
    </xf>
  </cellXfs>
  <cellStyles count="91">
    <cellStyle name="Accent1 - 20%" xfId="1"/>
    <cellStyle name="Accent1 - 40%" xfId="2"/>
    <cellStyle name="Accent1 - 60%" xfId="3"/>
    <cellStyle name="Accent2 - 20%" xfId="4"/>
    <cellStyle name="Accent2 - 40%" xfId="5"/>
    <cellStyle name="Accent2 - 60%" xfId="6"/>
    <cellStyle name="Accent3 - 20%" xfId="7"/>
    <cellStyle name="Accent3 - 40%" xfId="8"/>
    <cellStyle name="Accent3 - 60%" xfId="9"/>
    <cellStyle name="Accent4 - 20%" xfId="10"/>
    <cellStyle name="Accent4 - 40%" xfId="11"/>
    <cellStyle name="Accent4 - 60%" xfId="12"/>
    <cellStyle name="Accent5 - 20%" xfId="13"/>
    <cellStyle name="Accent5 - 40%" xfId="14"/>
    <cellStyle name="Accent5 - 60%" xfId="15"/>
    <cellStyle name="Accent6 - 20%" xfId="16"/>
    <cellStyle name="Accent6 - 40%" xfId="17"/>
    <cellStyle name="Accent6 - 60%" xfId="18"/>
    <cellStyle name="AFE" xfId="19"/>
    <cellStyle name="Bad" xfId="20"/>
    <cellStyle name="Calculation" xfId="21"/>
    <cellStyle name="Check Cell" xfId="22"/>
    <cellStyle name="CPI Normal" xfId="23"/>
    <cellStyle name="Emphasis 1" xfId="24"/>
    <cellStyle name="Emphasis 2" xfId="25"/>
    <cellStyle name="Emphasis 3" xfId="26"/>
    <cellStyle name="Euro" xfId="27"/>
    <cellStyle name="Good" xfId="28"/>
    <cellStyle name="Heading 1" xfId="29"/>
    <cellStyle name="Heading 2" xfId="30"/>
    <cellStyle name="Heading 3" xfId="31"/>
    <cellStyle name="Heading 4" xfId="32"/>
    <cellStyle name="Input" xfId="33"/>
    <cellStyle name="Lien hypertexte" xfId="90" builtinId="8"/>
    <cellStyle name="Linked Cell" xfId="34"/>
    <cellStyle name="Milliers 2" xfId="35"/>
    <cellStyle name="Milliers 2 2" xfId="36"/>
    <cellStyle name="Neutral" xfId="37"/>
    <cellStyle name="Normal" xfId="0" builtinId="0"/>
    <cellStyle name="Normal 2" xfId="38"/>
    <cellStyle name="Normal 3" xfId="39"/>
    <cellStyle name="Normal 4" xfId="40"/>
    <cellStyle name="Note" xfId="41"/>
    <cellStyle name="Output" xfId="42"/>
    <cellStyle name="Pourcentage 2" xfId="43"/>
    <cellStyle name="Pourcentage 2 2" xfId="44"/>
    <cellStyle name="SAPBEXaggData" xfId="45"/>
    <cellStyle name="SAPBEXaggDataEmph" xfId="46"/>
    <cellStyle name="SAPBEXaggItem" xfId="47"/>
    <cellStyle name="SAPBEXaggItemX" xfId="48"/>
    <cellStyle name="SAPBEXchaText" xfId="49"/>
    <cellStyle name="SAPBEXexcBad7" xfId="50"/>
    <cellStyle name="SAPBEXexcBad8" xfId="51"/>
    <cellStyle name="SAPBEXexcBad9" xfId="52"/>
    <cellStyle name="SAPBEXexcCritical4" xfId="53"/>
    <cellStyle name="SAPBEXexcCritical5" xfId="54"/>
    <cellStyle name="SAPBEXexcCritical6" xfId="55"/>
    <cellStyle name="SAPBEXexcGood1" xfId="56"/>
    <cellStyle name="SAPBEXexcGood2" xfId="57"/>
    <cellStyle name="SAPBEXexcGood3" xfId="58"/>
    <cellStyle name="SAPBEXfilterDrill" xfId="59"/>
    <cellStyle name="SAPBEXfilterItem" xfId="60"/>
    <cellStyle name="SAPBEXfilterText" xfId="61"/>
    <cellStyle name="SAPBEXformats" xfId="62"/>
    <cellStyle name="SAPBEXheaderItem" xfId="63"/>
    <cellStyle name="SAPBEXheaderText" xfId="64"/>
    <cellStyle name="SAPBEXHLevel0" xfId="65"/>
    <cellStyle name="SAPBEXHLevel0X" xfId="66"/>
    <cellStyle name="SAPBEXHLevel1" xfId="67"/>
    <cellStyle name="SAPBEXHLevel1X" xfId="68"/>
    <cellStyle name="SAPBEXHLevel2" xfId="69"/>
    <cellStyle name="SAPBEXHLevel2X" xfId="70"/>
    <cellStyle name="SAPBEXHLevel3" xfId="71"/>
    <cellStyle name="SAPBEXHLevel3X" xfId="72"/>
    <cellStyle name="SAPBEXinputData" xfId="73"/>
    <cellStyle name="SAPBEXItemHeader" xfId="74"/>
    <cellStyle name="SAPBEXresData" xfId="75"/>
    <cellStyle name="SAPBEXresDataEmph" xfId="76"/>
    <cellStyle name="SAPBEXresItem" xfId="77"/>
    <cellStyle name="SAPBEXresItemX" xfId="78"/>
    <cellStyle name="SAPBEXstdData" xfId="79"/>
    <cellStyle name="SAPBEXstdDataEmph" xfId="80"/>
    <cellStyle name="SAPBEXstdItem" xfId="81"/>
    <cellStyle name="SAPBEXstdItemX" xfId="82"/>
    <cellStyle name="SAPBEXtitle" xfId="83"/>
    <cellStyle name="SAPBEXunassignedItem" xfId="84"/>
    <cellStyle name="SAPBEXundefined" xfId="85"/>
    <cellStyle name="Sheet Title" xfId="86"/>
    <cellStyle name="Style 1" xfId="87"/>
    <cellStyle name="Un utilisateur satisfait de Microsoft Office" xfId="88"/>
    <cellStyle name="Warning Text" xfId="89"/>
  </cellStyles>
  <dxfs count="49">
    <dxf>
      <border>
        <left style="hair">
          <color indexed="64"/>
        </lef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alignment horizontal="right" readingOrder="0"/>
    </dxf>
    <dxf>
      <font>
        <sz val="12"/>
      </font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right" readingOrder="0"/>
    </dxf>
    <dxf>
      <alignment horizontal="center" readingOrder="0"/>
    </dxf>
    <dxf>
      <font>
        <sz val="12"/>
      </font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0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externalLink" Target="externalLinks/externalLink9.xml"/><Relationship Id="rId1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externalLink" Target="externalLinks/externalLink3.xml"/><Relationship Id="rId12" Type="http://schemas.openxmlformats.org/officeDocument/2006/relationships/externalLink" Target="externalLinks/externalLink8.xml"/><Relationship Id="rId17" Type="http://schemas.openxmlformats.org/officeDocument/2006/relationships/externalLink" Target="externalLinks/externalLink13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2.xml"/><Relationship Id="rId20" Type="http://schemas.openxmlformats.org/officeDocument/2006/relationships/pivotCacheDefinition" Target="pivotCache/pivotCacheDefinition3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externalLink" Target="externalLinks/externalLink7.xml"/><Relationship Id="rId24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5" Type="http://schemas.openxmlformats.org/officeDocument/2006/relationships/externalLink" Target="externalLinks/externalLink11.xml"/><Relationship Id="rId23" Type="http://schemas.openxmlformats.org/officeDocument/2006/relationships/sharedStrings" Target="sharedStrings.xml"/><Relationship Id="rId10" Type="http://schemas.openxmlformats.org/officeDocument/2006/relationships/externalLink" Target="externalLinks/externalLink6.xml"/><Relationship Id="rId19" Type="http://schemas.openxmlformats.org/officeDocument/2006/relationships/pivotCacheDefinition" Target="pivotCache/pivotCacheDefinition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Relationship Id="rId14" Type="http://schemas.openxmlformats.org/officeDocument/2006/relationships/externalLink" Target="externalLinks/externalLink10.xml"/><Relationship Id="rId22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gif"/><Relationship Id="rId2" Type="http://schemas.openxmlformats.org/officeDocument/2006/relationships/image" Target="../media/image1.gif"/><Relationship Id="rId1" Type="http://schemas.openxmlformats.org/officeDocument/2006/relationships/hyperlink" Target="file:///\\872100zr001\utilisat\PUBLIC\DOTC87\RH_DOTC\POLE%20DEVELOPPEMENT\FLUX%20POUR%20GPEE\FLUX%202016.2020%20GPEE.xlsx#ALERTES!A1" TargetMode="Externa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hyperlink" Target="file:///\\872100zr001\utilisat\PUBLIC\DOTC87\RH_DOTC\POLE%20DEVELOPPEMENT\FLUX%20POUR%20GPEE\FLUX%202016.2020%20GPEE.xlsx#ACCUEIL!A1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123825</xdr:colOff>
      <xdr:row>5</xdr:row>
      <xdr:rowOff>0</xdr:rowOff>
    </xdr:from>
    <xdr:to>
      <xdr:col>15</xdr:col>
      <xdr:colOff>447675</xdr:colOff>
      <xdr:row>9</xdr:row>
      <xdr:rowOff>114300</xdr:rowOff>
    </xdr:to>
    <xdr:pic>
      <xdr:nvPicPr>
        <xdr:cNvPr id="5" name="il_fi" descr="http://www.pecheapied-responsable.fr/var/storage/images/medias-ifremer/medias-pecheapied_responsable/images-generales/alertesgiff/1091415-1-fre-FR/ALERTESgiff.gif">
          <a:hlinkClick xmlns:r="http://schemas.openxmlformats.org/officeDocument/2006/relationships" r:id="rId1"/>
        </xdr:cNvPr>
        <xdr:cNvPicPr>
          <a:picLocks noChangeAspect="1" noChangeArrowheads="1" noCrop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2609850" cy="952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238125</xdr:colOff>
      <xdr:row>0</xdr:row>
      <xdr:rowOff>85725</xdr:rowOff>
    </xdr:from>
    <xdr:to>
      <xdr:col>11</xdr:col>
      <xdr:colOff>623109</xdr:colOff>
      <xdr:row>16</xdr:row>
      <xdr:rowOff>175350</xdr:rowOff>
    </xdr:to>
    <xdr:pic>
      <xdr:nvPicPr>
        <xdr:cNvPr id="3" name="il_fi" descr="http://www.cartograf.fr/regions/limousin/carte_limousin_route_departement_aeroports.gif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" y="85725"/>
          <a:ext cx="3432984" cy="385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9525</xdr:colOff>
      <xdr:row>1</xdr:row>
      <xdr:rowOff>152400</xdr:rowOff>
    </xdr:from>
    <xdr:to>
      <xdr:col>1</xdr:col>
      <xdr:colOff>676275</xdr:colOff>
      <xdr:row>3</xdr:row>
      <xdr:rowOff>161925</xdr:rowOff>
    </xdr:to>
    <xdr:sp macro="" textlink="">
      <xdr:nvSpPr>
        <xdr:cNvPr id="2" name="Flèche droite 1"/>
        <xdr:cNvSpPr/>
      </xdr:nvSpPr>
      <xdr:spPr>
        <a:xfrm flipH="1">
          <a:off x="85725" y="790575"/>
          <a:ext cx="666750" cy="428625"/>
        </a:xfrm>
        <a:prstGeom prst="rightArrow">
          <a:avLst>
            <a:gd name="adj1" fmla="val 63334"/>
            <a:gd name="adj2" fmla="val 45555"/>
          </a:avLst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0</xdr:colOff>
      <xdr:row>2</xdr:row>
      <xdr:rowOff>0</xdr:rowOff>
    </xdr:from>
    <xdr:to>
      <xdr:col>6</xdr:col>
      <xdr:colOff>666750</xdr:colOff>
      <xdr:row>4</xdr:row>
      <xdr:rowOff>9525</xdr:rowOff>
    </xdr:to>
    <xdr:sp macro="" textlink="">
      <xdr:nvSpPr>
        <xdr:cNvPr id="6" name="Flèche droite 5"/>
        <xdr:cNvSpPr/>
      </xdr:nvSpPr>
      <xdr:spPr>
        <a:xfrm flipH="1">
          <a:off x="3886200" y="847725"/>
          <a:ext cx="666750" cy="428625"/>
        </a:xfrm>
        <a:prstGeom prst="rightArrow">
          <a:avLst>
            <a:gd name="adj1" fmla="val 63334"/>
            <a:gd name="adj2" fmla="val 45555"/>
          </a:avLst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114300</xdr:colOff>
      <xdr:row>10</xdr:row>
      <xdr:rowOff>142875</xdr:rowOff>
    </xdr:from>
    <xdr:to>
      <xdr:col>4</xdr:col>
      <xdr:colOff>504825</xdr:colOff>
      <xdr:row>12</xdr:row>
      <xdr:rowOff>171450</xdr:rowOff>
    </xdr:to>
    <xdr:sp macro="" textlink="">
      <xdr:nvSpPr>
        <xdr:cNvPr id="4" name="Flèche courbée vers la droite 3"/>
        <xdr:cNvSpPr/>
      </xdr:nvSpPr>
      <xdr:spPr>
        <a:xfrm>
          <a:off x="2476500" y="2647950"/>
          <a:ext cx="390525" cy="447675"/>
        </a:xfrm>
        <a:prstGeom prst="curvedRightArrow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590550</xdr:colOff>
      <xdr:row>10</xdr:row>
      <xdr:rowOff>133350</xdr:rowOff>
    </xdr:from>
    <xdr:to>
      <xdr:col>5</xdr:col>
      <xdr:colOff>190500</xdr:colOff>
      <xdr:row>12</xdr:row>
      <xdr:rowOff>171450</xdr:rowOff>
    </xdr:to>
    <xdr:sp macro="" textlink="">
      <xdr:nvSpPr>
        <xdr:cNvPr id="7" name="Flèche courbée vers la gauche 6"/>
        <xdr:cNvSpPr/>
      </xdr:nvSpPr>
      <xdr:spPr>
        <a:xfrm>
          <a:off x="2952750" y="2638425"/>
          <a:ext cx="361950" cy="457200"/>
        </a:xfrm>
        <a:prstGeom prst="curvedLeftArrow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1</xdr:row>
      <xdr:rowOff>47625</xdr:rowOff>
    </xdr:from>
    <xdr:to>
      <xdr:col>1</xdr:col>
      <xdr:colOff>333375</xdr:colOff>
      <xdr:row>1</xdr:row>
      <xdr:rowOff>590550</xdr:rowOff>
    </xdr:to>
    <xdr:sp macro="" textlink="">
      <xdr:nvSpPr>
        <xdr:cNvPr id="3" name="Plaque 2">
          <a:hlinkClick xmlns:r="http://schemas.openxmlformats.org/officeDocument/2006/relationships" r:id="rId1"/>
        </xdr:cNvPr>
        <xdr:cNvSpPr/>
      </xdr:nvSpPr>
      <xdr:spPr>
        <a:xfrm>
          <a:off x="47625" y="47625"/>
          <a:ext cx="876300" cy="542925"/>
        </a:xfrm>
        <a:prstGeom prst="bevel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RETOUR</a:t>
          </a:r>
          <a:r>
            <a:rPr lang="fr-FR" sz="1000" b="1" baseline="0"/>
            <a:t> ACCUEIL</a:t>
          </a:r>
          <a:endParaRPr lang="fr-FR" sz="1000" b="1"/>
        </a:p>
      </xdr:txBody>
    </xdr:sp>
    <xdr:clientData/>
  </xdr:twoCellAnchor>
  <xdr:twoCellAnchor editAs="oneCell">
    <xdr:from>
      <xdr:col>4</xdr:col>
      <xdr:colOff>762000</xdr:colOff>
      <xdr:row>1</xdr:row>
      <xdr:rowOff>0</xdr:rowOff>
    </xdr:from>
    <xdr:to>
      <xdr:col>7</xdr:col>
      <xdr:colOff>567758</xdr:colOff>
      <xdr:row>1</xdr:row>
      <xdr:rowOff>504000</xdr:rowOff>
    </xdr:to>
    <xdr:pic>
      <xdr:nvPicPr>
        <xdr:cNvPr id="5" name="il_fi" descr="http://www.novap.fr/media/catalog/product/cache/1/image/650x/040ec09b1e35df139433887a97daa66f/4/1/4120904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0"/>
          <a:ext cx="2158433" cy="504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540940zo019\CAP%202008\USERS\EXCEL\AA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540940zr001\utilisat\UTILISAT\USERS\Gestion%202007\Force%20de%20W\PRISME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540940ap401\USERS\USERS\EXCEL\AAA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SCG/CGST/CAP2012/1-%20BUDGET%202012/2-%20DIALOGUE%20BUDGETAIRE/2-%20CONSOLIDATION/VCM20/3-%20RETOUR%20DOTC/DOTC06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estion%202010/FDR/Dossier%20FDR_fam_def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CGST\CAP2013\4-%20MODELE%20DE%20PILOTAGE\DOTC%2006\Mod&#232;le%20par%20processus%20mensualis&#233;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540940zr001\utilisat\CGST\CAP2007\CCA\Tableau%20de%20Bord\05%20Mai\TB%20Centre-Est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ECONOMIE_PILOTAGE/POLE_FLUIDITE%20MASSE%20SALARIALE/1%20-%20FLUIDITE%20-%20PCP/DEMARCHE%202015%20-%202017/GPEE%20-%20Pr&#233;visions%202015%20-%20V1%200_DOT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PUBLIC/DOTC/DFI/CG/dotc_com/mensu_12/Mensu%20EGA/Maq_CAP_E631070_ISSOIRE_2012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nx974/AppData/Local/Microsoft/Windows/Temporary%20Internet%20Files/Content.Outlook/Z84L0LFU/FDR%20Exemple%20Clermont%20ferrand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540940zr001\utilisat\Documents%20and%20Settings\pkc308\Local%20Settings\Temporary%20Internet%20Files\OLK11\Maquette%20Mensualisation%20CAP%202010%20CA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540940ap120\USERS\DOCUME~1\Philippe\LOCALS~1\Temp\Rar$DI00.438\Decis570830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UBLIC\DOTC87\RH_DOTC\EF\EFFECTIFS\EFFECTIFS%202015\MOUVEMENTS%20FLUIDITE%20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AA"/>
      <sheetName val="#REF"/>
    </sheet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TP"/>
      <sheetName val="Ftp2007"/>
      <sheetName val="Avenant"/>
      <sheetName val="av2007"/>
      <sheetName val="Entités"/>
      <sheetName val="av_jan"/>
      <sheetName val="av_fev"/>
      <sheetName val="av_mar"/>
      <sheetName val="av_avril"/>
      <sheetName val="av_mai"/>
      <sheetName val="av_juin"/>
      <sheetName val="av_juil"/>
      <sheetName val="av_aou"/>
      <sheetName val="av_sept"/>
      <sheetName val="codes_fonction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AA"/>
      <sheetName val="#REF"/>
    </sheetNames>
    <sheetDataSet>
      <sheetData sheetId="0" refreshError="1"/>
      <sheetData sheetId="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OE_Param_"/>
      <sheetName val="Param_Fichier"/>
      <sheetName val="Param_Entite"/>
      <sheetName val="Param_UDA"/>
      <sheetName val="Méthodo"/>
      <sheetName val="Sommaire"/>
      <sheetName val="Controles"/>
      <sheetName val="1 Volet EBE"/>
      <sheetName val="1.1 Delta EBE"/>
      <sheetName val="Data_IN_Delta EBE"/>
      <sheetName val="2 Volet Emplois"/>
      <sheetName val="2.1 Impact projets"/>
      <sheetName val="Data_IN_Impact projets"/>
      <sheetName val="2.2 Mensu Prod Org"/>
      <sheetName val="Data_IN_Mensu Prod Org"/>
      <sheetName val="2.3 CAP vs PCP"/>
      <sheetName val="Data_IN_CAP vs PCP"/>
      <sheetName val="2.4 Flux PCP"/>
      <sheetName val="Data_IN_Flux_PCP"/>
      <sheetName val="2.5 Mensu Force de Travail"/>
      <sheetName val="Data_IN_Mensu Force de Travail"/>
      <sheetName val="2.6a TGA"/>
      <sheetName val="Data_IN_PREALIM_TGA_cste"/>
      <sheetName val="Data_IN_PREALIM_TGA_mensu_cste"/>
      <sheetName val="Data_IN_TGA"/>
      <sheetName val="2.6a Mensu TGA"/>
      <sheetName val="Data_IN_Mensu_TGA"/>
      <sheetName val="2.6b Maitrise dette sociale"/>
      <sheetName val="Data_IN_DetteSoc"/>
      <sheetName val="2.6b Mensu dette sociale"/>
      <sheetName val="Data_IN_mensu_DetteSoc"/>
      <sheetName val="2.7 Besoin-Ressources"/>
      <sheetName val="Data_IN_BR"/>
      <sheetName val="2.8 Formation"/>
      <sheetName val="Data_IN_Formation"/>
      <sheetName val="2.9 Indemnites_RH"/>
      <sheetName val="Data_IN_Indemnites"/>
      <sheetName val="2.10 Structure"/>
      <sheetName val="Data_IN_Structure"/>
      <sheetName val="3 Volet Masse Salariale"/>
      <sheetName val="3.1 Hypotheses de cadrage"/>
      <sheetName val="Data_IN_PREALIM_Hypotheses"/>
      <sheetName val="3.2 Synthese Budget"/>
      <sheetName val="Data_IN_PREALIM_Synthese Bud"/>
      <sheetName val="3.3 Budget MS Directe"/>
      <sheetName val="Data_IN_MS Directe"/>
      <sheetName val="3.4 Donnees GPMS"/>
      <sheetName val="Data_IN_GPMS"/>
      <sheetName val="3.5 Budget MS Indirecte"/>
      <sheetName val="Data_IN_PREALIM_MS Indirecte"/>
      <sheetName val="Data_IN_MS Indirecte"/>
      <sheetName val="3.6 Synthese Mensu MS"/>
      <sheetName val="Data_IN_Synthese_Mensu_MS"/>
      <sheetName val="3.6 Mensu MS Directe"/>
      <sheetName val="Data_IN_Mensu MS Directe"/>
      <sheetName val="3.7 Mensu MS Indirecte"/>
      <sheetName val="Data_IN_Mensu MS Indirecte"/>
      <sheetName val="3.8 Realise MS N-2"/>
      <sheetName val="Data_IN_PREALIM_Realise MS"/>
      <sheetName val="4 Volet Charges de Fonc"/>
      <sheetName val="4.1 Fonct. Synthese"/>
      <sheetName val="Data_IN_PREALIM_Fonct. Synthese"/>
      <sheetName val="Data_IN_Fonct. Synthese"/>
      <sheetName val="4.2 Fonct. Detail par comptes"/>
      <sheetName val="Data_IN_PREALIM_Fonct. Det Cpte"/>
      <sheetName val="Data_IN_Fonct. Det"/>
      <sheetName val="4.3 Mensu Charges Recurrentes"/>
      <sheetName val="Data_IN_Mensu Chges Recurrentes"/>
      <sheetName val="4.4 Vehicules"/>
      <sheetName val="Data_IN_PREALIM_Vehicules_cste"/>
      <sheetName val="Data_IN_PREALIM_Vehicules"/>
      <sheetName val="Data_IN_Vehicules"/>
      <sheetName val="5 Volet Projets"/>
      <sheetName val="5.1 Projets"/>
      <sheetName val="Data_IN_Projets"/>
      <sheetName val="Param_5.2 Mensu Projets"/>
      <sheetName val="Data_IN_PREALIM_Mensu_Projets"/>
      <sheetName val="Data_IN_Mensu_Projets"/>
      <sheetName val="6 Volet CQC"/>
      <sheetName val="6.1 CQC - Fonct"/>
      <sheetName val="Data_IN_cqc - Fonct"/>
      <sheetName val="6.2 CQC - FGTi"/>
      <sheetName val="Data_IN_cqc - FGTi"/>
      <sheetName val="7 Volet QS"/>
      <sheetName val="7.1 QS"/>
      <sheetName val="Data_IN_PREALIM_QS"/>
      <sheetName val="Data_IN_QS"/>
      <sheetName val="Param_7.2 QS Mensu"/>
      <sheetName val="Data_IN_QS_mensu"/>
    </sheetNames>
    <sheetDataSet>
      <sheetData sheetId="0" refreshError="1">
        <row r="13">
          <cell r="C13" t="str">
            <v>V07</v>
          </cell>
        </row>
      </sheetData>
      <sheetData sheetId="1" refreshError="1">
        <row r="40">
          <cell r="G40" t="str">
            <v>restitution</v>
          </cell>
        </row>
      </sheetData>
      <sheetData sheetId="2" refreshError="1">
        <row r="22">
          <cell r="C22" t="str">
            <v>TOT_NICE DOTC</v>
          </cell>
        </row>
        <row r="23">
          <cell r="C23" t="str">
            <v>N062570</v>
          </cell>
        </row>
        <row r="24">
          <cell r="C24" t="str">
            <v>TOT_NICE DOTC</v>
          </cell>
        </row>
        <row r="25">
          <cell r="C25" t="str">
            <v xml:space="preserve"> / [ TOT_NICE DOTC ]</v>
          </cell>
        </row>
        <row r="27">
          <cell r="C27" t="str">
            <v>DEC Sud</v>
          </cell>
        </row>
        <row r="31">
          <cell r="C31" t="str">
            <v>2012</v>
          </cell>
        </row>
        <row r="32">
          <cell r="C32" t="str">
            <v>2011</v>
          </cell>
        </row>
        <row r="33">
          <cell r="C33" t="str">
            <v>2011</v>
          </cell>
        </row>
        <row r="34">
          <cell r="C34" t="str">
            <v>2010</v>
          </cell>
        </row>
        <row r="38">
          <cell r="C38" t="str">
            <v>V07</v>
          </cell>
        </row>
      </sheetData>
      <sheetData sheetId="3" refreshError="1">
        <row r="2">
          <cell r="A2" t="str">
            <v>ENTITE RESERVE DOTC</v>
          </cell>
          <cell r="C2" t="str">
            <v>ESBRESER_DO</v>
          </cell>
          <cell r="E2" t="str">
            <v xml:space="preserve"> </v>
          </cell>
          <cell r="G2" t="str">
            <v>Oui</v>
          </cell>
        </row>
        <row r="3">
          <cell r="A3" t="str">
            <v>TOT_NICE DOTC</v>
          </cell>
          <cell r="B3" t="str">
            <v>06</v>
          </cell>
          <cell r="C3" t="str">
            <v>N062570</v>
          </cell>
          <cell r="D3" t="str">
            <v>Pilippe QUENNESSON</v>
          </cell>
          <cell r="E3" t="str">
            <v>DEC Sud</v>
          </cell>
          <cell r="F3" t="str">
            <v>philippe.quennesson@laposte.fr</v>
          </cell>
          <cell r="G3" t="str">
            <v>Oui</v>
          </cell>
        </row>
        <row r="4">
          <cell r="A4" t="str">
            <v>TOT_MARSEILLE DOTC</v>
          </cell>
          <cell r="B4">
            <v>13</v>
          </cell>
          <cell r="C4" t="str">
            <v>N133550</v>
          </cell>
          <cell r="D4" t="str">
            <v>Pilippe QUENNESSON</v>
          </cell>
          <cell r="E4" t="str">
            <v>DEC Sud</v>
          </cell>
          <cell r="F4" t="str">
            <v>philippe.quennesson@laposte.fr</v>
          </cell>
          <cell r="G4" t="str">
            <v>Oui</v>
          </cell>
        </row>
        <row r="5">
          <cell r="A5" t="str">
            <v>TOT_CAEN DOTC</v>
          </cell>
          <cell r="B5">
            <v>14</v>
          </cell>
          <cell r="C5" t="str">
            <v>N141220</v>
          </cell>
          <cell r="D5" t="str">
            <v>Olivier Limoges</v>
          </cell>
          <cell r="E5" t="str">
            <v>DEC Ouest</v>
          </cell>
          <cell r="F5" t="str">
            <v>olivier.limoges@laposte.fr</v>
          </cell>
          <cell r="G5" t="str">
            <v>Oui</v>
          </cell>
        </row>
        <row r="6">
          <cell r="A6" t="str">
            <v>TOT_DIJON DOTC</v>
          </cell>
          <cell r="B6">
            <v>21</v>
          </cell>
          <cell r="C6" t="str">
            <v>N210900</v>
          </cell>
          <cell r="D6" t="str">
            <v>Olivier Limoges</v>
          </cell>
          <cell r="E6" t="str">
            <v>DEC Centre Est</v>
          </cell>
          <cell r="F6" t="str">
            <v>olivier.limoges@laposte.fr</v>
          </cell>
          <cell r="G6" t="str">
            <v>Oui</v>
          </cell>
        </row>
        <row r="7">
          <cell r="A7" t="str">
            <v>TOT_BESANCON DOTC</v>
          </cell>
          <cell r="B7">
            <v>25</v>
          </cell>
          <cell r="C7" t="str">
            <v>N250640</v>
          </cell>
          <cell r="D7" t="str">
            <v>Olivier Limoges</v>
          </cell>
          <cell r="E7" t="str">
            <v>DEC Centre Est</v>
          </cell>
          <cell r="F7" t="str">
            <v>olivier.limoges@laposte.fr</v>
          </cell>
          <cell r="G7" t="str">
            <v>Oui</v>
          </cell>
        </row>
        <row r="8">
          <cell r="A8" t="str">
            <v>TOT_TOULOUSE DOTC</v>
          </cell>
          <cell r="B8">
            <v>31</v>
          </cell>
          <cell r="C8" t="str">
            <v>N311750</v>
          </cell>
          <cell r="D8" t="str">
            <v>Eric Aupetit</v>
          </cell>
          <cell r="E8" t="str">
            <v>DEC Sud Ouest</v>
          </cell>
          <cell r="F8" t="str">
            <v>eric.aupetit@laposte.fr</v>
          </cell>
          <cell r="G8" t="str">
            <v>Oui</v>
          </cell>
        </row>
        <row r="9">
          <cell r="A9" t="str">
            <v>TOT_BORDEAUX DOTC</v>
          </cell>
          <cell r="B9">
            <v>33</v>
          </cell>
          <cell r="C9" t="str">
            <v>N334060</v>
          </cell>
          <cell r="D9" t="str">
            <v>Eric Aupetit</v>
          </cell>
          <cell r="E9" t="str">
            <v>DEC Sud Ouest</v>
          </cell>
          <cell r="F9" t="str">
            <v>eric.aupetit@laposte.fr</v>
          </cell>
          <cell r="G9" t="str">
            <v>Oui</v>
          </cell>
        </row>
        <row r="10">
          <cell r="A10" t="str">
            <v>TOT_MONTPELLIER DOTC</v>
          </cell>
          <cell r="B10">
            <v>34</v>
          </cell>
          <cell r="C10" t="str">
            <v>N342830</v>
          </cell>
          <cell r="D10" t="str">
            <v>Pilippe QUENNESSON</v>
          </cell>
          <cell r="E10" t="str">
            <v>DEC Sud</v>
          </cell>
          <cell r="F10" t="str">
            <v>philippe.quennesson@laposte.fr</v>
          </cell>
          <cell r="G10" t="str">
            <v>Oui</v>
          </cell>
        </row>
        <row r="11">
          <cell r="A11" t="str">
            <v>TOT_RENNES DOTC</v>
          </cell>
          <cell r="B11">
            <v>35</v>
          </cell>
          <cell r="C11" t="str">
            <v>N353630</v>
          </cell>
          <cell r="D11" t="str">
            <v>Olivier Limoges</v>
          </cell>
          <cell r="E11" t="str">
            <v>DEC Ouest</v>
          </cell>
          <cell r="F11" t="str">
            <v>olivier.limoges@laposte.fr</v>
          </cell>
          <cell r="G11" t="str">
            <v>Oui</v>
          </cell>
        </row>
        <row r="12">
          <cell r="A12" t="str">
            <v>TOT_TOURS DOTC</v>
          </cell>
          <cell r="B12">
            <v>37</v>
          </cell>
          <cell r="C12" t="str">
            <v>N372090</v>
          </cell>
          <cell r="D12" t="str">
            <v>Olivier Limoges</v>
          </cell>
          <cell r="E12" t="str">
            <v>DEC Ouest</v>
          </cell>
          <cell r="F12" t="str">
            <v>olivier.limoges@laposte.fr</v>
          </cell>
          <cell r="G12" t="str">
            <v>Oui</v>
          </cell>
        </row>
        <row r="13">
          <cell r="A13" t="str">
            <v>TOT_GRENOBLE DOTC</v>
          </cell>
          <cell r="B13">
            <v>38</v>
          </cell>
          <cell r="C13" t="str">
            <v>N381960</v>
          </cell>
          <cell r="D13" t="str">
            <v>Olivier Limoges</v>
          </cell>
          <cell r="E13" t="str">
            <v>DEC Centre Est</v>
          </cell>
          <cell r="F13" t="str">
            <v>olivier.limoges@laposte.fr</v>
          </cell>
          <cell r="G13" t="str">
            <v>Oui</v>
          </cell>
        </row>
        <row r="14">
          <cell r="A14" t="str">
            <v>TOT_SAINT ETIENNE DOTC</v>
          </cell>
          <cell r="B14">
            <v>42</v>
          </cell>
          <cell r="C14" t="str">
            <v>N421420</v>
          </cell>
          <cell r="D14" t="str">
            <v>Pilippe QUENNESSON</v>
          </cell>
          <cell r="E14" t="str">
            <v>DEC Sud</v>
          </cell>
          <cell r="F14" t="str">
            <v>philippe.quennesson@laposte.fr</v>
          </cell>
          <cell r="G14" t="str">
            <v>Oui</v>
          </cell>
        </row>
        <row r="15">
          <cell r="A15" t="str">
            <v>TOT_NANTES DOTC</v>
          </cell>
          <cell r="B15">
            <v>44</v>
          </cell>
          <cell r="C15" t="str">
            <v>N443620</v>
          </cell>
          <cell r="D15" t="str">
            <v>Olivier Limoges</v>
          </cell>
          <cell r="E15" t="str">
            <v>DEC Ouest</v>
          </cell>
          <cell r="F15" t="str">
            <v>olivier.limoges@laposte.fr</v>
          </cell>
          <cell r="G15" t="str">
            <v>Oui</v>
          </cell>
        </row>
        <row r="16">
          <cell r="A16" t="str">
            <v>TOT_ORLEANS DOTC</v>
          </cell>
          <cell r="B16">
            <v>45</v>
          </cell>
          <cell r="C16" t="str">
            <v>N451580</v>
          </cell>
          <cell r="D16" t="str">
            <v>Olivier Limoges</v>
          </cell>
          <cell r="E16" t="str">
            <v>DEC Centre Est</v>
          </cell>
          <cell r="F16" t="str">
            <v>olivier.limoges@laposte.fr</v>
          </cell>
          <cell r="G16" t="str">
            <v>Oui</v>
          </cell>
        </row>
        <row r="17">
          <cell r="A17" t="str">
            <v>TOT_ANGERS DOTC</v>
          </cell>
          <cell r="B17">
            <v>49</v>
          </cell>
          <cell r="C17" t="str">
            <v>N492880</v>
          </cell>
          <cell r="D17" t="str">
            <v>Olivier Limoges</v>
          </cell>
          <cell r="E17" t="str">
            <v>DEC Ouest</v>
          </cell>
          <cell r="F17" t="str">
            <v>olivier.limoges@laposte.fr</v>
          </cell>
          <cell r="G17" t="str">
            <v>Oui</v>
          </cell>
        </row>
        <row r="18">
          <cell r="A18" t="str">
            <v>TOT_CHALONS EN CHAMPAGNE DOTC</v>
          </cell>
          <cell r="B18">
            <v>51</v>
          </cell>
          <cell r="C18" t="str">
            <v>N510960</v>
          </cell>
          <cell r="D18" t="str">
            <v>Pilippe QUENNESSON</v>
          </cell>
          <cell r="E18" t="str">
            <v>DEC Nord Est</v>
          </cell>
          <cell r="F18" t="str">
            <v>philippe.quennesson@laposte.fr</v>
          </cell>
          <cell r="G18" t="str">
            <v>Oui</v>
          </cell>
        </row>
        <row r="19">
          <cell r="A19" t="str">
            <v>TOT_NANCY DOTC</v>
          </cell>
          <cell r="B19">
            <v>54</v>
          </cell>
          <cell r="C19" t="str">
            <v>N540930</v>
          </cell>
          <cell r="D19" t="str">
            <v>Pilippe QUENNESSON</v>
          </cell>
          <cell r="E19" t="str">
            <v>DEC Nord Est</v>
          </cell>
          <cell r="F19" t="str">
            <v>philippe.quennesson@laposte.fr</v>
          </cell>
          <cell r="G19" t="str">
            <v>Oui</v>
          </cell>
        </row>
        <row r="20">
          <cell r="A20" t="str">
            <v>TOT_VANNES DOTC</v>
          </cell>
          <cell r="B20">
            <v>56</v>
          </cell>
          <cell r="C20" t="str">
            <v>N562810</v>
          </cell>
          <cell r="D20" t="str">
            <v>Olivier Limoges</v>
          </cell>
          <cell r="E20" t="str">
            <v>DEC Ouest</v>
          </cell>
          <cell r="F20" t="str">
            <v>olivier.limoges@laposte.fr</v>
          </cell>
          <cell r="G20" t="str">
            <v>Oui</v>
          </cell>
        </row>
        <row r="21">
          <cell r="A21" t="str">
            <v>TOT_LILLE DOTC</v>
          </cell>
          <cell r="B21">
            <v>59</v>
          </cell>
          <cell r="C21" t="str">
            <v>N594400</v>
          </cell>
          <cell r="D21" t="str">
            <v>Pilippe QUENNESSON</v>
          </cell>
          <cell r="E21" t="str">
            <v>DEC Nord Est</v>
          </cell>
          <cell r="F21" t="str">
            <v>philippe.quennesson@laposte.fr</v>
          </cell>
          <cell r="G21" t="str">
            <v>Oui</v>
          </cell>
        </row>
        <row r="22">
          <cell r="A22" t="str">
            <v>TOT_ARRAS DOTC</v>
          </cell>
          <cell r="B22">
            <v>62</v>
          </cell>
          <cell r="C22" t="str">
            <v>N621550</v>
          </cell>
          <cell r="D22" t="str">
            <v>Pilippe QUENNESSON</v>
          </cell>
          <cell r="E22" t="str">
            <v>DEC Nord Est</v>
          </cell>
          <cell r="F22" t="str">
            <v>philippe.quennesson@laposte.fr</v>
          </cell>
          <cell r="G22" t="str">
            <v>Oui</v>
          </cell>
        </row>
        <row r="23">
          <cell r="A23" t="str">
            <v>TOT_CLERMONT FERRAND DOTC</v>
          </cell>
          <cell r="B23">
            <v>63</v>
          </cell>
          <cell r="C23" t="str">
            <v>N633510</v>
          </cell>
          <cell r="D23" t="str">
            <v>Pilippe QUENNESSON</v>
          </cell>
          <cell r="E23" t="str">
            <v>DEC Sud</v>
          </cell>
          <cell r="F23" t="str">
            <v>philippe.quennesson@laposte.fr</v>
          </cell>
          <cell r="G23" t="str">
            <v>Oui</v>
          </cell>
        </row>
        <row r="24">
          <cell r="A24" t="str">
            <v>TOT_PAU DOTC</v>
          </cell>
          <cell r="B24">
            <v>64</v>
          </cell>
          <cell r="C24" t="str">
            <v>N640840</v>
          </cell>
          <cell r="D24" t="str">
            <v>Eric Aupetit</v>
          </cell>
          <cell r="E24" t="str">
            <v>DEC Sud Ouest</v>
          </cell>
          <cell r="F24" t="str">
            <v>eric.aupetit@laposte.fr</v>
          </cell>
          <cell r="G24" t="str">
            <v>Oui</v>
          </cell>
        </row>
        <row r="25">
          <cell r="A25" t="str">
            <v>TOT_STRASBOURG DOTC</v>
          </cell>
          <cell r="B25">
            <v>67</v>
          </cell>
          <cell r="C25" t="str">
            <v>N672110</v>
          </cell>
          <cell r="D25" t="str">
            <v>Pilippe QUENNESSON</v>
          </cell>
          <cell r="E25" t="str">
            <v>DEC Nord Est</v>
          </cell>
          <cell r="F25" t="str">
            <v>philippe.quennesson@laposte.fr</v>
          </cell>
          <cell r="G25" t="str">
            <v>Oui</v>
          </cell>
        </row>
        <row r="26">
          <cell r="A26" t="str">
            <v>TOT_LYON DOTC</v>
          </cell>
          <cell r="B26">
            <v>69</v>
          </cell>
          <cell r="C26" t="str">
            <v>N694440</v>
          </cell>
          <cell r="D26" t="str">
            <v>Olivier Limoges</v>
          </cell>
          <cell r="E26" t="str">
            <v>DEC Centre Est</v>
          </cell>
          <cell r="F26" t="str">
            <v>olivier.limoges@laposte.fr</v>
          </cell>
          <cell r="G26" t="str">
            <v>Oui</v>
          </cell>
        </row>
        <row r="27">
          <cell r="A27" t="str">
            <v>TOT_ANNECY DOTC</v>
          </cell>
          <cell r="B27">
            <v>74</v>
          </cell>
          <cell r="C27" t="str">
            <v>N741110</v>
          </cell>
          <cell r="D27" t="str">
            <v>Olivier Limoges</v>
          </cell>
          <cell r="E27" t="str">
            <v>DEC Centre Est</v>
          </cell>
          <cell r="F27" t="str">
            <v>olivier.limoges@laposte.fr</v>
          </cell>
          <cell r="G27" t="str">
            <v>Oui</v>
          </cell>
        </row>
        <row r="28">
          <cell r="A28" t="str">
            <v>TOT_PARIS NORD DOTC</v>
          </cell>
          <cell r="B28" t="str">
            <v>75N</v>
          </cell>
          <cell r="C28" t="str">
            <v>N755530</v>
          </cell>
          <cell r="D28" t="str">
            <v>Eric Aupetit</v>
          </cell>
          <cell r="E28" t="str">
            <v>DEC IDF</v>
          </cell>
          <cell r="F28" t="str">
            <v>eric.aupetit@laposte.fr</v>
          </cell>
          <cell r="G28" t="str">
            <v>Oui</v>
          </cell>
        </row>
        <row r="29">
          <cell r="A29" t="str">
            <v>TOT_PARIS SUD DOTC</v>
          </cell>
          <cell r="B29" t="str">
            <v>75S</v>
          </cell>
          <cell r="C29" t="str">
            <v>N755540</v>
          </cell>
          <cell r="D29" t="str">
            <v>Eric Aupetit</v>
          </cell>
          <cell r="E29" t="str">
            <v>DEC IDF</v>
          </cell>
          <cell r="F29" t="str">
            <v>eric.aupetit@laposte.fr</v>
          </cell>
          <cell r="G29" t="str">
            <v>Oui</v>
          </cell>
        </row>
        <row r="30">
          <cell r="A30" t="str">
            <v>TOT_PARIS DIR OPERAT TERRIT TRANSPORT</v>
          </cell>
          <cell r="B30" t="str">
            <v>DOTT</v>
          </cell>
          <cell r="C30" t="str">
            <v>N759290</v>
          </cell>
          <cell r="D30" t="str">
            <v>Eric Aupetit</v>
          </cell>
          <cell r="E30" t="str">
            <v>DEC IDF</v>
          </cell>
          <cell r="F30" t="str">
            <v>eric.aupetit@laposte.fr</v>
          </cell>
          <cell r="G30" t="str">
            <v>Non</v>
          </cell>
        </row>
        <row r="31">
          <cell r="A31" t="str">
            <v>TOT_ROUEN DOTC</v>
          </cell>
          <cell r="B31">
            <v>76</v>
          </cell>
          <cell r="C31" t="str">
            <v>N761530</v>
          </cell>
          <cell r="D31" t="str">
            <v>Pilippe QUENNESSON</v>
          </cell>
          <cell r="E31" t="str">
            <v>DEC Nord Est</v>
          </cell>
          <cell r="F31" t="str">
            <v>philippe.quennesson@laposte.fr</v>
          </cell>
          <cell r="G31" t="str">
            <v>Oui</v>
          </cell>
        </row>
        <row r="32">
          <cell r="A32" t="str">
            <v>TOT_MEAUX DOTC</v>
          </cell>
          <cell r="B32">
            <v>77</v>
          </cell>
          <cell r="C32" t="str">
            <v>N772620</v>
          </cell>
          <cell r="D32" t="str">
            <v>Eric Aupetit</v>
          </cell>
          <cell r="E32" t="str">
            <v>DEC IDF</v>
          </cell>
          <cell r="F32" t="str">
            <v>eric.aupetit@laposte.fr</v>
          </cell>
          <cell r="G32" t="str">
            <v>Oui</v>
          </cell>
        </row>
        <row r="33">
          <cell r="A33" t="str">
            <v>TOT_MONTIGNY LE BRETONNEUX DOTC</v>
          </cell>
          <cell r="B33">
            <v>78</v>
          </cell>
          <cell r="C33" t="str">
            <v>N781090</v>
          </cell>
          <cell r="D33" t="str">
            <v>Eric Aupetit</v>
          </cell>
          <cell r="E33" t="str">
            <v>DEC IDF</v>
          </cell>
          <cell r="F33" t="str">
            <v>eric.aupetit@laposte.fr</v>
          </cell>
          <cell r="G33" t="str">
            <v>Oui</v>
          </cell>
        </row>
        <row r="34">
          <cell r="A34" t="str">
            <v>TOT_AMIENS DOTC</v>
          </cell>
          <cell r="B34">
            <v>80</v>
          </cell>
          <cell r="C34" t="str">
            <v>N800830</v>
          </cell>
          <cell r="D34" t="str">
            <v>Pilippe QUENNESSON</v>
          </cell>
          <cell r="E34" t="str">
            <v>DEC Nord Est</v>
          </cell>
          <cell r="F34" t="str">
            <v>philippe.quennesson@laposte.fr</v>
          </cell>
          <cell r="G34" t="str">
            <v>Oui</v>
          </cell>
        </row>
        <row r="35">
          <cell r="A35" t="str">
            <v>TOT_ALBI DOTC</v>
          </cell>
          <cell r="B35">
            <v>81</v>
          </cell>
          <cell r="C35" t="str">
            <v>N810570</v>
          </cell>
          <cell r="D35" t="str">
            <v>Eric Aupetit</v>
          </cell>
          <cell r="E35" t="str">
            <v>DEC Sud Ouest</v>
          </cell>
          <cell r="F35" t="str">
            <v>eric.aupetit@laposte.fr</v>
          </cell>
          <cell r="G35" t="str">
            <v>Oui</v>
          </cell>
        </row>
        <row r="36">
          <cell r="A36" t="str">
            <v>TOT_AVIGNON DOTC</v>
          </cell>
          <cell r="B36">
            <v>84</v>
          </cell>
          <cell r="C36" t="str">
            <v>N841710</v>
          </cell>
          <cell r="D36" t="str">
            <v>Pilippe QUENNESSON</v>
          </cell>
          <cell r="E36" t="str">
            <v>DEC Sud</v>
          </cell>
          <cell r="F36" t="str">
            <v>philippe.quennesson@laposte.fr</v>
          </cell>
          <cell r="G36" t="str">
            <v>Oui</v>
          </cell>
        </row>
        <row r="37">
          <cell r="A37" t="str">
            <v>TOT_POITIERS DOTC</v>
          </cell>
          <cell r="B37">
            <v>86</v>
          </cell>
          <cell r="C37" t="str">
            <v>N862010</v>
          </cell>
          <cell r="D37" t="str">
            <v>Eric Aupetit</v>
          </cell>
          <cell r="E37" t="str">
            <v>DEC Sud Ouest</v>
          </cell>
          <cell r="F37" t="str">
            <v>eric.aupetit@laposte.fr</v>
          </cell>
          <cell r="G37" t="str">
            <v>Oui</v>
          </cell>
        </row>
        <row r="38">
          <cell r="A38" t="str">
            <v>TOT_LIMOGES DOTC</v>
          </cell>
          <cell r="B38">
            <v>87</v>
          </cell>
          <cell r="C38" t="str">
            <v>N872090</v>
          </cell>
          <cell r="D38" t="str">
            <v>Eric Aupetit</v>
          </cell>
          <cell r="E38" t="str">
            <v>DEC Sud Ouest</v>
          </cell>
          <cell r="F38" t="str">
            <v>eric.aupetit@laposte.fr</v>
          </cell>
          <cell r="G38" t="str">
            <v>Oui</v>
          </cell>
        </row>
        <row r="39">
          <cell r="A39" t="str">
            <v>TOT_EVRY DOTC</v>
          </cell>
          <cell r="B39">
            <v>91</v>
          </cell>
          <cell r="C39" t="str">
            <v>N910760</v>
          </cell>
          <cell r="D39" t="str">
            <v>Eric Aupetit</v>
          </cell>
          <cell r="E39" t="str">
            <v>DEC IDF</v>
          </cell>
          <cell r="F39" t="str">
            <v>eric.aupetit@laposte.fr</v>
          </cell>
          <cell r="G39" t="str">
            <v>Oui</v>
          </cell>
        </row>
        <row r="40">
          <cell r="A40" t="str">
            <v>TOT_NANTERRE DOTC</v>
          </cell>
          <cell r="B40">
            <v>92</v>
          </cell>
          <cell r="C40" t="str">
            <v>N923070</v>
          </cell>
          <cell r="D40" t="str">
            <v>Eric Aupetit</v>
          </cell>
          <cell r="E40" t="str">
            <v>DEC IDF</v>
          </cell>
          <cell r="F40" t="str">
            <v>eric.aupetit@laposte.fr</v>
          </cell>
          <cell r="G40" t="str">
            <v>Oui</v>
          </cell>
        </row>
        <row r="41">
          <cell r="A41" t="str">
            <v>TOT_BOBIGNY DOTC</v>
          </cell>
          <cell r="B41">
            <v>93</v>
          </cell>
          <cell r="C41" t="str">
            <v>N931960</v>
          </cell>
          <cell r="D41" t="str">
            <v>Eric Aupetit</v>
          </cell>
          <cell r="E41" t="str">
            <v>DEC IDF</v>
          </cell>
          <cell r="F41" t="str">
            <v>eric.aupetit@laposte.fr</v>
          </cell>
          <cell r="G41" t="str">
            <v>Oui</v>
          </cell>
        </row>
        <row r="42">
          <cell r="A42" t="str">
            <v>TOT_CRETEIL DOTC</v>
          </cell>
          <cell r="B42">
            <v>94</v>
          </cell>
          <cell r="C42" t="str">
            <v>N942440</v>
          </cell>
          <cell r="D42" t="str">
            <v>Eric Aupetit</v>
          </cell>
          <cell r="E42" t="str">
            <v>DEC IDF</v>
          </cell>
          <cell r="F42" t="str">
            <v>eric.aupetit@laposte.fr</v>
          </cell>
          <cell r="G42" t="str">
            <v>Oui</v>
          </cell>
        </row>
        <row r="43">
          <cell r="A43" t="str">
            <v>TOT_CERGY PONTOISE DOTC</v>
          </cell>
          <cell r="B43">
            <v>95</v>
          </cell>
          <cell r="C43" t="str">
            <v>N951110</v>
          </cell>
          <cell r="D43" t="str">
            <v>Eric Aupetit</v>
          </cell>
          <cell r="E43" t="str">
            <v>DEC IDF</v>
          </cell>
          <cell r="F43" t="str">
            <v>eric.aupetit@laposte.fr</v>
          </cell>
          <cell r="G43" t="str">
            <v>Oui</v>
          </cell>
        </row>
        <row r="44">
          <cell r="A44" t="str">
            <v>TOTAL DOTC</v>
          </cell>
          <cell r="C44" t="str">
            <v>Total_DOTC</v>
          </cell>
          <cell r="D44" t="str">
            <v>Xavier Derre</v>
          </cell>
          <cell r="E44" t="str">
            <v>National</v>
          </cell>
          <cell r="G44" t="str">
            <v>Oui</v>
          </cell>
        </row>
      </sheetData>
      <sheetData sheetId="4" refreshError="1">
        <row r="6">
          <cell r="C6" t="str">
            <v>ENTITE RESERVE DOTC</v>
          </cell>
          <cell r="D6" t="str">
            <v>TOT_NICE DOTC</v>
          </cell>
          <cell r="E6" t="str">
            <v>TOT_MARSEILLE DOTC</v>
          </cell>
          <cell r="F6" t="str">
            <v>TOT_CAEN DOTC</v>
          </cell>
          <cell r="G6" t="str">
            <v>TOT_DIJON DOTC</v>
          </cell>
          <cell r="H6" t="str">
            <v>TOT_BESANCON DOTC</v>
          </cell>
          <cell r="I6" t="str">
            <v>TOT_TOULOUSE DOTC</v>
          </cell>
          <cell r="J6" t="str">
            <v>TOT_BORDEAUX DOTC</v>
          </cell>
          <cell r="K6" t="str">
            <v>TOT_MONTPELLIER DOTC</v>
          </cell>
          <cell r="L6" t="str">
            <v>TOT_RENNES DOTC</v>
          </cell>
          <cell r="M6" t="str">
            <v>TOT_TOURS DOTC</v>
          </cell>
          <cell r="N6" t="str">
            <v>TOT_GRENOBLE DOTC</v>
          </cell>
          <cell r="O6" t="str">
            <v>TOT_SAINT ETIENNE DOTC</v>
          </cell>
          <cell r="P6" t="str">
            <v>TOT_NANTES DOTC</v>
          </cell>
          <cell r="Q6" t="str">
            <v>TOT_ORLEANS DOTC</v>
          </cell>
          <cell r="R6" t="str">
            <v>TOT_ANGERS DOTC</v>
          </cell>
          <cell r="S6" t="str">
            <v>TOT_CHALONS EN CHAMPAGNE DOTC</v>
          </cell>
          <cell r="T6" t="str">
            <v>TOT_NANCY DOTC</v>
          </cell>
          <cell r="U6" t="str">
            <v>TOT_VANNES DOTC</v>
          </cell>
          <cell r="V6" t="str">
            <v>TOT_LILLE DOTC</v>
          </cell>
          <cell r="W6" t="str">
            <v>TOT_ARRAS DOTC</v>
          </cell>
          <cell r="X6" t="str">
            <v>TOT_CLERMONT FERRAND DOTC</v>
          </cell>
          <cell r="Y6" t="str">
            <v>TOT_PAU DOTC</v>
          </cell>
          <cell r="Z6" t="str">
            <v>TOT_STRASBOURG DOTC</v>
          </cell>
          <cell r="AA6" t="str">
            <v>TOT_LYON DOTC</v>
          </cell>
          <cell r="AB6" t="str">
            <v>TOT_ANNECY DOTC</v>
          </cell>
          <cell r="AC6" t="str">
            <v>TOT_PARIS NORD DOTC</v>
          </cell>
          <cell r="AD6" t="str">
            <v>TOT_PARIS SUD DOTC</v>
          </cell>
          <cell r="AE6" t="str">
            <v>TOT_PARIS DIR OPERAT TERRIT TRANSPORT</v>
          </cell>
          <cell r="AF6" t="str">
            <v>TOT_ROUEN DOTC</v>
          </cell>
          <cell r="AG6" t="str">
            <v>TOT_MEAUX DOTC</v>
          </cell>
          <cell r="AH6" t="str">
            <v>TOT_MONTIGNY LE BRETONNEUX DOTC</v>
          </cell>
          <cell r="AI6" t="str">
            <v>TOT_AMIENS DOTC</v>
          </cell>
          <cell r="AJ6" t="str">
            <v>TOT_ALBI DOTC</v>
          </cell>
          <cell r="AK6" t="str">
            <v>TOT_AVIGNON DOTC</v>
          </cell>
          <cell r="AL6" t="str">
            <v>TOT_POITIERS DOTC</v>
          </cell>
          <cell r="AM6" t="str">
            <v>TOT_LIMOGES DOTC</v>
          </cell>
          <cell r="AN6" t="str">
            <v>TOT_EVRY DOTC</v>
          </cell>
          <cell r="AO6" t="str">
            <v>TOT_NANTERRE DOTC</v>
          </cell>
          <cell r="AP6" t="str">
            <v>TOT_BOBIGNY DOTC</v>
          </cell>
          <cell r="AQ6" t="str">
            <v>TOT_CRETEIL DOTC</v>
          </cell>
          <cell r="AR6" t="str">
            <v>TOT_CERGY PONTOISE DOTC</v>
          </cell>
        </row>
        <row r="7">
          <cell r="B7" t="str">
            <v>Personnel refacturé</v>
          </cell>
          <cell r="C7">
            <v>-1</v>
          </cell>
          <cell r="D7">
            <v>-1</v>
          </cell>
          <cell r="E7">
            <v>-1</v>
          </cell>
          <cell r="F7">
            <v>-1</v>
          </cell>
          <cell r="G7">
            <v>-1</v>
          </cell>
          <cell r="H7">
            <v>-1</v>
          </cell>
          <cell r="I7">
            <v>-1</v>
          </cell>
          <cell r="J7">
            <v>-1</v>
          </cell>
          <cell r="K7">
            <v>-1</v>
          </cell>
          <cell r="L7">
            <v>-1</v>
          </cell>
          <cell r="M7">
            <v>-1</v>
          </cell>
          <cell r="N7">
            <v>-1</v>
          </cell>
          <cell r="O7">
            <v>-1</v>
          </cell>
          <cell r="P7">
            <v>-1</v>
          </cell>
          <cell r="Q7">
            <v>-1</v>
          </cell>
          <cell r="R7">
            <v>-1</v>
          </cell>
          <cell r="S7">
            <v>-1</v>
          </cell>
          <cell r="T7">
            <v>-1</v>
          </cell>
          <cell r="U7">
            <v>-1</v>
          </cell>
          <cell r="V7">
            <v>-1</v>
          </cell>
          <cell r="W7">
            <v>-1</v>
          </cell>
          <cell r="X7">
            <v>-1</v>
          </cell>
          <cell r="Y7">
            <v>-1</v>
          </cell>
          <cell r="Z7">
            <v>-1</v>
          </cell>
          <cell r="AA7">
            <v>-1</v>
          </cell>
          <cell r="AB7">
            <v>-1</v>
          </cell>
          <cell r="AC7">
            <v>-1</v>
          </cell>
          <cell r="AD7">
            <v>-1</v>
          </cell>
          <cell r="AE7">
            <v>-1</v>
          </cell>
          <cell r="AF7">
            <v>-1</v>
          </cell>
          <cell r="AG7">
            <v>-1</v>
          </cell>
          <cell r="AH7">
            <v>-1</v>
          </cell>
          <cell r="AI7">
            <v>-1</v>
          </cell>
          <cell r="AJ7">
            <v>-1</v>
          </cell>
          <cell r="AK7">
            <v>-1</v>
          </cell>
          <cell r="AL7">
            <v>-1</v>
          </cell>
          <cell r="AM7">
            <v>-1</v>
          </cell>
          <cell r="AN7">
            <v>-1</v>
          </cell>
          <cell r="AO7">
            <v>-1</v>
          </cell>
          <cell r="AP7">
            <v>-1</v>
          </cell>
          <cell r="AQ7">
            <v>-1</v>
          </cell>
          <cell r="AR7">
            <v>-1</v>
          </cell>
        </row>
      </sheetData>
      <sheetData sheetId="5"/>
      <sheetData sheetId="6" refreshError="1">
        <row r="5">
          <cell r="F5">
            <v>3</v>
          </cell>
          <cell r="H5">
            <v>4</v>
          </cell>
          <cell r="J5">
            <v>5</v>
          </cell>
          <cell r="L5">
            <v>6</v>
          </cell>
          <cell r="N5">
            <v>7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  <sheetData sheetId="64"/>
      <sheetData sheetId="65"/>
      <sheetData sheetId="66"/>
      <sheetData sheetId="67"/>
      <sheetData sheetId="68"/>
      <sheetData sheetId="69"/>
      <sheetData sheetId="70"/>
      <sheetData sheetId="71"/>
      <sheetData sheetId="72"/>
      <sheetData sheetId="73"/>
      <sheetData sheetId="74"/>
      <sheetData sheetId="75"/>
      <sheetData sheetId="76"/>
      <sheetData sheetId="77"/>
      <sheetData sheetId="78"/>
      <sheetData sheetId="79"/>
      <sheetData sheetId="80"/>
      <sheetData sheetId="81"/>
      <sheetData sheetId="82"/>
      <sheetData sheetId="83"/>
      <sheetData sheetId="84"/>
      <sheetData sheetId="85"/>
      <sheetData sheetId="86"/>
      <sheetData sheetId="87"/>
      <sheetData sheetId="88"/>
      <sheetData sheetId="89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i EBE"/>
      <sheetName val="CA"/>
      <sheetName val="Fonc"/>
      <sheetName val="FGT"/>
      <sheetName val="comité_projet_mai"/>
      <sheetName val="²fam"/>
      <sheetName val="detail_fonc"/>
      <sheetName val="detailsemfaibles"/>
    </sheetNames>
    <sheetDataSet>
      <sheetData sheetId="0"/>
      <sheetData sheetId="1"/>
      <sheetData sheetId="2"/>
      <sheetData sheetId="3"/>
      <sheetData sheetId="4"/>
      <sheetData sheetId="5"/>
      <sheetData sheetId="6" refreshError="1">
        <row r="1">
          <cell r="E1" t="str">
            <v>Compte de résultat mensuel 2010</v>
          </cell>
        </row>
        <row r="2">
          <cell r="G2" t="str">
            <v>Utilisateur actuel</v>
          </cell>
          <cell r="H2" t="str">
            <v>LTB504</v>
          </cell>
          <cell r="L2" t="str">
            <v>Actualité des données</v>
          </cell>
          <cell r="M2" t="str">
            <v>12/04/2010 16:43:03</v>
          </cell>
        </row>
        <row r="6">
          <cell r="F6" t="str">
            <v>Auteur</v>
          </cell>
          <cell r="G6" t="str">
            <v>PCOHEN</v>
          </cell>
          <cell r="I6" t="str">
            <v>Dernier rafraîchissement</v>
          </cell>
          <cell r="J6" t="str">
            <v>17/06/2010 14:29:34</v>
          </cell>
        </row>
        <row r="7">
          <cell r="F7" t="str">
            <v>Utilisateur actuel</v>
          </cell>
          <cell r="G7" t="str">
            <v>LTB504</v>
          </cell>
          <cell r="I7" t="str">
            <v>J. réf.</v>
          </cell>
          <cell r="J7" t="str">
            <v>17/06/2010</v>
          </cell>
        </row>
        <row r="8">
          <cell r="F8" t="str">
            <v>Modifié en dernier par</v>
          </cell>
          <cell r="G8" t="str">
            <v>PCOHEN</v>
          </cell>
          <cell r="I8" t="str">
            <v>Modifié à</v>
          </cell>
          <cell r="J8" t="str">
            <v>14/12/2009 17:52:41</v>
          </cell>
        </row>
        <row r="9">
          <cell r="F9" t="str">
            <v>InfoProvider</v>
          </cell>
          <cell r="G9" t="str">
            <v>ZCOM_NMP</v>
          </cell>
          <cell r="I9" t="str">
            <v>Actualité des données</v>
          </cell>
          <cell r="J9" t="str">
            <v>12/04/2010 16:43:03</v>
          </cell>
        </row>
        <row r="10">
          <cell r="F10" t="str">
            <v>Nom tech. de la rqte</v>
          </cell>
          <cell r="G10" t="str">
            <v>YCOMP_ZCOM_NMP_Q03_CRMENSU</v>
          </cell>
          <cell r="I10" t="str">
            <v>Actualité des données (date)</v>
          </cell>
          <cell r="J10" t="str">
            <v>12/04/2010</v>
          </cell>
        </row>
        <row r="11">
          <cell r="F11" t="str">
            <v>Description requête</v>
          </cell>
          <cell r="G11" t="str">
            <v>Compte de résultat mensuel 2010</v>
          </cell>
          <cell r="I11" t="str">
            <v>Actualité des données (heure)</v>
          </cell>
          <cell r="J11" t="str">
            <v>16:43:03</v>
          </cell>
        </row>
        <row r="15">
          <cell r="C15" t="str">
            <v>Activité réaffectée</v>
          </cell>
          <cell r="D15" t="str">
            <v/>
          </cell>
          <cell r="F15" t="str">
            <v/>
          </cell>
          <cell r="G15" t="str">
            <v/>
          </cell>
          <cell r="H15" t="str">
            <v>Janvier</v>
          </cell>
          <cell r="I15" t="str">
            <v>Février</v>
          </cell>
          <cell r="J15" t="str">
            <v>Mars</v>
          </cell>
        </row>
        <row r="16">
          <cell r="C16" t="str">
            <v>Activité</v>
          </cell>
          <cell r="D16" t="str">
            <v/>
          </cell>
          <cell r="F16" t="str">
            <v>Nature comptable</v>
          </cell>
          <cell r="G16" t="str">
            <v/>
          </cell>
          <cell r="H16" t="str">
            <v>EUR</v>
          </cell>
          <cell r="I16" t="str">
            <v>EUR</v>
          </cell>
          <cell r="J16" t="str">
            <v>EUR</v>
          </cell>
        </row>
        <row r="17">
          <cell r="C17" t="str">
            <v>Centre (entité)</v>
          </cell>
          <cell r="D17" t="str">
            <v/>
          </cell>
          <cell r="F17" t="str">
            <v>3000HNC_CR</v>
          </cell>
          <cell r="G17" t="str">
            <v>HNC_CR</v>
          </cell>
          <cell r="H17">
            <v>-456471.06</v>
          </cell>
          <cell r="I17">
            <v>-604718.96</v>
          </cell>
          <cell r="J17">
            <v>-462774.49</v>
          </cell>
        </row>
        <row r="18">
          <cell r="C18" t="str">
            <v>Centre profit (de l'IRS)</v>
          </cell>
          <cell r="D18" t="str">
            <v/>
          </cell>
          <cell r="F18" t="str">
            <v>30006C000</v>
          </cell>
          <cell r="G18" t="str">
            <v>CHARGES DE FONCTIONNEMENT</v>
          </cell>
          <cell r="H18">
            <v>-24239.89</v>
          </cell>
          <cell r="I18">
            <v>-40565.870000000003</v>
          </cell>
          <cell r="J18">
            <v>-45075.67</v>
          </cell>
        </row>
        <row r="19">
          <cell r="C19" t="str">
            <v>Compte de gestion</v>
          </cell>
          <cell r="D19" t="str">
            <v/>
          </cell>
          <cell r="F19" t="str">
            <v>30006C010</v>
          </cell>
          <cell r="G19" t="str">
            <v>ACHATS</v>
          </cell>
          <cell r="H19">
            <v>-2737.48</v>
          </cell>
          <cell r="I19">
            <v>-1062.01</v>
          </cell>
          <cell r="J19">
            <v>-3156.51</v>
          </cell>
        </row>
        <row r="20">
          <cell r="C20" t="str">
            <v>Définition de projet</v>
          </cell>
          <cell r="D20" t="str">
            <v/>
          </cell>
          <cell r="F20" t="str">
            <v>30006C01B</v>
          </cell>
          <cell r="G20" t="str">
            <v>AUTRES MATERIELS ET FOURNITURES</v>
          </cell>
          <cell r="H20">
            <v>-281.3</v>
          </cell>
          <cell r="I20">
            <v>-317.41000000000003</v>
          </cell>
          <cell r="J20">
            <v>-236.31</v>
          </cell>
        </row>
        <row r="21">
          <cell r="C21" t="str">
            <v>Elément d'OTP</v>
          </cell>
          <cell r="D21" t="str">
            <v/>
          </cell>
          <cell r="F21" t="str">
            <v>60632100</v>
          </cell>
          <cell r="G21" t="str">
            <v>FOURNIT ENTRETIEN PETIT EQUIPEMENT</v>
          </cell>
          <cell r="H21">
            <v>-281.3</v>
          </cell>
          <cell r="I21">
            <v>-317.41000000000003</v>
          </cell>
          <cell r="J21">
            <v>-236.31</v>
          </cell>
        </row>
        <row r="22">
          <cell r="C22" t="str">
            <v>Exercice comptable</v>
          </cell>
          <cell r="D22" t="str">
            <v>K4/2010</v>
          </cell>
          <cell r="F22" t="str">
            <v>30006C01C</v>
          </cell>
          <cell r="G22" t="str">
            <v>ACHATS DAPO</v>
          </cell>
          <cell r="H22">
            <v>-2456.1799999999998</v>
          </cell>
          <cell r="I22">
            <v>-744.6</v>
          </cell>
          <cell r="J22">
            <v>-2920.2</v>
          </cell>
        </row>
        <row r="23">
          <cell r="C23" t="str">
            <v>Meta-rubrique de gestion</v>
          </cell>
          <cell r="D23" t="str">
            <v/>
          </cell>
          <cell r="F23" t="str">
            <v>18660220</v>
          </cell>
          <cell r="G23" t="str">
            <v>CHARGES INTERNES FOURNITURES D IMPRIMES</v>
          </cell>
          <cell r="H23">
            <v>-1050.3699999999999</v>
          </cell>
          <cell r="I23">
            <v>-331.21</v>
          </cell>
          <cell r="J23">
            <v>-1323.42</v>
          </cell>
        </row>
        <row r="24">
          <cell r="C24" t="str">
            <v>Nature comptable</v>
          </cell>
          <cell r="D24" t="str">
            <v/>
          </cell>
          <cell r="F24" t="str">
            <v>18660230</v>
          </cell>
          <cell r="G24" t="str">
            <v>CHARGES INTERNES FOURNITURES POSTALES</v>
          </cell>
          <cell r="H24">
            <v>-297.02999999999997</v>
          </cell>
          <cell r="I24">
            <v>-13.44</v>
          </cell>
          <cell r="J24">
            <v>-401</v>
          </cell>
        </row>
        <row r="25">
          <cell r="C25" t="str">
            <v>Regpt Etablissement</v>
          </cell>
          <cell r="D25" t="str">
            <v/>
          </cell>
          <cell r="F25" t="str">
            <v>18660280</v>
          </cell>
          <cell r="G25" t="str">
            <v>CHARGES INTERNES FOURNITURES DIVERSES</v>
          </cell>
          <cell r="H25">
            <v>-672.1</v>
          </cell>
          <cell r="I25">
            <v>-240.55</v>
          </cell>
          <cell r="J25">
            <v>-662</v>
          </cell>
        </row>
        <row r="26">
          <cell r="C26" t="str">
            <v>Rubrique de gestion</v>
          </cell>
          <cell r="D26" t="str">
            <v/>
          </cell>
          <cell r="F26" t="str">
            <v>18665820</v>
          </cell>
          <cell r="G26" t="str">
            <v>CHARGE INTERNE PREPARATION COMMANDES FLU</v>
          </cell>
          <cell r="H26">
            <v>-161.88999999999999</v>
          </cell>
          <cell r="I26">
            <v>-60.7</v>
          </cell>
          <cell r="J26">
            <v>-188.63</v>
          </cell>
        </row>
        <row r="27">
          <cell r="C27" t="str">
            <v>Société</v>
          </cell>
          <cell r="D27" t="str">
            <v/>
          </cell>
          <cell r="F27" t="str">
            <v>18665830</v>
          </cell>
          <cell r="G27" t="str">
            <v>CHARGES INTERNES PRESTATIONS TRANSPORT F</v>
          </cell>
          <cell r="H27">
            <v>-274.79000000000002</v>
          </cell>
          <cell r="I27">
            <v>-98.7</v>
          </cell>
          <cell r="J27">
            <v>-345.15</v>
          </cell>
        </row>
        <row r="28">
          <cell r="C28" t="str">
            <v>Struct.</v>
          </cell>
          <cell r="D28" t="str">
            <v/>
          </cell>
          <cell r="F28" t="str">
            <v>30006C060</v>
          </cell>
          <cell r="G28" t="str">
            <v>CHARGES AUTRES MATERIELS</v>
          </cell>
          <cell r="H28">
            <v>-848.4</v>
          </cell>
          <cell r="I28">
            <v>-725.37</v>
          </cell>
          <cell r="J28">
            <v>-1807.45</v>
          </cell>
        </row>
        <row r="29">
          <cell r="C29" t="str">
            <v>TCA (nav)</v>
          </cell>
          <cell r="D29" t="str">
            <v/>
          </cell>
          <cell r="F29" t="str">
            <v>30006C06A</v>
          </cell>
          <cell r="G29" t="str">
            <v>ENTRETIEN ET REPARATION  AUTRE MATERIELS</v>
          </cell>
          <cell r="H29">
            <v>-77.31</v>
          </cell>
          <cell r="I29">
            <v>-39.549999999999997</v>
          </cell>
          <cell r="J29">
            <v>-1048.0899999999999</v>
          </cell>
        </row>
        <row r="30">
          <cell r="F30" t="str">
            <v>61554200</v>
          </cell>
          <cell r="G30" t="str">
            <v>ENTRETIEN ET REPARATIONS SUR MATERIEL DI</v>
          </cell>
          <cell r="J30">
            <v>-972.47</v>
          </cell>
        </row>
        <row r="31">
          <cell r="C31" t="str">
            <v>Type de projet</v>
          </cell>
          <cell r="F31" t="str">
            <v>61563000</v>
          </cell>
          <cell r="G31" t="str">
            <v>CONTRATS DE MAINTENANCE SUR MATERIEL TEC</v>
          </cell>
          <cell r="H31">
            <v>-34.94</v>
          </cell>
          <cell r="I31">
            <v>-34.94</v>
          </cell>
          <cell r="J31">
            <v>-34.94</v>
          </cell>
        </row>
        <row r="32">
          <cell r="F32" t="str">
            <v>61564200</v>
          </cell>
          <cell r="G32" t="str">
            <v>CONTRATS DE MAINTENANCE SUR MATERIELS DI</v>
          </cell>
          <cell r="H32">
            <v>-42.37</v>
          </cell>
          <cell r="I32">
            <v>-4.6100000000000003</v>
          </cell>
          <cell r="J32">
            <v>-40.68</v>
          </cell>
        </row>
        <row r="33">
          <cell r="F33" t="str">
            <v>30006C06B</v>
          </cell>
          <cell r="G33" t="str">
            <v>LOCAT CREDIT BAIL MOBILIER ET AUT MAT</v>
          </cell>
          <cell r="H33">
            <v>-771.09</v>
          </cell>
          <cell r="I33">
            <v>-685.82</v>
          </cell>
          <cell r="J33">
            <v>-759.36</v>
          </cell>
        </row>
        <row r="34">
          <cell r="F34" t="str">
            <v>61353000</v>
          </cell>
          <cell r="G34" t="str">
            <v>LOCAT MATERIELS DIVERS</v>
          </cell>
          <cell r="H34">
            <v>-771.09</v>
          </cell>
          <cell r="I34">
            <v>-685.82</v>
          </cell>
          <cell r="J34">
            <v>-759.36</v>
          </cell>
        </row>
        <row r="35">
          <cell r="F35" t="str">
            <v>61353200</v>
          </cell>
          <cell r="G35" t="str">
            <v>LOCAT MAT TECH HORS MAINTENANCE DES IMME</v>
          </cell>
        </row>
        <row r="36">
          <cell r="F36" t="str">
            <v>30006C070</v>
          </cell>
          <cell r="G36" t="str">
            <v>ACHATS DE SERVICES EXTERIEURS</v>
          </cell>
          <cell r="H36">
            <v>-95.5</v>
          </cell>
          <cell r="I36">
            <v>-41.79</v>
          </cell>
          <cell r="J36">
            <v>-36.1</v>
          </cell>
        </row>
        <row r="37">
          <cell r="F37" t="str">
            <v>30006C07A</v>
          </cell>
          <cell r="G37" t="str">
            <v>FRAIS HONOS ETUD ET RECH HS INFORMATIQUE</v>
          </cell>
          <cell r="H37">
            <v>-95.5</v>
          </cell>
        </row>
        <row r="38">
          <cell r="F38" t="str">
            <v>62261500</v>
          </cell>
          <cell r="G38" t="str">
            <v>HONORAIRES MEDICAUX</v>
          </cell>
          <cell r="H38">
            <v>-95.5</v>
          </cell>
        </row>
        <row r="39">
          <cell r="F39" t="str">
            <v>30006C07B</v>
          </cell>
          <cell r="G39" t="str">
            <v>COMMUNICATION</v>
          </cell>
          <cell r="I39">
            <v>-41.79</v>
          </cell>
          <cell r="J39">
            <v>-36.1</v>
          </cell>
        </row>
        <row r="40">
          <cell r="F40" t="str">
            <v>18660270</v>
          </cell>
          <cell r="G40" t="str">
            <v>CHGES INT DE CADX CLT DED</v>
          </cell>
          <cell r="I40">
            <v>-41.79</v>
          </cell>
          <cell r="J40">
            <v>-36.1</v>
          </cell>
        </row>
        <row r="41">
          <cell r="F41" t="str">
            <v>62311000</v>
          </cell>
          <cell r="G41" t="str">
            <v>ANNONCES INSERT COMMUNICAT EXT SOUMIS AU</v>
          </cell>
        </row>
        <row r="42">
          <cell r="F42" t="str">
            <v>30006C090</v>
          </cell>
          <cell r="G42" t="str">
            <v>CHARGES INFORMATIQUES ET TELECOM</v>
          </cell>
          <cell r="H42">
            <v>-465.85</v>
          </cell>
          <cell r="I42">
            <v>-1636.33</v>
          </cell>
          <cell r="J42">
            <v>-0.99</v>
          </cell>
        </row>
        <row r="43">
          <cell r="F43" t="str">
            <v>30006C09A</v>
          </cell>
          <cell r="G43" t="str">
            <v>FRAIS DE TELECOMMUNICATION</v>
          </cell>
          <cell r="H43">
            <v>-465.85</v>
          </cell>
          <cell r="I43">
            <v>-506.95</v>
          </cell>
          <cell r="J43">
            <v>-526.79</v>
          </cell>
        </row>
        <row r="44">
          <cell r="F44" t="str">
            <v>18660400</v>
          </cell>
          <cell r="G44" t="str">
            <v>CHARGES INTERNES ABT POSTES FIXES D EXPL</v>
          </cell>
          <cell r="H44">
            <v>-320.81</v>
          </cell>
          <cell r="I44">
            <v>-320.81</v>
          </cell>
          <cell r="J44">
            <v>-320.81</v>
          </cell>
        </row>
        <row r="45">
          <cell r="F45" t="str">
            <v>18660410</v>
          </cell>
          <cell r="G45" t="str">
            <v>CHARGES INTERNES CONSO POSTES FIXES D EX</v>
          </cell>
          <cell r="H45">
            <v>-145.04</v>
          </cell>
          <cell r="I45">
            <v>-186.14</v>
          </cell>
          <cell r="J45">
            <v>-192.49</v>
          </cell>
        </row>
        <row r="46">
          <cell r="F46" t="str">
            <v>62628000</v>
          </cell>
          <cell r="G46" t="str">
            <v>FRAIS DIVERS TELECOM</v>
          </cell>
          <cell r="J46">
            <v>-13.49</v>
          </cell>
        </row>
        <row r="47">
          <cell r="F47" t="str">
            <v>30006C09E</v>
          </cell>
          <cell r="G47" t="str">
            <v>AUTRES ACHATS ET CHARGES INFORMATIQUES</v>
          </cell>
          <cell r="I47">
            <v>-1129.3800000000001</v>
          </cell>
          <cell r="J47">
            <v>525.79999999999995</v>
          </cell>
        </row>
        <row r="48">
          <cell r="F48" t="str">
            <v>60634000</v>
          </cell>
          <cell r="G48" t="str">
            <v>FOURNITURES ET  EQUIPEMENTS INFORMATIQ E</v>
          </cell>
          <cell r="J48">
            <v>-131.02000000000001</v>
          </cell>
        </row>
        <row r="49">
          <cell r="F49" t="str">
            <v>61351000</v>
          </cell>
          <cell r="G49" t="str">
            <v>LOCAT MATERIEL INFORMATIQUE ET TELECOM</v>
          </cell>
          <cell r="I49">
            <v>-1129.3800000000001</v>
          </cell>
          <cell r="J49">
            <v>656.82</v>
          </cell>
        </row>
        <row r="50">
          <cell r="F50" t="str">
            <v>30006C120</v>
          </cell>
          <cell r="G50" t="str">
            <v>VEHICULES</v>
          </cell>
          <cell r="H50">
            <v>-3503.42</v>
          </cell>
          <cell r="I50">
            <v>-9135.5</v>
          </cell>
          <cell r="J50">
            <v>-32058.81</v>
          </cell>
        </row>
        <row r="51">
          <cell r="F51" t="str">
            <v>30006C12A</v>
          </cell>
          <cell r="G51" t="str">
            <v>ACHATS DE CARBURANT</v>
          </cell>
          <cell r="H51">
            <v>-3495.79</v>
          </cell>
          <cell r="I51">
            <v>-4880.4799999999996</v>
          </cell>
          <cell r="J51">
            <v>-4580.6400000000003</v>
          </cell>
        </row>
        <row r="52">
          <cell r="F52" t="str">
            <v>18660310</v>
          </cell>
          <cell r="G52" t="str">
            <v>CHARGES INTERNES DEPENSES DE CARBURANTS</v>
          </cell>
          <cell r="H52">
            <v>-3447.13</v>
          </cell>
          <cell r="I52">
            <v>-4880.4799999999996</v>
          </cell>
          <cell r="J52">
            <v>-4580.6400000000003</v>
          </cell>
        </row>
        <row r="53">
          <cell r="F53" t="str">
            <v>60615100</v>
          </cell>
          <cell r="G53" t="str">
            <v>CARBURANTS ESSENCE</v>
          </cell>
          <cell r="H53">
            <v>-48.66</v>
          </cell>
        </row>
        <row r="54">
          <cell r="F54" t="str">
            <v>30006C12C</v>
          </cell>
          <cell r="G54" t="str">
            <v>ENTRETIEN ET REPARATIONS  VEHICULES</v>
          </cell>
          <cell r="H54">
            <v>-7.63</v>
          </cell>
          <cell r="I54">
            <v>-532.6</v>
          </cell>
          <cell r="J54">
            <v>-10849.96</v>
          </cell>
        </row>
        <row r="55">
          <cell r="F55" t="str">
            <v>18660320</v>
          </cell>
          <cell r="G55" t="str">
            <v>CHARGES INTERNES DEPENSES D ENTRETIEN</v>
          </cell>
        </row>
        <row r="56">
          <cell r="F56" t="str">
            <v>18665000</v>
          </cell>
          <cell r="G56" t="str">
            <v>CHARGES INTERNES DEPENSES ENTRETIEN FORF</v>
          </cell>
          <cell r="J56">
            <v>-10788.01</v>
          </cell>
        </row>
        <row r="57">
          <cell r="F57" t="str">
            <v>61552000</v>
          </cell>
          <cell r="G57" t="str">
            <v>ENTRETIEN ET REPARATIONS MATERIEL DE TRA</v>
          </cell>
          <cell r="H57">
            <v>-7.63</v>
          </cell>
          <cell r="I57">
            <v>-532.6</v>
          </cell>
          <cell r="J57">
            <v>-61.95</v>
          </cell>
        </row>
        <row r="58">
          <cell r="F58" t="str">
            <v>30006C12D</v>
          </cell>
          <cell r="G58" t="str">
            <v>LOCATIONS VEHICULES</v>
          </cell>
          <cell r="J58">
            <v>-16628.21</v>
          </cell>
        </row>
        <row r="59">
          <cell r="F59" t="str">
            <v>18660340</v>
          </cell>
          <cell r="G59" t="str">
            <v>CHARGES INTERNES DEPENSES LOCATIONS COUR</v>
          </cell>
        </row>
        <row r="60">
          <cell r="F60" t="str">
            <v>18660360</v>
          </cell>
          <cell r="G60" t="str">
            <v>CHARGES INTERNES LOYERS FINANCIERS</v>
          </cell>
          <cell r="J60">
            <v>-16628.21</v>
          </cell>
        </row>
        <row r="61">
          <cell r="F61" t="str">
            <v>30006C12E</v>
          </cell>
          <cell r="G61" t="str">
            <v>PETITES FOURNITURES VEHICULES</v>
          </cell>
          <cell r="I61">
            <v>-3722.42</v>
          </cell>
        </row>
        <row r="62">
          <cell r="F62" t="str">
            <v>18660390</v>
          </cell>
          <cell r="G62" t="str">
            <v>CHARGES INTERNES PETITS EQUIPEMENT VEHIC</v>
          </cell>
          <cell r="I62">
            <v>-3722.42</v>
          </cell>
        </row>
        <row r="63">
          <cell r="F63" t="str">
            <v>30006C12F</v>
          </cell>
          <cell r="G63" t="str">
            <v>SINISTRALITE</v>
          </cell>
        </row>
        <row r="64">
          <cell r="F64" t="str">
            <v>18660380</v>
          </cell>
          <cell r="G64" t="str">
            <v>CHARGES INTERNES DEPENSES REPARATIONS</v>
          </cell>
        </row>
        <row r="65">
          <cell r="F65" t="str">
            <v>30006C130</v>
          </cell>
          <cell r="G65" t="str">
            <v>LOCATIONS IMMOBILIERES</v>
          </cell>
        </row>
        <row r="66">
          <cell r="F66" t="str">
            <v>30006C13A</v>
          </cell>
          <cell r="G66" t="str">
            <v>COMPLEMENTS DE LOYERS</v>
          </cell>
        </row>
        <row r="67">
          <cell r="F67" t="str">
            <v>18666190</v>
          </cell>
          <cell r="G67" t="str">
            <v>CHARGES INTERNES COMPLTS DE LOYER PI NON</v>
          </cell>
        </row>
        <row r="68">
          <cell r="F68" t="str">
            <v>30006C13B</v>
          </cell>
          <cell r="G68" t="str">
            <v>LOCATIONS IMMOBILIERES</v>
          </cell>
        </row>
        <row r="69">
          <cell r="F69" t="str">
            <v>18666160</v>
          </cell>
          <cell r="G69" t="str">
            <v>CHG INT MAB PI SOUMIS TVA</v>
          </cell>
        </row>
        <row r="70">
          <cell r="F70" t="str">
            <v>18666180</v>
          </cell>
          <cell r="G70" t="str">
            <v>CHGES INTERNES LOCATIONS IMMOBILIERES PI</v>
          </cell>
        </row>
        <row r="71">
          <cell r="F71" t="str">
            <v>30006C140</v>
          </cell>
          <cell r="G71" t="str">
            <v>CHARGES IMMOBILIERES INDIVISES</v>
          </cell>
          <cell r="H71">
            <v>-10619.6</v>
          </cell>
          <cell r="I71">
            <v>-22158.68</v>
          </cell>
        </row>
        <row r="72">
          <cell r="F72" t="str">
            <v>30006C14C</v>
          </cell>
          <cell r="G72" t="str">
            <v>ENERGIE ET FLUIDES</v>
          </cell>
          <cell r="H72">
            <v>-4660.25</v>
          </cell>
          <cell r="I72">
            <v>-10011.030000000001</v>
          </cell>
        </row>
        <row r="73">
          <cell r="F73" t="str">
            <v>18666020</v>
          </cell>
          <cell r="G73" t="str">
            <v>CHARGES INTERNES EAU</v>
          </cell>
          <cell r="H73">
            <v>-294.58</v>
          </cell>
          <cell r="I73">
            <v>-1539.89</v>
          </cell>
        </row>
        <row r="74">
          <cell r="F74" t="str">
            <v>18666060</v>
          </cell>
          <cell r="G74" t="str">
            <v>CHARGES INTERNES ELECTRICITE</v>
          </cell>
          <cell r="H74">
            <v>-3774.81</v>
          </cell>
          <cell r="I74">
            <v>-7164.99</v>
          </cell>
        </row>
        <row r="75">
          <cell r="F75" t="str">
            <v>18666080</v>
          </cell>
          <cell r="G75" t="str">
            <v>CHARGES INTERNES GAZ</v>
          </cell>
          <cell r="H75">
            <v>-590.86</v>
          </cell>
          <cell r="I75">
            <v>-1306.1500000000001</v>
          </cell>
        </row>
        <row r="76">
          <cell r="F76" t="str">
            <v>30006C14D</v>
          </cell>
          <cell r="G76" t="str">
            <v>CHARGES D HONORAIRES DIVERS IMMOBILIER</v>
          </cell>
          <cell r="H76">
            <v>-174.72</v>
          </cell>
          <cell r="I76">
            <v>-364.23</v>
          </cell>
        </row>
        <row r="77">
          <cell r="F77" t="str">
            <v>18666630</v>
          </cell>
          <cell r="G77" t="str">
            <v>CHARGES INTERNES FRAIS SUR LOYER DOI</v>
          </cell>
        </row>
        <row r="78">
          <cell r="F78" t="str">
            <v>18666810</v>
          </cell>
          <cell r="G78" t="str">
            <v>CHARGES INTERNES FRAIS DE GESTION CIPOST</v>
          </cell>
          <cell r="H78">
            <v>-174.72</v>
          </cell>
          <cell r="I78">
            <v>-364.23</v>
          </cell>
        </row>
        <row r="79">
          <cell r="F79" t="str">
            <v>30006C14E</v>
          </cell>
          <cell r="G79" t="str">
            <v>NETTOYAGE ET TRAITT DECHETS</v>
          </cell>
          <cell r="H79">
            <v>-5250.4</v>
          </cell>
          <cell r="I79">
            <v>-5433.47</v>
          </cell>
        </row>
        <row r="80">
          <cell r="F80" t="str">
            <v>18666680</v>
          </cell>
          <cell r="G80" t="str">
            <v>CHARGES INTERNES CONTRATS DE NETTOYAGE</v>
          </cell>
          <cell r="H80">
            <v>-5208.45</v>
          </cell>
          <cell r="I80">
            <v>-5208.45</v>
          </cell>
        </row>
        <row r="81">
          <cell r="F81" t="str">
            <v>18666720</v>
          </cell>
          <cell r="G81" t="str">
            <v>CHARGES INTERNES TRAITEMENTS DE DECHETS</v>
          </cell>
          <cell r="H81">
            <v>-41.95</v>
          </cell>
          <cell r="I81">
            <v>-225.02</v>
          </cell>
        </row>
        <row r="82">
          <cell r="F82" t="str">
            <v>30006C14F</v>
          </cell>
          <cell r="G82" t="str">
            <v>MAINTENANCE REGLEMENTAIRE</v>
          </cell>
          <cell r="H82">
            <v>-534.23</v>
          </cell>
          <cell r="I82">
            <v>-6349.95</v>
          </cell>
        </row>
        <row r="83">
          <cell r="F83" t="str">
            <v>18666420</v>
          </cell>
          <cell r="G83" t="str">
            <v>CHARGES INTERNES MAINTENANCE REGLEMENTAI</v>
          </cell>
          <cell r="H83">
            <v>-534.23</v>
          </cell>
          <cell r="I83">
            <v>-6349.95</v>
          </cell>
        </row>
        <row r="84">
          <cell r="F84" t="str">
            <v>30006C150</v>
          </cell>
          <cell r="G84" t="str">
            <v>CHARGES IMMOBILIERES PRIVEES</v>
          </cell>
          <cell r="H84">
            <v>-130.53</v>
          </cell>
          <cell r="I84">
            <v>-175.24</v>
          </cell>
          <cell r="J84">
            <v>-1798.43</v>
          </cell>
        </row>
        <row r="85">
          <cell r="F85" t="str">
            <v>30006C15A</v>
          </cell>
          <cell r="G85" t="str">
            <v>CHARGES PRIVEES DU LOCATAIRE</v>
          </cell>
          <cell r="H85">
            <v>-130.53</v>
          </cell>
          <cell r="I85">
            <v>-175.24</v>
          </cell>
          <cell r="J85">
            <v>-1798.43</v>
          </cell>
        </row>
        <row r="86">
          <cell r="F86" t="str">
            <v>61522000</v>
          </cell>
          <cell r="G86" t="str">
            <v>PETIT ENTRETIEN CURATIF</v>
          </cell>
          <cell r="J86">
            <v>-1633.13</v>
          </cell>
        </row>
        <row r="87">
          <cell r="F87" t="str">
            <v>62881220</v>
          </cell>
          <cell r="G87" t="str">
            <v>CONTRATS DE TELESURVEILLANCE</v>
          </cell>
          <cell r="H87">
            <v>-130.53</v>
          </cell>
          <cell r="I87">
            <v>-175.24</v>
          </cell>
          <cell r="J87">
            <v>-165.3</v>
          </cell>
        </row>
        <row r="88">
          <cell r="F88" t="str">
            <v>30006C160</v>
          </cell>
          <cell r="G88" t="str">
            <v>AUTRES CHARGES COURANTES</v>
          </cell>
          <cell r="H88">
            <v>69.099999999999994</v>
          </cell>
          <cell r="I88">
            <v>-140.84</v>
          </cell>
          <cell r="J88">
            <v>-989.49</v>
          </cell>
        </row>
        <row r="89">
          <cell r="F89" t="str">
            <v>30006C16A</v>
          </cell>
          <cell r="G89" t="str">
            <v>INDEMNITES CLIENTELE COURRIER</v>
          </cell>
        </row>
        <row r="90">
          <cell r="F90" t="str">
            <v>65811300</v>
          </cell>
          <cell r="G90" t="str">
            <v>INDEMNITE COURRIER</v>
          </cell>
        </row>
        <row r="91">
          <cell r="F91" t="str">
            <v>30006C16B</v>
          </cell>
          <cell r="G91" t="str">
            <v>SUBV PENALITE ET CHGS DIVS GEST COURANTE</v>
          </cell>
          <cell r="H91">
            <v>81.5</v>
          </cell>
          <cell r="I91">
            <v>-130.34</v>
          </cell>
          <cell r="J91">
            <v>-989.49</v>
          </cell>
        </row>
        <row r="92">
          <cell r="F92" t="str">
            <v>65818100</v>
          </cell>
          <cell r="G92" t="str">
            <v>EXCEDENT DEFICIT EURO</v>
          </cell>
          <cell r="H92">
            <v>81.459999999999994</v>
          </cell>
          <cell r="I92">
            <v>17</v>
          </cell>
          <cell r="J92">
            <v>-1170.44</v>
          </cell>
        </row>
        <row r="93">
          <cell r="F93" t="str">
            <v>65818200</v>
          </cell>
          <cell r="G93" t="str">
            <v>DEFICIT EXCEDENT INVENTAIRE EXTERNE</v>
          </cell>
          <cell r="I93">
            <v>-147.41</v>
          </cell>
          <cell r="J93">
            <v>180.95</v>
          </cell>
        </row>
        <row r="94">
          <cell r="F94" t="str">
            <v>65818300</v>
          </cell>
          <cell r="G94" t="str">
            <v>ECART LETTRAGE ALICE</v>
          </cell>
          <cell r="H94">
            <v>0.04</v>
          </cell>
          <cell r="I94">
            <v>7.0000000000000007E-2</v>
          </cell>
        </row>
        <row r="95">
          <cell r="F95" t="str">
            <v>30006C16C</v>
          </cell>
          <cell r="G95" t="str">
            <v>INDEMNITES CLIENTELE COLIS  RESEAU</v>
          </cell>
          <cell r="H95">
            <v>-12.4</v>
          </cell>
          <cell r="I95">
            <v>-10.5</v>
          </cell>
        </row>
        <row r="96">
          <cell r="F96" t="str">
            <v>65813200</v>
          </cell>
          <cell r="G96" t="str">
            <v>INDEMNITE COLIS HORS DELAI GUICHET</v>
          </cell>
          <cell r="H96">
            <v>-12.4</v>
          </cell>
          <cell r="I96">
            <v>-10.5</v>
          </cell>
        </row>
        <row r="97">
          <cell r="F97" t="str">
            <v>30006C170</v>
          </cell>
          <cell r="G97" t="str">
            <v>FRAIS DE MISSIONS ET REPRESENTATION</v>
          </cell>
          <cell r="H97">
            <v>-5908.21</v>
          </cell>
          <cell r="I97">
            <v>-5490.11</v>
          </cell>
          <cell r="J97">
            <v>-5227.8900000000003</v>
          </cell>
        </row>
        <row r="98">
          <cell r="F98" t="str">
            <v>30006C17A</v>
          </cell>
          <cell r="G98" t="str">
            <v>FRAIS MISSIONS ET DEPLACEMENT</v>
          </cell>
          <cell r="H98">
            <v>-5908.21</v>
          </cell>
          <cell r="I98">
            <v>-5490.11</v>
          </cell>
          <cell r="J98">
            <v>-5227.8900000000003</v>
          </cell>
        </row>
        <row r="99">
          <cell r="F99" t="str">
            <v>62511100</v>
          </cell>
          <cell r="G99" t="str">
            <v>FRAIS DEPLACEMENT PERSONNEL</v>
          </cell>
          <cell r="H99">
            <v>-5908.21</v>
          </cell>
          <cell r="I99">
            <v>-5490.11</v>
          </cell>
          <cell r="J99">
            <v>-5167.4399999999996</v>
          </cell>
        </row>
        <row r="100">
          <cell r="F100" t="str">
            <v>96021010</v>
          </cell>
          <cell r="G100" t="str">
            <v>FRAIS DE MISSION ET DE DEPLACEMENT</v>
          </cell>
          <cell r="H100">
            <v>0</v>
          </cell>
          <cell r="I100">
            <v>0</v>
          </cell>
          <cell r="J100">
            <v>-60.45</v>
          </cell>
        </row>
        <row r="101">
          <cell r="F101" t="str">
            <v>30006D000</v>
          </cell>
          <cell r="G101" t="str">
            <v>DOT REPRISE AMORTISSEMENTS ET PROVISIONS</v>
          </cell>
          <cell r="H101">
            <v>-7248.56</v>
          </cell>
          <cell r="I101">
            <v>-7353.26</v>
          </cell>
          <cell r="J101">
            <v>-7353.3</v>
          </cell>
        </row>
        <row r="102">
          <cell r="F102" t="str">
            <v>30006D010</v>
          </cell>
          <cell r="G102" t="str">
            <v>DOT  AUX AMORTISSEMENTS</v>
          </cell>
          <cell r="H102">
            <v>-7248.56</v>
          </cell>
          <cell r="I102">
            <v>-7353.26</v>
          </cell>
          <cell r="J102">
            <v>-7353.3</v>
          </cell>
        </row>
        <row r="103">
          <cell r="F103" t="str">
            <v>30006D01A</v>
          </cell>
          <cell r="G103" t="str">
            <v>DOT AUX AMORTISSEMENTS HORS IMMOBILIER</v>
          </cell>
          <cell r="H103">
            <v>-7248.56</v>
          </cell>
          <cell r="I103">
            <v>-7353.26</v>
          </cell>
          <cell r="J103">
            <v>-7353.3</v>
          </cell>
        </row>
        <row r="104">
          <cell r="F104" t="str">
            <v>68112330</v>
          </cell>
          <cell r="G104" t="str">
            <v>DAA INSTALL TECHNIQUE MATERIEL ET OUTILL</v>
          </cell>
          <cell r="H104">
            <v>-7248.56</v>
          </cell>
          <cell r="I104">
            <v>-7353.26</v>
          </cell>
          <cell r="J104">
            <v>-7353.3</v>
          </cell>
        </row>
        <row r="105">
          <cell r="F105" t="str">
            <v>30006M000</v>
          </cell>
          <cell r="G105" t="str">
            <v>MASSE SALARIALE</v>
          </cell>
          <cell r="H105">
            <v>-433745.49</v>
          </cell>
          <cell r="I105">
            <v>-562966.26</v>
          </cell>
          <cell r="J105">
            <v>-424357.6</v>
          </cell>
        </row>
        <row r="106">
          <cell r="F106" t="str">
            <v>30006M010</v>
          </cell>
          <cell r="G106" t="str">
            <v>FTP</v>
          </cell>
          <cell r="H106">
            <v>-402357.37</v>
          </cell>
          <cell r="I106">
            <v>-484958.04</v>
          </cell>
          <cell r="J106">
            <v>-384144.57</v>
          </cell>
        </row>
        <row r="107">
          <cell r="F107" t="str">
            <v>30006M01A</v>
          </cell>
          <cell r="G107" t="str">
            <v>FONCTIONNAIRES</v>
          </cell>
          <cell r="H107">
            <v>-213503.35</v>
          </cell>
          <cell r="I107">
            <v>-247408.68</v>
          </cell>
          <cell r="J107">
            <v>-212774.64</v>
          </cell>
        </row>
        <row r="108">
          <cell r="F108" t="str">
            <v>63111000</v>
          </cell>
          <cell r="G108" t="str">
            <v>TAXES SALAIRES FONCTIONNAIRES</v>
          </cell>
          <cell r="H108">
            <v>-13529.53</v>
          </cell>
          <cell r="I108">
            <v>-19250.5</v>
          </cell>
          <cell r="J108">
            <v>-13687.21</v>
          </cell>
        </row>
        <row r="109">
          <cell r="F109" t="str">
            <v>63311000</v>
          </cell>
          <cell r="G109" t="str">
            <v>VERSEMENT TRANSPORT FONCTIONNAIRE</v>
          </cell>
          <cell r="H109">
            <v>-988.18</v>
          </cell>
          <cell r="I109">
            <v>-1586.33</v>
          </cell>
          <cell r="J109">
            <v>-1568.49</v>
          </cell>
        </row>
        <row r="110">
          <cell r="F110" t="str">
            <v>63321000</v>
          </cell>
          <cell r="G110" t="str">
            <v>FNAL FONCTIONNAIRES</v>
          </cell>
          <cell r="H110">
            <v>-769.05</v>
          </cell>
          <cell r="I110">
            <v>-791.58</v>
          </cell>
          <cell r="J110">
            <v>-772.17</v>
          </cell>
        </row>
        <row r="111">
          <cell r="F111" t="str">
            <v>64111100</v>
          </cell>
          <cell r="G111" t="str">
            <v>REMUNERATION FONCTIONNAIRES</v>
          </cell>
          <cell r="H111">
            <v>-155786.76</v>
          </cell>
          <cell r="I111">
            <v>-158251.49</v>
          </cell>
          <cell r="J111">
            <v>-157754.69</v>
          </cell>
        </row>
        <row r="112">
          <cell r="F112" t="str">
            <v>64111200</v>
          </cell>
          <cell r="G112" t="str">
            <v>INDEMNITE RESIDENCE FONCTIONNAIRES</v>
          </cell>
          <cell r="H112">
            <v>-1746.4</v>
          </cell>
          <cell r="I112">
            <v>-1783.49</v>
          </cell>
          <cell r="J112">
            <v>-1794.45</v>
          </cell>
        </row>
        <row r="113">
          <cell r="F113" t="str">
            <v>64111300</v>
          </cell>
          <cell r="G113" t="str">
            <v>COMPLEMENT INDEMNITAIRE FONCTIONNAIRES</v>
          </cell>
          <cell r="H113">
            <v>-10801.02</v>
          </cell>
          <cell r="I113">
            <v>-37262.839999999997</v>
          </cell>
          <cell r="J113">
            <v>-11136.69</v>
          </cell>
        </row>
        <row r="114">
          <cell r="F114" t="str">
            <v>64121000</v>
          </cell>
          <cell r="G114" t="str">
            <v>INDEMNITES CONGES FONCTIONNAIRES</v>
          </cell>
          <cell r="I114">
            <v>-729.34</v>
          </cell>
        </row>
        <row r="115">
          <cell r="F115" t="str">
            <v>64151000</v>
          </cell>
          <cell r="G115" t="str">
            <v>SUPPLEMENT FAMILIAL FONCTIONNAIRES</v>
          </cell>
          <cell r="H115">
            <v>-1042.25</v>
          </cell>
          <cell r="I115">
            <v>-1209.27</v>
          </cell>
          <cell r="J115">
            <v>-1081.58</v>
          </cell>
        </row>
        <row r="116">
          <cell r="F116" t="str">
            <v>64511000</v>
          </cell>
          <cell r="G116" t="str">
            <v>SECURITE SOCIALE FONCTIONNAIRES</v>
          </cell>
          <cell r="H116">
            <v>-15401.79</v>
          </cell>
          <cell r="I116">
            <v>-15862.19</v>
          </cell>
          <cell r="J116">
            <v>-15475.44</v>
          </cell>
        </row>
        <row r="117">
          <cell r="F117" t="str">
            <v>64511100</v>
          </cell>
          <cell r="G117" t="str">
            <v>ALLOCATIONS FAMILIALES FONCTIONNAIRES</v>
          </cell>
          <cell r="H117">
            <v>-8316.99</v>
          </cell>
          <cell r="I117">
            <v>-8565.6</v>
          </cell>
          <cell r="J117">
            <v>-8356.76</v>
          </cell>
        </row>
        <row r="118">
          <cell r="F118" t="str">
            <v>64531400</v>
          </cell>
          <cell r="G118" t="str">
            <v>COTISATIONS RAFP FONCTIONNAIRES</v>
          </cell>
          <cell r="H118">
            <v>-785.61</v>
          </cell>
          <cell r="I118">
            <v>-2116.0500000000002</v>
          </cell>
          <cell r="J118">
            <v>-1254.99</v>
          </cell>
        </row>
        <row r="119">
          <cell r="F119" t="str">
            <v>96001020</v>
          </cell>
          <cell r="G119" t="str">
            <v>Charges sociales Fonctionnaires</v>
          </cell>
          <cell r="H119">
            <v>-454.32</v>
          </cell>
          <cell r="I119">
            <v>0</v>
          </cell>
          <cell r="J119">
            <v>12.49</v>
          </cell>
        </row>
        <row r="120">
          <cell r="F120" t="str">
            <v>96001030</v>
          </cell>
          <cell r="G120" t="str">
            <v>Charges sociales Fonct   regimes a cot d</v>
          </cell>
        </row>
        <row r="121">
          <cell r="F121" t="str">
            <v>96001040</v>
          </cell>
          <cell r="G121" t="str">
            <v>Taxes sur les salaires Fonctionnaires</v>
          </cell>
          <cell r="H121">
            <v>-340.16</v>
          </cell>
          <cell r="I121">
            <v>0</v>
          </cell>
          <cell r="J121">
            <v>6.84</v>
          </cell>
        </row>
        <row r="122">
          <cell r="F122" t="str">
            <v>96001050</v>
          </cell>
          <cell r="G122" t="str">
            <v>Traitements Fonctionnaires</v>
          </cell>
          <cell r="H122">
            <v>-3470.91</v>
          </cell>
          <cell r="I122">
            <v>0</v>
          </cell>
          <cell r="J122">
            <v>87.29</v>
          </cell>
        </row>
        <row r="123">
          <cell r="F123" t="str">
            <v>96001080</v>
          </cell>
          <cell r="G123" t="str">
            <v>Versement de transport Fonctionnaires</v>
          </cell>
          <cell r="H123">
            <v>-56.07</v>
          </cell>
          <cell r="I123">
            <v>0</v>
          </cell>
          <cell r="J123">
            <v>0.81</v>
          </cell>
        </row>
      </sheetData>
      <sheetData sheetId="7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onnexion"/>
      <sheetName val="MOE_Param_"/>
      <sheetName val="Param_Entite"/>
      <sheetName val="Methodo"/>
      <sheetName val="Analyse"/>
      <sheetName val="Sommaire"/>
      <sheetName val="controles"/>
      <sheetName val="1 Bouclage CAP - Modele de pil"/>
      <sheetName val="1.1 Contribution EBE"/>
      <sheetName val="Data_IN_1.1 Contribution EBE"/>
      <sheetName val="Data_IN_1.2 Charges de fonc"/>
      <sheetName val="1.2 Charges de fonc"/>
      <sheetName val="1.3 Effectifs et MS"/>
      <sheetName val="Data_IN_1.3 Effectifs et MS"/>
      <sheetName val="1.4 Chiffre d affaires"/>
      <sheetName val="Data_IN_CA"/>
      <sheetName val="2 Volet couts N+1"/>
      <sheetName val="2.1 Hypotheses evol"/>
      <sheetName val="Data_IN_2.1 Hypotheses evol"/>
      <sheetName val="2.2 Couts unitaires N+1"/>
      <sheetName val="2.3 Variations Couts"/>
      <sheetName val="2.4 Couts et variations 1000"/>
      <sheetName val="3. Volet données N+1"/>
      <sheetName val="3.1 Charges Dir par proces N+1"/>
      <sheetName val="3.2 Charges comp par proces N+1"/>
      <sheetName val="3.3 Donnees non financieres N+1"/>
      <sheetName val="4 Mensu éléments de ELB"/>
      <sheetName val="4.1 Mensu chges de fonc"/>
      <sheetName val="Data_IN_4.1 Mensu chges de fonc"/>
      <sheetName val="4.2 Mensu MS"/>
      <sheetName val="Data_IN_4.2 Mensu MS"/>
      <sheetName val="4.3 Impact projets"/>
      <sheetName val="Data_IN_4.3 Impact projets"/>
      <sheetName val="4.4 Mensu Impact projets"/>
      <sheetName val="Data_IN_4.4 mens Impact projets"/>
      <sheetName val="Data_IN_PREALIM_TGA_mensu_cste"/>
      <sheetName val="Data_IN_PREALIM_TGA_cste"/>
      <sheetName val="Data_IN_Mensu_TGA"/>
      <sheetName val="4.5 Impact prod gestion"/>
      <sheetName val="Data_IN_Mensu Force de Travail"/>
      <sheetName val="4.6 TGA"/>
      <sheetName val="Data_IN_4.5 TGA"/>
      <sheetName val="Data_IN_BR"/>
      <sheetName val="5 Mensu par processus prod"/>
      <sheetName val="5.1 Total processus production"/>
      <sheetName val="5.2 Processus concentration"/>
      <sheetName val="5.3 processus traitement"/>
      <sheetName val="5.4 processus travaux intérieur"/>
      <sheetName val="5.5 processus distribution"/>
      <sheetName val="5.6 Processus Transport"/>
      <sheetName val="5.7 Processus Support opération"/>
      <sheetName val="6 Mensu autres  processus"/>
      <sheetName val="6.1 Processus Commercial"/>
      <sheetName val="6.2 Total Processus structure"/>
      <sheetName val="6.3 Processus compta gestion"/>
      <sheetName val="6.4 Processus RH"/>
      <sheetName val="6.5 Processus Pilotage"/>
      <sheetName val="7 Volet réalisé N"/>
      <sheetName val="7.1 Couts unitaires exercice N"/>
      <sheetName val="7.2a charges Direc par proces N"/>
      <sheetName val="7.2b charges par processus N"/>
      <sheetName val="7.3 Donnees Financieres N"/>
      <sheetName val="7.4 Donnees Fin reaffectees N"/>
      <sheetName val="7.5 Donnees non financieres N"/>
      <sheetName val="7.6 Données FTV"/>
      <sheetName val="Data_IN_2.1_hypotheses evol"/>
    </sheetNames>
    <sheetDataSet>
      <sheetData sheetId="0" refreshError="1"/>
      <sheetData sheetId="1" refreshError="1">
        <row r="4">
          <cell r="C4" t="str">
            <v>TOT_NICE DOTC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llé IS - Total FdV"/>
      <sheetName val="Collé IS - Grands Comptes"/>
      <sheetName val="Collé IS - Entreprises"/>
      <sheetName val="Collé IS - Télévente"/>
      <sheetName val="BD CA Vecteur Total FdV"/>
      <sheetName val="BD CA Vecteur Grands Comptes"/>
      <sheetName val="BD CA Vecteur Entreprises"/>
      <sheetName val="BD CA Vecteur Télévente"/>
      <sheetName val="Vérif"/>
      <sheetName val="DPSCAP Total FdV"/>
      <sheetName val="DPSCAP Grands Comptes"/>
      <sheetName val="DPSCAP Entreprises"/>
      <sheetName val="DPSCAP Télévente"/>
      <sheetName val="BD corrigées Total FdV"/>
      <sheetName val="BD corrigées Grands Comptes"/>
      <sheetName val="BD corrigées Entreprises"/>
      <sheetName val="BD corrigées Télévente"/>
      <sheetName val="TB Total FdV"/>
      <sheetName val="TB Grands Comptes"/>
      <sheetName val="TB Entreprises"/>
      <sheetName val="TB Télévente"/>
      <sheetName val="Vérif canaux"/>
      <sheetName val="Récap Face à Face (GC+Entrepri)"/>
      <sheetName val="Marchés"/>
      <sheetName val="Récap DEC Total FdV"/>
      <sheetName val="Récap DEC Face à Face"/>
      <sheetName val="Récap DEC Télévente"/>
      <sheetName val="Connexion"/>
    </sheetNames>
    <sheetDataSet>
      <sheetData sheetId="0" refreshError="1">
        <row r="11">
          <cell r="A11" t="str">
            <v>065 21r 02</v>
          </cell>
          <cell r="B11" t="str">
            <v>065 21</v>
          </cell>
          <cell r="C11" t="str">
            <v>r 02</v>
          </cell>
          <cell r="D11" t="str">
            <v>MD-CIBLAGE</v>
          </cell>
          <cell r="E11">
            <v>6.58</v>
          </cell>
          <cell r="F11">
            <v>6.72</v>
          </cell>
          <cell r="G11">
            <v>4.03</v>
          </cell>
          <cell r="H11">
            <v>6.34</v>
          </cell>
          <cell r="I11">
            <v>2.25</v>
          </cell>
          <cell r="J11">
            <v>14.51</v>
          </cell>
          <cell r="K11">
            <v>4.6500000000000004</v>
          </cell>
          <cell r="L11">
            <v>4.84</v>
          </cell>
          <cell r="M11">
            <v>19.89</v>
          </cell>
          <cell r="N11">
            <v>9.43</v>
          </cell>
          <cell r="O11">
            <v>8</v>
          </cell>
          <cell r="P11">
            <v>0.68</v>
          </cell>
          <cell r="Q11">
            <v>10.71</v>
          </cell>
          <cell r="R11">
            <v>7.09</v>
          </cell>
          <cell r="S11">
            <v>8.32</v>
          </cell>
          <cell r="T11">
            <v>1.39</v>
          </cell>
          <cell r="U11">
            <v>4.96</v>
          </cell>
          <cell r="V11">
            <v>5.59</v>
          </cell>
        </row>
        <row r="12">
          <cell r="A12" t="str">
            <v>065 21r 04</v>
          </cell>
          <cell r="B12" t="str">
            <v>065 21</v>
          </cell>
          <cell r="C12" t="str">
            <v>r 04</v>
          </cell>
          <cell r="D12" t="str">
            <v>MD-FIDELISATION</v>
          </cell>
          <cell r="E12">
            <v>0</v>
          </cell>
          <cell r="F12">
            <v>0</v>
          </cell>
          <cell r="G12">
            <v>0.98</v>
          </cell>
          <cell r="H12">
            <v>0</v>
          </cell>
          <cell r="I12">
            <v>0</v>
          </cell>
          <cell r="J12">
            <v>0.46</v>
          </cell>
          <cell r="K12">
            <v>1.75</v>
          </cell>
          <cell r="L12">
            <v>0</v>
          </cell>
          <cell r="M12">
            <v>2.94</v>
          </cell>
          <cell r="N12">
            <v>1.26</v>
          </cell>
          <cell r="O12">
            <v>0.81</v>
          </cell>
          <cell r="P12">
            <v>0</v>
          </cell>
          <cell r="Q12">
            <v>1.4</v>
          </cell>
          <cell r="R12">
            <v>0</v>
          </cell>
          <cell r="S12">
            <v>0</v>
          </cell>
          <cell r="T12">
            <v>0</v>
          </cell>
          <cell r="U12">
            <v>0</v>
          </cell>
          <cell r="V12">
            <v>0</v>
          </cell>
        </row>
        <row r="13">
          <cell r="A13" t="str">
            <v>065 21r 05</v>
          </cell>
          <cell r="B13" t="str">
            <v>065 21</v>
          </cell>
          <cell r="C13" t="str">
            <v>r 05</v>
          </cell>
          <cell r="D13" t="str">
            <v>MD-MAESTRA</v>
          </cell>
          <cell r="E13">
            <v>1.1000000000000001</v>
          </cell>
          <cell r="F13">
            <v>0.64</v>
          </cell>
          <cell r="G13">
            <v>0</v>
          </cell>
          <cell r="H13">
            <v>0</v>
          </cell>
          <cell r="I13">
            <v>0.85</v>
          </cell>
          <cell r="J13">
            <v>0.09</v>
          </cell>
          <cell r="K13">
            <v>0</v>
          </cell>
          <cell r="L13">
            <v>0.15</v>
          </cell>
          <cell r="M13">
            <v>0.06</v>
          </cell>
          <cell r="N13">
            <v>0</v>
          </cell>
          <cell r="O13">
            <v>0.1</v>
          </cell>
          <cell r="P13">
            <v>0</v>
          </cell>
          <cell r="Q13">
            <v>0.35</v>
          </cell>
          <cell r="R13">
            <v>0</v>
          </cell>
          <cell r="S13">
            <v>0.1</v>
          </cell>
          <cell r="T13">
            <v>0</v>
          </cell>
          <cell r="U13">
            <v>0</v>
          </cell>
          <cell r="V13">
            <v>0</v>
          </cell>
        </row>
        <row r="14">
          <cell r="A14" t="str">
            <v>065 21r 06</v>
          </cell>
          <cell r="B14" t="str">
            <v>065 21</v>
          </cell>
          <cell r="C14" t="str">
            <v>r 06</v>
          </cell>
          <cell r="D14" t="str">
            <v>GD-PRET A POSTER</v>
          </cell>
          <cell r="E14">
            <v>89.53</v>
          </cell>
          <cell r="F14">
            <v>56.07</v>
          </cell>
          <cell r="G14">
            <v>99.98</v>
          </cell>
          <cell r="H14">
            <v>77.72</v>
          </cell>
          <cell r="I14">
            <v>70.400000000000006</v>
          </cell>
          <cell r="J14">
            <v>50.01</v>
          </cell>
          <cell r="K14">
            <v>61.51</v>
          </cell>
          <cell r="L14">
            <v>30.59</v>
          </cell>
          <cell r="M14">
            <v>160.12</v>
          </cell>
          <cell r="N14">
            <v>96.53</v>
          </cell>
          <cell r="O14">
            <v>62.06</v>
          </cell>
          <cell r="P14">
            <v>48.19</v>
          </cell>
          <cell r="Q14">
            <v>50.27</v>
          </cell>
          <cell r="R14">
            <v>50.78</v>
          </cell>
          <cell r="S14">
            <v>190.44</v>
          </cell>
          <cell r="T14">
            <v>48.63</v>
          </cell>
          <cell r="U14">
            <v>54.02</v>
          </cell>
          <cell r="V14">
            <v>5.21</v>
          </cell>
        </row>
        <row r="15">
          <cell r="A15" t="str">
            <v>065 21r 07</v>
          </cell>
          <cell r="B15" t="str">
            <v>065 21</v>
          </cell>
          <cell r="C15" t="str">
            <v>r 07</v>
          </cell>
          <cell r="D15" t="str">
            <v>GD-PRESTATION D'AFFRANCHISSEMENT</v>
          </cell>
          <cell r="E15">
            <v>39.04</v>
          </cell>
          <cell r="F15">
            <v>35.130000000000003</v>
          </cell>
          <cell r="G15">
            <v>40.24</v>
          </cell>
          <cell r="H15">
            <v>30.61</v>
          </cell>
          <cell r="I15">
            <v>34.74</v>
          </cell>
          <cell r="J15">
            <v>32.950000000000003</v>
          </cell>
          <cell r="K15">
            <v>23.55</v>
          </cell>
          <cell r="L15">
            <v>22.29</v>
          </cell>
          <cell r="M15">
            <v>40.25</v>
          </cell>
          <cell r="N15">
            <v>39.700000000000003</v>
          </cell>
          <cell r="O15">
            <v>36.96</v>
          </cell>
          <cell r="P15">
            <v>34.93</v>
          </cell>
          <cell r="Q15">
            <v>37.46</v>
          </cell>
          <cell r="R15">
            <v>33.32</v>
          </cell>
          <cell r="S15">
            <v>39.659999999999997</v>
          </cell>
          <cell r="T15">
            <v>37.69</v>
          </cell>
          <cell r="U15">
            <v>36.130000000000003</v>
          </cell>
          <cell r="V15">
            <v>7.51</v>
          </cell>
        </row>
        <row r="16">
          <cell r="A16" t="str">
            <v>065 21r 08</v>
          </cell>
          <cell r="B16" t="str">
            <v>065 21</v>
          </cell>
          <cell r="C16" t="str">
            <v>r 08</v>
          </cell>
          <cell r="D16" t="str">
            <v>GD-FREQUENCE PRE-PAYE</v>
          </cell>
          <cell r="E16">
            <v>21.37</v>
          </cell>
          <cell r="F16">
            <v>14.62</v>
          </cell>
          <cell r="G16">
            <v>46.71</v>
          </cell>
          <cell r="H16">
            <v>24.38</v>
          </cell>
          <cell r="I16">
            <v>23.65</v>
          </cell>
          <cell r="J16">
            <v>23.79</v>
          </cell>
          <cell r="K16">
            <v>26.09</v>
          </cell>
          <cell r="L16">
            <v>16.71</v>
          </cell>
          <cell r="M16">
            <v>49.38</v>
          </cell>
          <cell r="N16">
            <v>20.059999999999999</v>
          </cell>
          <cell r="O16">
            <v>36.79</v>
          </cell>
          <cell r="P16">
            <v>26.11</v>
          </cell>
          <cell r="Q16">
            <v>20.04</v>
          </cell>
          <cell r="R16">
            <v>26.83</v>
          </cell>
          <cell r="S16">
            <v>69.02</v>
          </cell>
          <cell r="T16">
            <v>23.79</v>
          </cell>
          <cell r="U16">
            <v>19.03</v>
          </cell>
          <cell r="V16">
            <v>2.76</v>
          </cell>
        </row>
        <row r="17">
          <cell r="A17" t="str">
            <v>065 21r 09</v>
          </cell>
          <cell r="B17" t="str">
            <v>065 21</v>
          </cell>
          <cell r="C17" t="str">
            <v>r 09</v>
          </cell>
          <cell r="D17" t="str">
            <v>GD-PRESTATION LRE</v>
          </cell>
          <cell r="E17">
            <v>0.38</v>
          </cell>
          <cell r="F17">
            <v>0.23</v>
          </cell>
          <cell r="G17">
            <v>0.77</v>
          </cell>
          <cell r="H17">
            <v>0.12</v>
          </cell>
          <cell r="I17">
            <v>0.31</v>
          </cell>
          <cell r="J17">
            <v>1.36</v>
          </cell>
          <cell r="K17">
            <v>0.71</v>
          </cell>
          <cell r="L17">
            <v>0.03</v>
          </cell>
          <cell r="M17">
            <v>0.73</v>
          </cell>
          <cell r="N17">
            <v>0.31</v>
          </cell>
          <cell r="O17">
            <v>0.15</v>
          </cell>
          <cell r="P17">
            <v>2.48</v>
          </cell>
          <cell r="Q17">
            <v>1.1000000000000001</v>
          </cell>
          <cell r="R17">
            <v>0.66</v>
          </cell>
          <cell r="S17">
            <v>0.75</v>
          </cell>
          <cell r="T17">
            <v>0.31</v>
          </cell>
          <cell r="U17">
            <v>0.24</v>
          </cell>
          <cell r="V17">
            <v>0</v>
          </cell>
        </row>
        <row r="18">
          <cell r="A18" t="str">
            <v>065 21r 11</v>
          </cell>
          <cell r="B18" t="str">
            <v>065 21</v>
          </cell>
          <cell r="C18" t="str">
            <v>r 11</v>
          </cell>
          <cell r="D18" t="str">
            <v>MD-PRESTATIONS MAILEVA ET POSTECS</v>
          </cell>
          <cell r="E18">
            <v>17.64</v>
          </cell>
          <cell r="F18">
            <v>14.05</v>
          </cell>
          <cell r="G18">
            <v>21.06</v>
          </cell>
          <cell r="H18">
            <v>20.32</v>
          </cell>
          <cell r="I18">
            <v>15.71</v>
          </cell>
          <cell r="J18">
            <v>29.62</v>
          </cell>
          <cell r="K18">
            <v>12.69</v>
          </cell>
          <cell r="L18">
            <v>7.71</v>
          </cell>
          <cell r="M18">
            <v>18.670000000000002</v>
          </cell>
          <cell r="N18">
            <v>25.98</v>
          </cell>
          <cell r="O18">
            <v>12.78</v>
          </cell>
          <cell r="P18">
            <v>17.559999999999999</v>
          </cell>
          <cell r="Q18">
            <v>19.079999999999998</v>
          </cell>
          <cell r="R18">
            <v>23.05</v>
          </cell>
          <cell r="S18">
            <v>25.06</v>
          </cell>
          <cell r="T18">
            <v>14.82</v>
          </cell>
          <cell r="U18">
            <v>21.5</v>
          </cell>
          <cell r="V18">
            <v>0</v>
          </cell>
        </row>
        <row r="19">
          <cell r="A19" t="str">
            <v>065 21r 12</v>
          </cell>
          <cell r="B19" t="str">
            <v>065 21</v>
          </cell>
          <cell r="C19" t="str">
            <v>r 12</v>
          </cell>
          <cell r="D19" t="str">
            <v>GD-AFFRANCHISSEMENT GESTION</v>
          </cell>
          <cell r="E19">
            <v>8333.4699999999993</v>
          </cell>
          <cell r="F19">
            <v>7789.93</v>
          </cell>
          <cell r="G19">
            <v>8775.81</v>
          </cell>
          <cell r="H19">
            <v>7336.1</v>
          </cell>
          <cell r="I19">
            <v>7785.34</v>
          </cell>
          <cell r="J19">
            <v>8382.52</v>
          </cell>
          <cell r="K19">
            <v>6910.34</v>
          </cell>
          <cell r="L19">
            <v>6569.89</v>
          </cell>
          <cell r="M19">
            <v>8178.78</v>
          </cell>
          <cell r="N19">
            <v>9170.23</v>
          </cell>
          <cell r="O19">
            <v>8445.52</v>
          </cell>
          <cell r="P19">
            <v>8025.19</v>
          </cell>
          <cell r="Q19">
            <v>9406.2199999999993</v>
          </cell>
          <cell r="R19">
            <v>8208.91</v>
          </cell>
          <cell r="S19">
            <v>8553.93</v>
          </cell>
          <cell r="T19">
            <v>7720.63</v>
          </cell>
          <cell r="U19">
            <v>7674.49</v>
          </cell>
          <cell r="V19">
            <v>15.14</v>
          </cell>
        </row>
        <row r="20">
          <cell r="A20" t="str">
            <v>065 21r 13</v>
          </cell>
          <cell r="B20" t="str">
            <v>065 21</v>
          </cell>
          <cell r="C20" t="str">
            <v>r 13</v>
          </cell>
          <cell r="D20" t="str">
            <v>GD-COLLECTE ET REMISE</v>
          </cell>
          <cell r="E20">
            <v>3263.23</v>
          </cell>
          <cell r="F20">
            <v>24.9</v>
          </cell>
          <cell r="G20">
            <v>28.26</v>
          </cell>
          <cell r="H20">
            <v>18.670000000000002</v>
          </cell>
          <cell r="I20">
            <v>38.32</v>
          </cell>
          <cell r="J20">
            <v>25.67</v>
          </cell>
          <cell r="K20">
            <v>21.15</v>
          </cell>
          <cell r="L20">
            <v>7.12</v>
          </cell>
          <cell r="M20">
            <v>7.4</v>
          </cell>
          <cell r="N20">
            <v>9.25</v>
          </cell>
          <cell r="O20">
            <v>10.29</v>
          </cell>
          <cell r="P20">
            <v>8.73</v>
          </cell>
          <cell r="Q20">
            <v>3375.4</v>
          </cell>
          <cell r="R20">
            <v>40.4</v>
          </cell>
          <cell r="S20">
            <v>35.29</v>
          </cell>
          <cell r="T20">
            <v>32.79</v>
          </cell>
          <cell r="U20">
            <v>17.940000000000001</v>
          </cell>
          <cell r="V20">
            <v>7.83</v>
          </cell>
        </row>
        <row r="21">
          <cell r="A21" t="str">
            <v>065 21r 14</v>
          </cell>
          <cell r="B21" t="str">
            <v>065 21</v>
          </cell>
          <cell r="C21" t="str">
            <v>r 14</v>
          </cell>
          <cell r="D21" t="str">
            <v>GD-AFFRANCHISSEMENT INTERNATIONAL</v>
          </cell>
          <cell r="E21">
            <v>95.97</v>
          </cell>
          <cell r="F21">
            <v>83.9</v>
          </cell>
          <cell r="G21">
            <v>102.15</v>
          </cell>
          <cell r="H21">
            <v>77.77</v>
          </cell>
          <cell r="I21">
            <v>86.62</v>
          </cell>
          <cell r="J21">
            <v>85.95</v>
          </cell>
          <cell r="K21">
            <v>72.86</v>
          </cell>
          <cell r="L21">
            <v>56.38</v>
          </cell>
          <cell r="M21">
            <v>75.09</v>
          </cell>
          <cell r="N21">
            <v>87.93</v>
          </cell>
          <cell r="O21">
            <v>87.73</v>
          </cell>
          <cell r="P21">
            <v>84.52</v>
          </cell>
          <cell r="Q21">
            <v>88.02</v>
          </cell>
          <cell r="R21">
            <v>80.19</v>
          </cell>
          <cell r="S21">
            <v>88.57</v>
          </cell>
          <cell r="T21">
            <v>84.86</v>
          </cell>
          <cell r="U21">
            <v>78.5</v>
          </cell>
          <cell r="V21">
            <v>1.1200000000000001</v>
          </cell>
        </row>
        <row r="22">
          <cell r="A22" t="str">
            <v>065 21r 15</v>
          </cell>
          <cell r="B22" t="str">
            <v>065 21</v>
          </cell>
          <cell r="C22" t="str">
            <v>r 15</v>
          </cell>
          <cell r="D22" t="str">
            <v>GD-FREQUENCE CONTRAT</v>
          </cell>
          <cell r="E22">
            <v>39.01</v>
          </cell>
          <cell r="F22">
            <v>52.08</v>
          </cell>
          <cell r="G22">
            <v>46.79</v>
          </cell>
          <cell r="H22">
            <v>52.1</v>
          </cell>
          <cell r="I22">
            <v>44.29</v>
          </cell>
          <cell r="J22">
            <v>43.11</v>
          </cell>
          <cell r="K22">
            <v>37.68</v>
          </cell>
          <cell r="L22">
            <v>35.11</v>
          </cell>
          <cell r="M22">
            <v>40.36</v>
          </cell>
          <cell r="N22">
            <v>52.94</v>
          </cell>
          <cell r="O22">
            <v>56.67</v>
          </cell>
          <cell r="P22">
            <v>45.16</v>
          </cell>
          <cell r="Q22">
            <v>48.39</v>
          </cell>
          <cell r="R22">
            <v>42.16</v>
          </cell>
          <cell r="S22">
            <v>51.95</v>
          </cell>
          <cell r="T22">
            <v>50.46</v>
          </cell>
          <cell r="U22">
            <v>44.56</v>
          </cell>
          <cell r="V22">
            <v>0.14000000000000001</v>
          </cell>
        </row>
        <row r="23">
          <cell r="A23" t="str">
            <v>065 21r 16</v>
          </cell>
          <cell r="B23" t="str">
            <v>065 21</v>
          </cell>
          <cell r="C23" t="str">
            <v>r 16</v>
          </cell>
          <cell r="D23" t="str">
            <v>MD-AFFRANCHISSEMENT MARKETING DIRECT</v>
          </cell>
          <cell r="E23">
            <v>358.64</v>
          </cell>
          <cell r="F23">
            <v>508.18</v>
          </cell>
          <cell r="G23">
            <v>479.52</v>
          </cell>
          <cell r="H23">
            <v>503.45</v>
          </cell>
          <cell r="I23">
            <v>501.57</v>
          </cell>
          <cell r="J23">
            <v>607.80999999999995</v>
          </cell>
          <cell r="K23">
            <v>212.37</v>
          </cell>
          <cell r="L23">
            <v>292.63</v>
          </cell>
          <cell r="M23">
            <v>386.98</v>
          </cell>
          <cell r="N23">
            <v>755.76</v>
          </cell>
          <cell r="O23">
            <v>540.05999999999995</v>
          </cell>
          <cell r="P23">
            <v>991.07</v>
          </cell>
          <cell r="Q23">
            <v>529.49</v>
          </cell>
          <cell r="R23">
            <v>542.62</v>
          </cell>
          <cell r="S23">
            <v>636.57000000000005</v>
          </cell>
          <cell r="T23">
            <v>336.6</v>
          </cell>
          <cell r="U23">
            <v>415.18</v>
          </cell>
          <cell r="V23">
            <v>65.260000000000005</v>
          </cell>
        </row>
        <row r="24">
          <cell r="A24" t="str">
            <v>065 21r 17</v>
          </cell>
          <cell r="B24" t="str">
            <v>065 21</v>
          </cell>
          <cell r="C24" t="str">
            <v>r 17</v>
          </cell>
          <cell r="D24" t="str">
            <v>MD-AFFRANCHISSEMENT INTERNATIONAL</v>
          </cell>
          <cell r="E24">
            <v>33.51</v>
          </cell>
          <cell r="F24">
            <v>40.67</v>
          </cell>
          <cell r="G24">
            <v>68.06</v>
          </cell>
          <cell r="H24">
            <v>34.33</v>
          </cell>
          <cell r="I24">
            <v>34</v>
          </cell>
          <cell r="J24">
            <v>91.14</v>
          </cell>
          <cell r="K24">
            <v>17.489999999999998</v>
          </cell>
          <cell r="L24">
            <v>23.44</v>
          </cell>
          <cell r="M24">
            <v>40.01</v>
          </cell>
          <cell r="N24">
            <v>58.13</v>
          </cell>
          <cell r="O24">
            <v>49.86</v>
          </cell>
          <cell r="P24">
            <v>58.74</v>
          </cell>
          <cell r="Q24">
            <v>40.58</v>
          </cell>
          <cell r="R24">
            <v>38.69</v>
          </cell>
          <cell r="S24">
            <v>34.96</v>
          </cell>
          <cell r="T24">
            <v>30.57</v>
          </cell>
          <cell r="U24">
            <v>22.76</v>
          </cell>
          <cell r="V24">
            <v>9</v>
          </cell>
        </row>
        <row r="25">
          <cell r="A25" t="str">
            <v>065 21r 18</v>
          </cell>
          <cell r="B25" t="str">
            <v>065 21</v>
          </cell>
          <cell r="C25" t="str">
            <v>r 18</v>
          </cell>
          <cell r="D25" t="str">
            <v>MD-PUBLICITE NON ADRESSEE</v>
          </cell>
          <cell r="E25">
            <v>164.02</v>
          </cell>
          <cell r="F25">
            <v>81.010000000000005</v>
          </cell>
          <cell r="G25">
            <v>314.87</v>
          </cell>
          <cell r="H25">
            <v>265.02999999999997</v>
          </cell>
          <cell r="I25">
            <v>144.83000000000001</v>
          </cell>
          <cell r="J25">
            <v>235.18</v>
          </cell>
          <cell r="K25">
            <v>163.51</v>
          </cell>
          <cell r="L25">
            <v>134.5</v>
          </cell>
          <cell r="M25">
            <v>142.56</v>
          </cell>
          <cell r="N25">
            <v>196.61</v>
          </cell>
          <cell r="O25">
            <v>144.82</v>
          </cell>
          <cell r="P25">
            <v>156.66</v>
          </cell>
          <cell r="Q25">
            <v>116.89</v>
          </cell>
          <cell r="R25">
            <v>125.87</v>
          </cell>
          <cell r="S25">
            <v>299.82</v>
          </cell>
          <cell r="T25">
            <v>185.36</v>
          </cell>
          <cell r="U25">
            <v>153.38</v>
          </cell>
          <cell r="V25">
            <v>81.36</v>
          </cell>
        </row>
        <row r="26">
          <cell r="A26" t="str">
            <v>065 21r 19</v>
          </cell>
          <cell r="B26" t="str">
            <v>065 21</v>
          </cell>
          <cell r="C26" t="str">
            <v>r 19</v>
          </cell>
          <cell r="D26" t="str">
            <v>PR-PRESSE</v>
          </cell>
          <cell r="E26">
            <v>350.13</v>
          </cell>
          <cell r="F26">
            <v>412.01</v>
          </cell>
          <cell r="G26">
            <v>486.94</v>
          </cell>
          <cell r="H26">
            <v>379.21</v>
          </cell>
          <cell r="I26">
            <v>386.98</v>
          </cell>
          <cell r="J26">
            <v>439.04</v>
          </cell>
          <cell r="K26">
            <v>296.60000000000002</v>
          </cell>
          <cell r="L26">
            <v>343.48</v>
          </cell>
          <cell r="M26">
            <v>471.76</v>
          </cell>
          <cell r="N26">
            <v>430.05</v>
          </cell>
          <cell r="O26">
            <v>452.18</v>
          </cell>
          <cell r="P26">
            <v>407.45</v>
          </cell>
          <cell r="Q26">
            <v>429.85</v>
          </cell>
          <cell r="R26">
            <v>416.73</v>
          </cell>
          <cell r="S26">
            <v>438.69</v>
          </cell>
          <cell r="T26">
            <v>424.1</v>
          </cell>
          <cell r="U26">
            <v>415.91</v>
          </cell>
          <cell r="V26">
            <v>14.15</v>
          </cell>
        </row>
        <row r="27">
          <cell r="A27" t="str">
            <v>065 21r 20</v>
          </cell>
          <cell r="B27" t="str">
            <v>065 21</v>
          </cell>
          <cell r="C27" t="str">
            <v>r 20</v>
          </cell>
          <cell r="D27" t="str">
            <v>MD-POSTREPONSE</v>
          </cell>
          <cell r="E27">
            <v>58.23</v>
          </cell>
          <cell r="F27">
            <v>54.1</v>
          </cell>
          <cell r="G27">
            <v>84.3</v>
          </cell>
          <cell r="H27">
            <v>62.91</v>
          </cell>
          <cell r="I27">
            <v>55.64</v>
          </cell>
          <cell r="J27">
            <v>62.01</v>
          </cell>
          <cell r="K27">
            <v>49.71</v>
          </cell>
          <cell r="L27">
            <v>42.44</v>
          </cell>
          <cell r="M27">
            <v>60.7</v>
          </cell>
          <cell r="N27">
            <v>70.650000000000006</v>
          </cell>
          <cell r="O27">
            <v>73</v>
          </cell>
          <cell r="P27">
            <v>77.400000000000006</v>
          </cell>
          <cell r="Q27">
            <v>74.56</v>
          </cell>
          <cell r="R27">
            <v>82.43</v>
          </cell>
          <cell r="S27">
            <v>72.62</v>
          </cell>
          <cell r="T27">
            <v>67.11</v>
          </cell>
          <cell r="U27">
            <v>87.27</v>
          </cell>
          <cell r="V27">
            <v>0.28999999999999998</v>
          </cell>
        </row>
        <row r="28">
          <cell r="A28" t="str">
            <v>065 21r 24</v>
          </cell>
          <cell r="B28" t="str">
            <v>065 21</v>
          </cell>
          <cell r="C28" t="str">
            <v>r 24</v>
          </cell>
          <cell r="D28" t="str">
            <v>GD-ARCHIVAGE</v>
          </cell>
          <cell r="E28">
            <v>0</v>
          </cell>
          <cell r="F28">
            <v>0.08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</row>
        <row r="29">
          <cell r="A29" t="str">
            <v>065 21r 26</v>
          </cell>
          <cell r="B29" t="str">
            <v>065 21</v>
          </cell>
          <cell r="C29" t="str">
            <v>r 26</v>
          </cell>
          <cell r="D29" t="str">
            <v>COLIPOSTE FAMILLE SUIVIE NATIONALE</v>
          </cell>
          <cell r="E29">
            <v>306.52</v>
          </cell>
          <cell r="F29">
            <v>288.64</v>
          </cell>
          <cell r="G29">
            <v>428.48</v>
          </cell>
          <cell r="H29">
            <v>379.74</v>
          </cell>
          <cell r="I29">
            <v>424.01</v>
          </cell>
          <cell r="J29">
            <v>310.64999999999998</v>
          </cell>
          <cell r="K29">
            <v>295.3</v>
          </cell>
          <cell r="L29">
            <v>253.75</v>
          </cell>
          <cell r="M29">
            <v>361.12</v>
          </cell>
          <cell r="N29">
            <v>410.46</v>
          </cell>
          <cell r="O29">
            <v>408.08</v>
          </cell>
          <cell r="P29">
            <v>453.05</v>
          </cell>
          <cell r="Q29">
            <v>411.18</v>
          </cell>
          <cell r="R29">
            <v>381.4</v>
          </cell>
          <cell r="S29">
            <v>376.88</v>
          </cell>
          <cell r="T29">
            <v>362.54</v>
          </cell>
          <cell r="U29">
            <v>374.09</v>
          </cell>
          <cell r="V29">
            <v>0.15</v>
          </cell>
        </row>
        <row r="30">
          <cell r="A30" t="str">
            <v>065 21r 27</v>
          </cell>
          <cell r="B30" t="str">
            <v>065 21</v>
          </cell>
          <cell r="C30" t="str">
            <v>r 27</v>
          </cell>
          <cell r="D30" t="str">
            <v>COLIPOSTE FAMILLE SUIVIE INTERNATIONALE</v>
          </cell>
          <cell r="E30">
            <v>30.24</v>
          </cell>
          <cell r="F30">
            <v>33.119999999999997</v>
          </cell>
          <cell r="G30">
            <v>47.86</v>
          </cell>
          <cell r="H30">
            <v>38.869999999999997</v>
          </cell>
          <cell r="I30">
            <v>50.91</v>
          </cell>
          <cell r="J30">
            <v>49.83</v>
          </cell>
          <cell r="K30">
            <v>37.74</v>
          </cell>
          <cell r="L30">
            <v>36.42</v>
          </cell>
          <cell r="M30">
            <v>50.03</v>
          </cell>
          <cell r="N30">
            <v>56.48</v>
          </cell>
          <cell r="O30">
            <v>49.3</v>
          </cell>
          <cell r="P30">
            <v>48.45</v>
          </cell>
          <cell r="Q30">
            <v>49.51</v>
          </cell>
          <cell r="R30">
            <v>51.14</v>
          </cell>
          <cell r="S30">
            <v>61.03</v>
          </cell>
          <cell r="T30">
            <v>44.16</v>
          </cell>
          <cell r="U30">
            <v>54.6</v>
          </cell>
          <cell r="V30">
            <v>0</v>
          </cell>
        </row>
        <row r="31">
          <cell r="A31" t="str">
            <v>065 21r 28</v>
          </cell>
          <cell r="B31" t="str">
            <v>065 21</v>
          </cell>
          <cell r="C31" t="str">
            <v>r 28</v>
          </cell>
          <cell r="D31" t="str">
            <v>COLIPOSTE FAMILLE NON SUIVIE</v>
          </cell>
          <cell r="E31">
            <v>49.2</v>
          </cell>
          <cell r="F31">
            <v>33.68</v>
          </cell>
          <cell r="G31">
            <v>36.81</v>
          </cell>
          <cell r="H31">
            <v>31.35</v>
          </cell>
          <cell r="I31">
            <v>8.77</v>
          </cell>
          <cell r="J31">
            <v>6.94</v>
          </cell>
          <cell r="K31">
            <v>12.16</v>
          </cell>
          <cell r="L31">
            <v>4.67</v>
          </cell>
          <cell r="M31">
            <v>6.91</v>
          </cell>
          <cell r="N31">
            <v>5.9</v>
          </cell>
          <cell r="O31">
            <v>3.79</v>
          </cell>
          <cell r="P31">
            <v>2.92</v>
          </cell>
          <cell r="Q31">
            <v>1.29</v>
          </cell>
          <cell r="R31">
            <v>3.39</v>
          </cell>
          <cell r="S31">
            <v>8.69</v>
          </cell>
          <cell r="T31">
            <v>2.16</v>
          </cell>
          <cell r="U31">
            <v>8.7100000000000009</v>
          </cell>
          <cell r="V31">
            <v>0.11</v>
          </cell>
        </row>
        <row r="32">
          <cell r="A32" t="str">
            <v>065 21r 29</v>
          </cell>
          <cell r="B32" t="str">
            <v>065 21</v>
          </cell>
          <cell r="C32" t="str">
            <v>r 29</v>
          </cell>
          <cell r="D32" t="str">
            <v>CHRONOPOST DOMESTIQUE</v>
          </cell>
          <cell r="E32">
            <v>471.29</v>
          </cell>
          <cell r="F32">
            <v>441.39</v>
          </cell>
          <cell r="G32">
            <v>540.88</v>
          </cell>
          <cell r="H32">
            <v>460.13</v>
          </cell>
          <cell r="I32">
            <v>456.29</v>
          </cell>
          <cell r="J32">
            <v>478.32</v>
          </cell>
          <cell r="K32">
            <v>420.51</v>
          </cell>
          <cell r="L32">
            <v>306.07</v>
          </cell>
          <cell r="M32">
            <v>441.23</v>
          </cell>
          <cell r="N32">
            <v>494.1</v>
          </cell>
          <cell r="O32">
            <v>463.56</v>
          </cell>
          <cell r="P32">
            <v>396.48</v>
          </cell>
          <cell r="Q32">
            <v>417.02</v>
          </cell>
          <cell r="R32">
            <v>425.52</v>
          </cell>
          <cell r="S32">
            <v>463.96</v>
          </cell>
          <cell r="T32">
            <v>411.68</v>
          </cell>
          <cell r="U32">
            <v>423.67</v>
          </cell>
          <cell r="V32">
            <v>2.57</v>
          </cell>
        </row>
        <row r="33">
          <cell r="A33" t="str">
            <v>065 21r 30</v>
          </cell>
          <cell r="B33" t="str">
            <v>065 21</v>
          </cell>
          <cell r="C33" t="str">
            <v>r 30</v>
          </cell>
          <cell r="D33" t="str">
            <v>CHRONOPOST INTERNATIONAL</v>
          </cell>
          <cell r="E33">
            <v>143.37</v>
          </cell>
          <cell r="F33">
            <v>129.5</v>
          </cell>
          <cell r="G33">
            <v>163.83000000000001</v>
          </cell>
          <cell r="H33">
            <v>144.16999999999999</v>
          </cell>
          <cell r="I33">
            <v>150.79</v>
          </cell>
          <cell r="J33">
            <v>158.4</v>
          </cell>
          <cell r="K33">
            <v>161.04</v>
          </cell>
          <cell r="L33">
            <v>107.73</v>
          </cell>
          <cell r="M33">
            <v>136.74</v>
          </cell>
          <cell r="N33">
            <v>168.44</v>
          </cell>
          <cell r="O33">
            <v>171.74</v>
          </cell>
          <cell r="P33">
            <v>144.63</v>
          </cell>
          <cell r="Q33">
            <v>155.80000000000001</v>
          </cell>
          <cell r="R33">
            <v>131.4</v>
          </cell>
          <cell r="S33">
            <v>147.4</v>
          </cell>
          <cell r="T33">
            <v>129.93</v>
          </cell>
          <cell r="U33">
            <v>131.41</v>
          </cell>
          <cell r="V33">
            <v>0</v>
          </cell>
        </row>
        <row r="34">
          <cell r="A34" t="str">
            <v/>
          </cell>
          <cell r="D34" t="str">
            <v>Somme:</v>
          </cell>
          <cell r="E34">
            <v>13872.46</v>
          </cell>
          <cell r="F34">
            <v>10100.65</v>
          </cell>
          <cell r="G34">
            <v>11818.36</v>
          </cell>
          <cell r="H34">
            <v>9943.2999999999993</v>
          </cell>
          <cell r="I34">
            <v>10316.27</v>
          </cell>
          <cell r="J34">
            <v>11129.37</v>
          </cell>
          <cell r="K34">
            <v>8839.4</v>
          </cell>
          <cell r="L34">
            <v>8295.9699999999993</v>
          </cell>
          <cell r="M34">
            <v>10691.72</v>
          </cell>
          <cell r="N34">
            <v>12160.21</v>
          </cell>
          <cell r="O34">
            <v>11114.23</v>
          </cell>
          <cell r="P34">
            <v>11030.42</v>
          </cell>
          <cell r="Q34">
            <v>15284.59</v>
          </cell>
          <cell r="R34">
            <v>10712.59</v>
          </cell>
          <cell r="S34">
            <v>11603.72</v>
          </cell>
          <cell r="T34">
            <v>10009.58</v>
          </cell>
          <cell r="U34">
            <v>10038.36</v>
          </cell>
          <cell r="V34">
            <v>218.2</v>
          </cell>
        </row>
        <row r="35">
          <cell r="A35" t="str">
            <v>065 25</v>
          </cell>
          <cell r="B35" t="str">
            <v>065 25</v>
          </cell>
        </row>
        <row r="36">
          <cell r="A36" t="str">
            <v/>
          </cell>
          <cell r="E36" t="str">
            <v>2006/01</v>
          </cell>
          <cell r="F36" t="str">
            <v>2006/02</v>
          </cell>
          <cell r="G36" t="str">
            <v>2006/03</v>
          </cell>
          <cell r="H36" t="str">
            <v>2006/04</v>
          </cell>
          <cell r="I36" t="str">
            <v>2006/05</v>
          </cell>
          <cell r="J36" t="str">
            <v>2006/06</v>
          </cell>
          <cell r="K36" t="str">
            <v>2006/07</v>
          </cell>
          <cell r="L36" t="str">
            <v>2006/08</v>
          </cell>
          <cell r="M36" t="str">
            <v>2006/09</v>
          </cell>
          <cell r="N36" t="str">
            <v>2006/10</v>
          </cell>
          <cell r="O36" t="str">
            <v>2006/11</v>
          </cell>
          <cell r="P36" t="str">
            <v>2006/12</v>
          </cell>
          <cell r="Q36" t="str">
            <v>2007/01</v>
          </cell>
          <cell r="R36" t="str">
            <v>2007/02</v>
          </cell>
          <cell r="S36" t="str">
            <v>2007/03</v>
          </cell>
          <cell r="T36" t="str">
            <v>2007/04</v>
          </cell>
          <cell r="U36" t="str">
            <v>2007/05</v>
          </cell>
          <cell r="V36" t="str">
            <v>2007/06</v>
          </cell>
        </row>
        <row r="37">
          <cell r="A37" t="str">
            <v>065 25r 01</v>
          </cell>
          <cell r="B37" t="str">
            <v>065 25</v>
          </cell>
          <cell r="C37" t="str">
            <v>r 01</v>
          </cell>
          <cell r="D37" t="str">
            <v>MD-PRODUITS DE L'ADRESSE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0.34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</row>
        <row r="38">
          <cell r="A38" t="str">
            <v>065 25r 02</v>
          </cell>
          <cell r="B38" t="str">
            <v>065 25</v>
          </cell>
          <cell r="C38" t="str">
            <v>r 02</v>
          </cell>
          <cell r="D38" t="str">
            <v>MD-CIBLAGE</v>
          </cell>
          <cell r="E38">
            <v>0.44</v>
          </cell>
          <cell r="F38">
            <v>3.14</v>
          </cell>
          <cell r="G38">
            <v>4.5</v>
          </cell>
          <cell r="H38">
            <v>10.27</v>
          </cell>
          <cell r="I38">
            <v>7.1</v>
          </cell>
          <cell r="J38">
            <v>4.96</v>
          </cell>
          <cell r="K38">
            <v>0.69</v>
          </cell>
          <cell r="L38">
            <v>0.98</v>
          </cell>
          <cell r="M38">
            <v>1.87</v>
          </cell>
          <cell r="N38">
            <v>1.27</v>
          </cell>
          <cell r="O38">
            <v>1.37</v>
          </cell>
          <cell r="P38">
            <v>1.37</v>
          </cell>
          <cell r="Q38">
            <v>2.17</v>
          </cell>
          <cell r="R38">
            <v>5</v>
          </cell>
          <cell r="S38">
            <v>1.95</v>
          </cell>
          <cell r="T38">
            <v>2.4700000000000002</v>
          </cell>
          <cell r="U38">
            <v>0.63</v>
          </cell>
          <cell r="V38">
            <v>0</v>
          </cell>
        </row>
        <row r="39">
          <cell r="A39" t="str">
            <v>065 25r 04</v>
          </cell>
          <cell r="B39" t="str">
            <v>065 25</v>
          </cell>
          <cell r="C39" t="str">
            <v>r 04</v>
          </cell>
          <cell r="D39" t="str">
            <v>MD-FIDELISATION</v>
          </cell>
          <cell r="E39">
            <v>0.3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  <cell r="J39">
            <v>11.19</v>
          </cell>
          <cell r="K39">
            <v>0.56999999999999995</v>
          </cell>
          <cell r="L39">
            <v>4.0599999999999996</v>
          </cell>
          <cell r="M39">
            <v>1.4</v>
          </cell>
          <cell r="N39">
            <v>0.99</v>
          </cell>
          <cell r="O39">
            <v>1.26</v>
          </cell>
          <cell r="P39">
            <v>0</v>
          </cell>
          <cell r="Q39">
            <v>23.53</v>
          </cell>
          <cell r="R39">
            <v>0</v>
          </cell>
          <cell r="S39">
            <v>0</v>
          </cell>
          <cell r="T39">
            <v>1.4</v>
          </cell>
          <cell r="U39">
            <v>0</v>
          </cell>
          <cell r="V39">
            <v>0</v>
          </cell>
        </row>
        <row r="40">
          <cell r="A40" t="str">
            <v>065 25r 05</v>
          </cell>
          <cell r="B40" t="str">
            <v>065 25</v>
          </cell>
          <cell r="C40" t="str">
            <v>r 05</v>
          </cell>
          <cell r="D40" t="str">
            <v>MD-MAESTRA</v>
          </cell>
          <cell r="E40">
            <v>0</v>
          </cell>
          <cell r="F40">
            <v>0</v>
          </cell>
          <cell r="G40">
            <v>0.82</v>
          </cell>
          <cell r="H40">
            <v>0.27</v>
          </cell>
          <cell r="I40">
            <v>1.77</v>
          </cell>
          <cell r="J40">
            <v>0.33</v>
          </cell>
          <cell r="K40">
            <v>0</v>
          </cell>
          <cell r="L40">
            <v>1.07</v>
          </cell>
          <cell r="M40">
            <v>0.46</v>
          </cell>
          <cell r="N40">
            <v>1.29</v>
          </cell>
          <cell r="O40">
            <v>3.46</v>
          </cell>
          <cell r="P40">
            <v>0</v>
          </cell>
          <cell r="Q40">
            <v>0</v>
          </cell>
          <cell r="R40">
            <v>0.56000000000000005</v>
          </cell>
          <cell r="S40">
            <v>0.59</v>
          </cell>
          <cell r="T40">
            <v>0</v>
          </cell>
          <cell r="U40">
            <v>0</v>
          </cell>
          <cell r="V40">
            <v>0</v>
          </cell>
        </row>
        <row r="41">
          <cell r="A41" t="str">
            <v>065 25r 06</v>
          </cell>
          <cell r="B41" t="str">
            <v>065 25</v>
          </cell>
          <cell r="C41" t="str">
            <v>r 06</v>
          </cell>
          <cell r="D41" t="str">
            <v>GD-PRET A POSTER</v>
          </cell>
          <cell r="E41">
            <v>44.96</v>
          </cell>
          <cell r="F41">
            <v>53.23</v>
          </cell>
          <cell r="G41">
            <v>24.95</v>
          </cell>
          <cell r="H41">
            <v>46.9</v>
          </cell>
          <cell r="I41">
            <v>40.450000000000003</v>
          </cell>
          <cell r="J41">
            <v>28.35</v>
          </cell>
          <cell r="K41">
            <v>112.33</v>
          </cell>
          <cell r="L41">
            <v>18.91</v>
          </cell>
          <cell r="M41">
            <v>144.44</v>
          </cell>
          <cell r="N41">
            <v>14.9</v>
          </cell>
          <cell r="O41">
            <v>38.9</v>
          </cell>
          <cell r="P41">
            <v>18.920000000000002</v>
          </cell>
          <cell r="Q41">
            <v>24.39</v>
          </cell>
          <cell r="R41">
            <v>42.18</v>
          </cell>
          <cell r="S41">
            <v>21.38</v>
          </cell>
          <cell r="T41">
            <v>51.37</v>
          </cell>
          <cell r="U41">
            <v>49.91</v>
          </cell>
          <cell r="V41">
            <v>1.08</v>
          </cell>
        </row>
        <row r="42">
          <cell r="A42" t="str">
            <v>065 25r 07</v>
          </cell>
          <cell r="B42" t="str">
            <v>065 25</v>
          </cell>
          <cell r="C42" t="str">
            <v>r 07</v>
          </cell>
          <cell r="D42" t="str">
            <v>GD-PRESTATION D'AFFRANCHISSEMENT</v>
          </cell>
          <cell r="E42">
            <v>23.98</v>
          </cell>
          <cell r="F42">
            <v>19.61</v>
          </cell>
          <cell r="G42">
            <v>25.37</v>
          </cell>
          <cell r="H42">
            <v>22.6</v>
          </cell>
          <cell r="I42">
            <v>20.170000000000002</v>
          </cell>
          <cell r="J42">
            <v>21.85</v>
          </cell>
          <cell r="K42">
            <v>16.18</v>
          </cell>
          <cell r="L42">
            <v>13.31</v>
          </cell>
          <cell r="M42">
            <v>24.14</v>
          </cell>
          <cell r="N42">
            <v>25.49</v>
          </cell>
          <cell r="O42">
            <v>26.91</v>
          </cell>
          <cell r="P42">
            <v>24.13</v>
          </cell>
          <cell r="Q42">
            <v>24.38</v>
          </cell>
          <cell r="R42">
            <v>19.73</v>
          </cell>
          <cell r="S42">
            <v>21.97</v>
          </cell>
          <cell r="T42">
            <v>20.05</v>
          </cell>
          <cell r="U42">
            <v>17.66</v>
          </cell>
          <cell r="V42">
            <v>2.74</v>
          </cell>
        </row>
        <row r="43">
          <cell r="A43" t="str">
            <v>065 25r 08</v>
          </cell>
          <cell r="B43" t="str">
            <v>065 25</v>
          </cell>
          <cell r="C43" t="str">
            <v>r 08</v>
          </cell>
          <cell r="D43" t="str">
            <v>GD-FREQUENCE PRE-PAYE</v>
          </cell>
          <cell r="E43">
            <v>12.64</v>
          </cell>
          <cell r="F43">
            <v>13.63</v>
          </cell>
          <cell r="G43">
            <v>40.22</v>
          </cell>
          <cell r="H43">
            <v>9.18</v>
          </cell>
          <cell r="I43">
            <v>8.23</v>
          </cell>
          <cell r="J43">
            <v>60.32</v>
          </cell>
          <cell r="K43">
            <v>13.67</v>
          </cell>
          <cell r="L43">
            <v>13.27</v>
          </cell>
          <cell r="M43">
            <v>141.59</v>
          </cell>
          <cell r="N43">
            <v>6.28</v>
          </cell>
          <cell r="O43">
            <v>8.0399999999999991</v>
          </cell>
          <cell r="P43">
            <v>10.14</v>
          </cell>
          <cell r="Q43">
            <v>4.92</v>
          </cell>
          <cell r="R43">
            <v>19.899999999999999</v>
          </cell>
          <cell r="S43">
            <v>14.21</v>
          </cell>
          <cell r="T43">
            <v>56.93</v>
          </cell>
          <cell r="U43">
            <v>8.39</v>
          </cell>
          <cell r="V43">
            <v>0</v>
          </cell>
        </row>
        <row r="44">
          <cell r="A44" t="str">
            <v>065 25r 09</v>
          </cell>
          <cell r="B44" t="str">
            <v>065 25</v>
          </cell>
          <cell r="C44" t="str">
            <v>r 09</v>
          </cell>
          <cell r="D44" t="str">
            <v>GD-PRESTATION LRE</v>
          </cell>
          <cell r="E44">
            <v>0.09</v>
          </cell>
          <cell r="F44">
            <v>0.14000000000000001</v>
          </cell>
          <cell r="G44">
            <v>0.06</v>
          </cell>
          <cell r="H44">
            <v>3.12</v>
          </cell>
          <cell r="I44">
            <v>0.35</v>
          </cell>
          <cell r="J44">
            <v>0.27</v>
          </cell>
          <cell r="K44">
            <v>2.46</v>
          </cell>
          <cell r="L44">
            <v>0.45</v>
          </cell>
          <cell r="M44">
            <v>0.19</v>
          </cell>
          <cell r="N44">
            <v>0.17</v>
          </cell>
          <cell r="O44">
            <v>0.15</v>
          </cell>
          <cell r="P44">
            <v>2.38</v>
          </cell>
          <cell r="Q44">
            <v>0.03</v>
          </cell>
          <cell r="R44">
            <v>0.03</v>
          </cell>
          <cell r="S44">
            <v>0.45</v>
          </cell>
          <cell r="T44">
            <v>0.51</v>
          </cell>
          <cell r="U44">
            <v>0.09</v>
          </cell>
          <cell r="V44">
            <v>0</v>
          </cell>
        </row>
        <row r="45">
          <cell r="A45" t="str">
            <v>065 25r 11</v>
          </cell>
          <cell r="B45" t="str">
            <v>065 25</v>
          </cell>
          <cell r="C45" t="str">
            <v>r 11</v>
          </cell>
          <cell r="D45" t="str">
            <v>MD-PRESTATIONS MAILEVA ET POSTECS</v>
          </cell>
          <cell r="E45">
            <v>20.46</v>
          </cell>
          <cell r="F45">
            <v>6.3</v>
          </cell>
          <cell r="G45">
            <v>14.16</v>
          </cell>
          <cell r="H45">
            <v>7.14</v>
          </cell>
          <cell r="I45">
            <v>20.14</v>
          </cell>
          <cell r="J45">
            <v>40.97</v>
          </cell>
          <cell r="K45">
            <v>13.48</v>
          </cell>
          <cell r="L45">
            <v>16.88</v>
          </cell>
          <cell r="M45">
            <v>17.88</v>
          </cell>
          <cell r="N45">
            <v>19.260000000000002</v>
          </cell>
          <cell r="O45">
            <v>25.28</v>
          </cell>
          <cell r="P45">
            <v>19.86</v>
          </cell>
          <cell r="Q45">
            <v>26.5</v>
          </cell>
          <cell r="R45">
            <v>17.89</v>
          </cell>
          <cell r="S45">
            <v>23.71</v>
          </cell>
          <cell r="T45">
            <v>26.21</v>
          </cell>
          <cell r="U45">
            <v>33.76</v>
          </cell>
          <cell r="V45">
            <v>0</v>
          </cell>
        </row>
        <row r="46">
          <cell r="A46" t="str">
            <v>065 25r 12</v>
          </cell>
          <cell r="B46" t="str">
            <v>065 25</v>
          </cell>
          <cell r="C46" t="str">
            <v>r 12</v>
          </cell>
          <cell r="D46" t="str">
            <v>GD-AFFRANCHISSEMENT GESTION</v>
          </cell>
          <cell r="E46">
            <v>4282.7299999999996</v>
          </cell>
          <cell r="F46">
            <v>3771.79</v>
          </cell>
          <cell r="G46">
            <v>4503.83</v>
          </cell>
          <cell r="H46">
            <v>3705.42</v>
          </cell>
          <cell r="I46">
            <v>3925.6</v>
          </cell>
          <cell r="J46">
            <v>4192.01</v>
          </cell>
          <cell r="K46">
            <v>3452.39</v>
          </cell>
          <cell r="L46">
            <v>2899.2</v>
          </cell>
          <cell r="M46">
            <v>3790.45</v>
          </cell>
          <cell r="N46">
            <v>4278.37</v>
          </cell>
          <cell r="O46">
            <v>3969.58</v>
          </cell>
          <cell r="P46">
            <v>4011.66</v>
          </cell>
          <cell r="Q46">
            <v>4381.24</v>
          </cell>
          <cell r="R46">
            <v>4011.01</v>
          </cell>
          <cell r="S46">
            <v>4211.87</v>
          </cell>
          <cell r="T46">
            <v>3891.67</v>
          </cell>
          <cell r="U46">
            <v>3836.64</v>
          </cell>
          <cell r="V46">
            <v>3.88</v>
          </cell>
        </row>
        <row r="47">
          <cell r="A47" t="str">
            <v>065 25r 13</v>
          </cell>
          <cell r="B47" t="str">
            <v>065 25</v>
          </cell>
          <cell r="C47" t="str">
            <v>r 13</v>
          </cell>
          <cell r="D47" t="str">
            <v>GD-COLLECTE ET REMISE</v>
          </cell>
          <cell r="E47">
            <v>2012.8</v>
          </cell>
          <cell r="F47">
            <v>18.61</v>
          </cell>
          <cell r="G47">
            <v>39.159999999999997</v>
          </cell>
          <cell r="H47">
            <v>32.659999999999997</v>
          </cell>
          <cell r="I47">
            <v>17.329999999999998</v>
          </cell>
          <cell r="J47">
            <v>38.64</v>
          </cell>
          <cell r="K47">
            <v>17.18</v>
          </cell>
          <cell r="L47">
            <v>11.83</v>
          </cell>
          <cell r="M47">
            <v>5.24</v>
          </cell>
          <cell r="N47">
            <v>4.66</v>
          </cell>
          <cell r="O47">
            <v>2.99</v>
          </cell>
          <cell r="P47">
            <v>1.1200000000000001</v>
          </cell>
          <cell r="Q47">
            <v>2096.9299999999998</v>
          </cell>
          <cell r="R47">
            <v>14.52</v>
          </cell>
          <cell r="S47">
            <v>6.81</v>
          </cell>
          <cell r="T47">
            <v>6.45</v>
          </cell>
          <cell r="U47">
            <v>13.6</v>
          </cell>
          <cell r="V47">
            <v>1.92</v>
          </cell>
        </row>
        <row r="48">
          <cell r="A48" t="str">
            <v>065 25r 14</v>
          </cell>
          <cell r="B48" t="str">
            <v>065 25</v>
          </cell>
          <cell r="C48" t="str">
            <v>r 14</v>
          </cell>
          <cell r="D48" t="str">
            <v>GD-AFFRANCHISSEMENT INTERNATIONAL</v>
          </cell>
          <cell r="E48">
            <v>73.069999999999993</v>
          </cell>
          <cell r="F48">
            <v>64.88</v>
          </cell>
          <cell r="G48">
            <v>69.34</v>
          </cell>
          <cell r="H48">
            <v>55.6</v>
          </cell>
          <cell r="I48">
            <v>53.07</v>
          </cell>
          <cell r="J48">
            <v>62.88</v>
          </cell>
          <cell r="K48">
            <v>53.83</v>
          </cell>
          <cell r="L48">
            <v>45.65</v>
          </cell>
          <cell r="M48">
            <v>57.68</v>
          </cell>
          <cell r="N48">
            <v>62.85</v>
          </cell>
          <cell r="O48">
            <v>60.64</v>
          </cell>
          <cell r="P48">
            <v>58.26</v>
          </cell>
          <cell r="Q48">
            <v>58.42</v>
          </cell>
          <cell r="R48">
            <v>57.53</v>
          </cell>
          <cell r="S48">
            <v>67.599999999999994</v>
          </cell>
          <cell r="T48">
            <v>58.13</v>
          </cell>
          <cell r="U48">
            <v>58.81</v>
          </cell>
          <cell r="V48">
            <v>0.01</v>
          </cell>
        </row>
        <row r="49">
          <cell r="A49" t="str">
            <v>065 25r 15</v>
          </cell>
          <cell r="B49" t="str">
            <v>065 25</v>
          </cell>
          <cell r="C49" t="str">
            <v>r 15</v>
          </cell>
          <cell r="D49" t="str">
            <v>GD-FREQUENCE CONTRAT</v>
          </cell>
          <cell r="E49">
            <v>41.35</v>
          </cell>
          <cell r="F49">
            <v>44.91</v>
          </cell>
          <cell r="G49">
            <v>47.17</v>
          </cell>
          <cell r="H49">
            <v>35.840000000000003</v>
          </cell>
          <cell r="I49">
            <v>35.58</v>
          </cell>
          <cell r="J49">
            <v>39.409999999999997</v>
          </cell>
          <cell r="K49">
            <v>31.94</v>
          </cell>
          <cell r="L49">
            <v>28.06</v>
          </cell>
          <cell r="M49">
            <v>39.840000000000003</v>
          </cell>
          <cell r="N49">
            <v>43.5</v>
          </cell>
          <cell r="O49">
            <v>41.7</v>
          </cell>
          <cell r="P49">
            <v>37.58</v>
          </cell>
          <cell r="Q49">
            <v>36.020000000000003</v>
          </cell>
          <cell r="R49">
            <v>33.14</v>
          </cell>
          <cell r="S49">
            <v>37.159999999999997</v>
          </cell>
          <cell r="T49">
            <v>35.25</v>
          </cell>
          <cell r="U49">
            <v>32.770000000000003</v>
          </cell>
          <cell r="V49">
            <v>0</v>
          </cell>
        </row>
        <row r="50">
          <cell r="A50" t="str">
            <v>065 25r 16</v>
          </cell>
          <cell r="B50" t="str">
            <v>065 25</v>
          </cell>
          <cell r="C50" t="str">
            <v>r 16</v>
          </cell>
          <cell r="D50" t="str">
            <v>MD-AFFRANCHISSEMENT MARKETING DIRECT</v>
          </cell>
          <cell r="E50">
            <v>1423.88</v>
          </cell>
          <cell r="F50">
            <v>957.23</v>
          </cell>
          <cell r="G50">
            <v>1320.76</v>
          </cell>
          <cell r="H50">
            <v>834.41</v>
          </cell>
          <cell r="I50">
            <v>986.36</v>
          </cell>
          <cell r="J50">
            <v>667.86</v>
          </cell>
          <cell r="K50">
            <v>1243.73</v>
          </cell>
          <cell r="L50">
            <v>934.91</v>
          </cell>
          <cell r="M50">
            <v>925.28</v>
          </cell>
          <cell r="N50">
            <v>1284.76</v>
          </cell>
          <cell r="O50">
            <v>1670.27</v>
          </cell>
          <cell r="P50">
            <v>884.81</v>
          </cell>
          <cell r="Q50">
            <v>1171.55</v>
          </cell>
          <cell r="R50">
            <v>1576.74</v>
          </cell>
          <cell r="S50">
            <v>1042.24</v>
          </cell>
          <cell r="T50">
            <v>902.06</v>
          </cell>
          <cell r="U50">
            <v>1018.16</v>
          </cell>
          <cell r="V50">
            <v>33.21</v>
          </cell>
        </row>
        <row r="51">
          <cell r="A51" t="str">
            <v>065 25r 17</v>
          </cell>
          <cell r="B51" t="str">
            <v>065 25</v>
          </cell>
          <cell r="C51" t="str">
            <v>r 17</v>
          </cell>
          <cell r="D51" t="str">
            <v>MD-AFFRANCHISSEMENT INTERNATIONAL</v>
          </cell>
          <cell r="E51">
            <v>7.45</v>
          </cell>
          <cell r="F51">
            <v>1.41</v>
          </cell>
          <cell r="G51">
            <v>11.16</v>
          </cell>
          <cell r="H51">
            <v>7.14</v>
          </cell>
          <cell r="I51">
            <v>12.75</v>
          </cell>
          <cell r="J51">
            <v>14.09</v>
          </cell>
          <cell r="K51">
            <v>0.14000000000000001</v>
          </cell>
          <cell r="L51">
            <v>2.06</v>
          </cell>
          <cell r="M51">
            <v>9.6999999999999993</v>
          </cell>
          <cell r="N51">
            <v>17.79</v>
          </cell>
          <cell r="O51">
            <v>21.05</v>
          </cell>
          <cell r="P51">
            <v>4.57</v>
          </cell>
          <cell r="Q51">
            <v>11.72</v>
          </cell>
          <cell r="R51">
            <v>14.73</v>
          </cell>
          <cell r="S51">
            <v>4.78</v>
          </cell>
          <cell r="T51">
            <v>2.78</v>
          </cell>
          <cell r="U51">
            <v>9.8800000000000008</v>
          </cell>
          <cell r="V51">
            <v>4.8099999999999996</v>
          </cell>
        </row>
        <row r="52">
          <cell r="A52" t="str">
            <v>065 25r 18</v>
          </cell>
          <cell r="B52" t="str">
            <v>065 25</v>
          </cell>
          <cell r="C52" t="str">
            <v>r 18</v>
          </cell>
          <cell r="D52" t="str">
            <v>MD-PUBLICITE NON ADRESSEE</v>
          </cell>
          <cell r="E52">
            <v>45.65</v>
          </cell>
          <cell r="F52">
            <v>53.23</v>
          </cell>
          <cell r="G52">
            <v>63.85</v>
          </cell>
          <cell r="H52">
            <v>125.88</v>
          </cell>
          <cell r="I52">
            <v>58.91</v>
          </cell>
          <cell r="J52">
            <v>99.31</v>
          </cell>
          <cell r="K52">
            <v>54.93</v>
          </cell>
          <cell r="L52">
            <v>26.26</v>
          </cell>
          <cell r="M52">
            <v>124.71</v>
          </cell>
          <cell r="N52">
            <v>100.62</v>
          </cell>
          <cell r="O52">
            <v>47.81</v>
          </cell>
          <cell r="P52">
            <v>109.9</v>
          </cell>
          <cell r="Q52">
            <v>38.86</v>
          </cell>
          <cell r="R52">
            <v>30.46</v>
          </cell>
          <cell r="S52">
            <v>126.77</v>
          </cell>
          <cell r="T52">
            <v>64.62</v>
          </cell>
          <cell r="U52">
            <v>61.54</v>
          </cell>
          <cell r="V52">
            <v>84.99</v>
          </cell>
        </row>
        <row r="53">
          <cell r="A53" t="str">
            <v>065 25r 19</v>
          </cell>
          <cell r="B53" t="str">
            <v>065 25</v>
          </cell>
          <cell r="C53" t="str">
            <v>r 19</v>
          </cell>
          <cell r="D53" t="str">
            <v>PR-PRESSE</v>
          </cell>
          <cell r="E53">
            <v>64.400000000000006</v>
          </cell>
          <cell r="F53">
            <v>63.67</v>
          </cell>
          <cell r="G53">
            <v>77.67</v>
          </cell>
          <cell r="H53">
            <v>68.03</v>
          </cell>
          <cell r="I53">
            <v>52.16</v>
          </cell>
          <cell r="J53">
            <v>92.24</v>
          </cell>
          <cell r="K53">
            <v>52.21</v>
          </cell>
          <cell r="L53">
            <v>54.04</v>
          </cell>
          <cell r="M53">
            <v>76.239999999999995</v>
          </cell>
          <cell r="N53">
            <v>64.3</v>
          </cell>
          <cell r="O53">
            <v>67.25</v>
          </cell>
          <cell r="P53">
            <v>80.790000000000006</v>
          </cell>
          <cell r="Q53">
            <v>72.819999999999993</v>
          </cell>
          <cell r="R53">
            <v>57.99</v>
          </cell>
          <cell r="S53">
            <v>90.29</v>
          </cell>
          <cell r="T53">
            <v>59.54</v>
          </cell>
          <cell r="U53">
            <v>57.52</v>
          </cell>
          <cell r="V53">
            <v>0.25</v>
          </cell>
        </row>
        <row r="54">
          <cell r="A54" t="str">
            <v>065 25r 20</v>
          </cell>
          <cell r="B54" t="str">
            <v>065 25</v>
          </cell>
          <cell r="C54" t="str">
            <v>r 20</v>
          </cell>
          <cell r="D54" t="str">
            <v>MD-POSTREPONSE</v>
          </cell>
          <cell r="E54">
            <v>89.57</v>
          </cell>
          <cell r="F54">
            <v>59.88</v>
          </cell>
          <cell r="G54">
            <v>75.180000000000007</v>
          </cell>
          <cell r="H54">
            <v>58.25</v>
          </cell>
          <cell r="I54">
            <v>52.83</v>
          </cell>
          <cell r="J54">
            <v>47.69</v>
          </cell>
          <cell r="K54">
            <v>76.69</v>
          </cell>
          <cell r="L54">
            <v>57.56</v>
          </cell>
          <cell r="M54">
            <v>51.16</v>
          </cell>
          <cell r="N54">
            <v>50.87</v>
          </cell>
          <cell r="O54">
            <v>61</v>
          </cell>
          <cell r="P54">
            <v>60.65</v>
          </cell>
          <cell r="Q54">
            <v>106.48</v>
          </cell>
          <cell r="R54">
            <v>92.94</v>
          </cell>
          <cell r="S54">
            <v>61.52</v>
          </cell>
          <cell r="T54">
            <v>63.27</v>
          </cell>
          <cell r="U54">
            <v>49.14</v>
          </cell>
          <cell r="V54">
            <v>0.1</v>
          </cell>
        </row>
        <row r="55">
          <cell r="A55" t="str">
            <v>065 25r 22</v>
          </cell>
          <cell r="B55" t="str">
            <v>065 25</v>
          </cell>
          <cell r="C55" t="str">
            <v>r 22</v>
          </cell>
          <cell r="D55" t="str">
            <v>GD-GESTION DU RETOUR</v>
          </cell>
          <cell r="E55">
            <v>0</v>
          </cell>
          <cell r="F55">
            <v>0</v>
          </cell>
          <cell r="G55">
            <v>5.37</v>
          </cell>
          <cell r="H55">
            <v>0</v>
          </cell>
          <cell r="I55">
            <v>0</v>
          </cell>
          <cell r="J55">
            <v>3.84</v>
          </cell>
          <cell r="K55">
            <v>0</v>
          </cell>
          <cell r="L55">
            <v>0</v>
          </cell>
          <cell r="M55">
            <v>3.92</v>
          </cell>
          <cell r="N55">
            <v>0</v>
          </cell>
          <cell r="O55">
            <v>0</v>
          </cell>
          <cell r="P55">
            <v>4.95</v>
          </cell>
          <cell r="Q55">
            <v>3.07</v>
          </cell>
          <cell r="R55">
            <v>0.75</v>
          </cell>
          <cell r="S55">
            <v>3.76</v>
          </cell>
          <cell r="T55">
            <v>2.2599999999999998</v>
          </cell>
          <cell r="U55">
            <v>2.0699999999999998</v>
          </cell>
          <cell r="V55">
            <v>0</v>
          </cell>
        </row>
        <row r="56">
          <cell r="A56" t="str">
            <v>065 25r 24</v>
          </cell>
          <cell r="B56" t="str">
            <v>065 25</v>
          </cell>
          <cell r="C56" t="str">
            <v>r 24</v>
          </cell>
          <cell r="D56" t="str">
            <v>GD-ARCHIVAGE</v>
          </cell>
          <cell r="E56">
            <v>0.02</v>
          </cell>
          <cell r="F56">
            <v>0.01</v>
          </cell>
          <cell r="G56">
            <v>0.01</v>
          </cell>
          <cell r="H56">
            <v>0</v>
          </cell>
          <cell r="I56">
            <v>0</v>
          </cell>
          <cell r="J56">
            <v>0.06</v>
          </cell>
          <cell r="K56">
            <v>0.06</v>
          </cell>
          <cell r="L56">
            <v>7.0000000000000007E-2</v>
          </cell>
          <cell r="M56">
            <v>7.0000000000000007E-2</v>
          </cell>
          <cell r="N56">
            <v>7.0000000000000007E-2</v>
          </cell>
          <cell r="O56">
            <v>0.01</v>
          </cell>
          <cell r="P56">
            <v>0.01</v>
          </cell>
          <cell r="Q56">
            <v>0.02</v>
          </cell>
          <cell r="R56">
            <v>0.02</v>
          </cell>
          <cell r="S56">
            <v>0.06</v>
          </cell>
          <cell r="T56">
            <v>0.01</v>
          </cell>
          <cell r="U56">
            <v>7.0000000000000007E-2</v>
          </cell>
          <cell r="V56">
            <v>0</v>
          </cell>
        </row>
        <row r="57">
          <cell r="A57" t="str">
            <v>065 25r 26</v>
          </cell>
          <cell r="B57" t="str">
            <v>065 25</v>
          </cell>
          <cell r="C57" t="str">
            <v>r 26</v>
          </cell>
          <cell r="D57" t="str">
            <v>COLIPOSTE FAMILLE SUIVIE NATIONALE</v>
          </cell>
          <cell r="E57">
            <v>219.77</v>
          </cell>
          <cell r="F57">
            <v>194.75</v>
          </cell>
          <cell r="G57">
            <v>230.82</v>
          </cell>
          <cell r="H57">
            <v>222.99</v>
          </cell>
          <cell r="I57">
            <v>222.01</v>
          </cell>
          <cell r="J57">
            <v>289.25</v>
          </cell>
          <cell r="K57">
            <v>237.85</v>
          </cell>
          <cell r="L57">
            <v>186.65</v>
          </cell>
          <cell r="M57">
            <v>266.19</v>
          </cell>
          <cell r="N57">
            <v>232.22</v>
          </cell>
          <cell r="O57">
            <v>209.29</v>
          </cell>
          <cell r="P57">
            <v>233.87</v>
          </cell>
          <cell r="Q57">
            <v>239.83</v>
          </cell>
          <cell r="R57">
            <v>229.97</v>
          </cell>
          <cell r="S57">
            <v>264.5</v>
          </cell>
          <cell r="T57">
            <v>217.28</v>
          </cell>
          <cell r="U57">
            <v>258.85000000000002</v>
          </cell>
          <cell r="V57">
            <v>0</v>
          </cell>
        </row>
        <row r="58">
          <cell r="A58" t="str">
            <v>065 25r 27</v>
          </cell>
          <cell r="B58" t="str">
            <v>065 25</v>
          </cell>
          <cell r="C58" t="str">
            <v>r 27</v>
          </cell>
          <cell r="D58" t="str">
            <v>COLIPOSTE FAMILLE SUIVIE INTERNATIONALE</v>
          </cell>
          <cell r="E58">
            <v>40.340000000000003</v>
          </cell>
          <cell r="F58">
            <v>40.11</v>
          </cell>
          <cell r="G58">
            <v>46.56</v>
          </cell>
          <cell r="H58">
            <v>47.21</v>
          </cell>
          <cell r="I58">
            <v>54.07</v>
          </cell>
          <cell r="J58">
            <v>77.989999999999995</v>
          </cell>
          <cell r="K58">
            <v>65.44</v>
          </cell>
          <cell r="L58">
            <v>41.29</v>
          </cell>
          <cell r="M58">
            <v>72.44</v>
          </cell>
          <cell r="N58">
            <v>80.89</v>
          </cell>
          <cell r="O58">
            <v>87.74</v>
          </cell>
          <cell r="P58">
            <v>67.459999999999994</v>
          </cell>
          <cell r="Q58">
            <v>61.82</v>
          </cell>
          <cell r="R58">
            <v>67.2</v>
          </cell>
          <cell r="S58">
            <v>80.66</v>
          </cell>
          <cell r="T58">
            <v>71.55</v>
          </cell>
          <cell r="U58">
            <v>74.45</v>
          </cell>
          <cell r="V58">
            <v>0</v>
          </cell>
        </row>
        <row r="59">
          <cell r="A59" t="str">
            <v>065 25r 28</v>
          </cell>
          <cell r="B59" t="str">
            <v>065 25</v>
          </cell>
          <cell r="C59" t="str">
            <v>r 28</v>
          </cell>
          <cell r="D59" t="str">
            <v>COLIPOSTE FAMILLE NON SUIVIE</v>
          </cell>
          <cell r="E59">
            <v>45.56</v>
          </cell>
          <cell r="F59">
            <v>31.89</v>
          </cell>
          <cell r="G59">
            <v>27.62</v>
          </cell>
          <cell r="H59">
            <v>12.57</v>
          </cell>
          <cell r="I59">
            <v>8.17</v>
          </cell>
          <cell r="J59">
            <v>7.34</v>
          </cell>
          <cell r="K59">
            <v>5.2</v>
          </cell>
          <cell r="L59">
            <v>3.71</v>
          </cell>
          <cell r="M59">
            <v>6.91</v>
          </cell>
          <cell r="N59">
            <v>3.54</v>
          </cell>
          <cell r="O59">
            <v>2.74</v>
          </cell>
          <cell r="P59">
            <v>1.85</v>
          </cell>
          <cell r="Q59">
            <v>2.86</v>
          </cell>
          <cell r="R59">
            <v>3.05</v>
          </cell>
          <cell r="S59">
            <v>2.67</v>
          </cell>
          <cell r="T59">
            <v>2.2400000000000002</v>
          </cell>
          <cell r="U59">
            <v>1.99</v>
          </cell>
          <cell r="V59">
            <v>0</v>
          </cell>
        </row>
        <row r="60">
          <cell r="A60" t="str">
            <v>065 25r 29</v>
          </cell>
          <cell r="B60" t="str">
            <v>065 25</v>
          </cell>
          <cell r="C60" t="str">
            <v>r 29</v>
          </cell>
          <cell r="D60" t="str">
            <v>CHRONOPOST DOMESTIQUE</v>
          </cell>
          <cell r="E60">
            <v>212</v>
          </cell>
          <cell r="F60">
            <v>195.43</v>
          </cell>
          <cell r="G60">
            <v>216.08</v>
          </cell>
          <cell r="H60">
            <v>198.33</v>
          </cell>
          <cell r="I60">
            <v>194.35</v>
          </cell>
          <cell r="J60">
            <v>209.11</v>
          </cell>
          <cell r="K60">
            <v>202.64</v>
          </cell>
          <cell r="L60">
            <v>142.68</v>
          </cell>
          <cell r="M60">
            <v>212.79</v>
          </cell>
          <cell r="N60">
            <v>232.25</v>
          </cell>
          <cell r="O60">
            <v>217.95</v>
          </cell>
          <cell r="P60">
            <v>197.98</v>
          </cell>
          <cell r="Q60">
            <v>195.42</v>
          </cell>
          <cell r="R60">
            <v>198.16</v>
          </cell>
          <cell r="S60">
            <v>219.68</v>
          </cell>
          <cell r="T60">
            <v>183.37</v>
          </cell>
          <cell r="U60">
            <v>189.52</v>
          </cell>
          <cell r="V60">
            <v>0.56000000000000005</v>
          </cell>
        </row>
        <row r="61">
          <cell r="A61" t="str">
            <v>065 25r 30</v>
          </cell>
          <cell r="B61" t="str">
            <v>065 25</v>
          </cell>
          <cell r="C61" t="str">
            <v>r 30</v>
          </cell>
          <cell r="D61" t="str">
            <v>CHRONOPOST INTERNATIONAL</v>
          </cell>
          <cell r="E61">
            <v>105.01</v>
          </cell>
          <cell r="F61">
            <v>82.27</v>
          </cell>
          <cell r="G61">
            <v>98.88</v>
          </cell>
          <cell r="H61">
            <v>79.95</v>
          </cell>
          <cell r="I61">
            <v>95.25</v>
          </cell>
          <cell r="J61">
            <v>98.83</v>
          </cell>
          <cell r="K61">
            <v>98.67</v>
          </cell>
          <cell r="L61">
            <v>65.95</v>
          </cell>
          <cell r="M61">
            <v>83.64</v>
          </cell>
          <cell r="N61">
            <v>90.32</v>
          </cell>
          <cell r="O61">
            <v>102.46</v>
          </cell>
          <cell r="P61">
            <v>76.510000000000005</v>
          </cell>
          <cell r="Q61">
            <v>81.64</v>
          </cell>
          <cell r="R61">
            <v>74.56</v>
          </cell>
          <cell r="S61">
            <v>84.95</v>
          </cell>
          <cell r="T61">
            <v>68.86</v>
          </cell>
          <cell r="U61">
            <v>82.42</v>
          </cell>
          <cell r="V61">
            <v>0</v>
          </cell>
        </row>
        <row r="62">
          <cell r="A62" t="str">
            <v/>
          </cell>
          <cell r="D62" t="str">
            <v>Somme:</v>
          </cell>
          <cell r="E62">
            <v>8766.4599999999991</v>
          </cell>
          <cell r="F62">
            <v>5676.13</v>
          </cell>
          <cell r="G62">
            <v>6943.54</v>
          </cell>
          <cell r="H62">
            <v>5583.76</v>
          </cell>
          <cell r="I62">
            <v>5866.63</v>
          </cell>
          <cell r="J62">
            <v>6108.77</v>
          </cell>
          <cell r="K62">
            <v>5752.27</v>
          </cell>
          <cell r="L62">
            <v>4568.84</v>
          </cell>
          <cell r="M62">
            <v>6058.23</v>
          </cell>
          <cell r="N62">
            <v>6616.63</v>
          </cell>
          <cell r="O62">
            <v>6667.85</v>
          </cell>
          <cell r="P62">
            <v>5908.76</v>
          </cell>
          <cell r="Q62">
            <v>8664.9699999999993</v>
          </cell>
          <cell r="R62">
            <v>6568.06</v>
          </cell>
          <cell r="S62">
            <v>6389.58</v>
          </cell>
          <cell r="T62">
            <v>5788.29</v>
          </cell>
          <cell r="U62">
            <v>5857.85</v>
          </cell>
          <cell r="V62">
            <v>133.55000000000001</v>
          </cell>
        </row>
        <row r="63">
          <cell r="A63" t="str">
            <v>065 38</v>
          </cell>
          <cell r="B63" t="str">
            <v>065 38</v>
          </cell>
        </row>
        <row r="64">
          <cell r="A64" t="str">
            <v/>
          </cell>
          <cell r="E64" t="str">
            <v>2006/01</v>
          </cell>
          <cell r="F64" t="str">
            <v>2006/02</v>
          </cell>
          <cell r="G64" t="str">
            <v>2006/03</v>
          </cell>
          <cell r="H64" t="str">
            <v>2006/04</v>
          </cell>
          <cell r="I64" t="str">
            <v>2006/05</v>
          </cell>
          <cell r="J64" t="str">
            <v>2006/06</v>
          </cell>
          <cell r="K64" t="str">
            <v>2006/07</v>
          </cell>
          <cell r="L64" t="str">
            <v>2006/08</v>
          </cell>
          <cell r="M64" t="str">
            <v>2006/09</v>
          </cell>
          <cell r="N64" t="str">
            <v>2006/10</v>
          </cell>
          <cell r="O64" t="str">
            <v>2006/11</v>
          </cell>
          <cell r="P64" t="str">
            <v>2006/12</v>
          </cell>
          <cell r="Q64" t="str">
            <v>2007/01</v>
          </cell>
          <cell r="R64" t="str">
            <v>2007/02</v>
          </cell>
          <cell r="S64" t="str">
            <v>2007/03</v>
          </cell>
          <cell r="T64" t="str">
            <v>2007/04</v>
          </cell>
          <cell r="U64" t="str">
            <v>2007/05</v>
          </cell>
          <cell r="V64" t="str">
            <v>2007/06</v>
          </cell>
        </row>
        <row r="65">
          <cell r="A65" t="str">
            <v>065 38r 02</v>
          </cell>
          <cell r="B65" t="str">
            <v>065 38</v>
          </cell>
          <cell r="C65" t="str">
            <v>r 02</v>
          </cell>
          <cell r="D65" t="str">
            <v>MD-CIBLAGE</v>
          </cell>
          <cell r="E65">
            <v>4.66</v>
          </cell>
          <cell r="F65">
            <v>4.05</v>
          </cell>
          <cell r="G65">
            <v>4.0999999999999996</v>
          </cell>
          <cell r="H65">
            <v>1.66</v>
          </cell>
          <cell r="I65">
            <v>3.7</v>
          </cell>
          <cell r="J65">
            <v>8.43</v>
          </cell>
          <cell r="K65">
            <v>3.83</v>
          </cell>
          <cell r="L65">
            <v>5.75</v>
          </cell>
          <cell r="M65">
            <v>16.440000000000001</v>
          </cell>
          <cell r="N65">
            <v>9.8000000000000007</v>
          </cell>
          <cell r="O65">
            <v>2.83</v>
          </cell>
          <cell r="P65">
            <v>1.63</v>
          </cell>
          <cell r="Q65">
            <v>12.75</v>
          </cell>
          <cell r="R65">
            <v>19.72</v>
          </cell>
          <cell r="S65">
            <v>15.01</v>
          </cell>
          <cell r="T65">
            <v>6.56</v>
          </cell>
          <cell r="U65">
            <v>10.34</v>
          </cell>
          <cell r="V65">
            <v>2.21</v>
          </cell>
        </row>
        <row r="66">
          <cell r="A66" t="str">
            <v>065 38r 04</v>
          </cell>
          <cell r="B66" t="str">
            <v>065 38</v>
          </cell>
          <cell r="C66" t="str">
            <v>r 04</v>
          </cell>
          <cell r="D66" t="str">
            <v>MD-FIDELISATION</v>
          </cell>
          <cell r="E66">
            <v>0</v>
          </cell>
          <cell r="F66">
            <v>0</v>
          </cell>
          <cell r="G66">
            <v>2.3199999999999998</v>
          </cell>
          <cell r="H66">
            <v>2.94</v>
          </cell>
          <cell r="I66">
            <v>1.3</v>
          </cell>
          <cell r="J66">
            <v>0.65</v>
          </cell>
          <cell r="K66">
            <v>0.52</v>
          </cell>
          <cell r="L66">
            <v>0.56999999999999995</v>
          </cell>
          <cell r="M66">
            <v>3.99</v>
          </cell>
          <cell r="N66">
            <v>4.17</v>
          </cell>
          <cell r="O66">
            <v>2.25</v>
          </cell>
          <cell r="P66">
            <v>3.24</v>
          </cell>
          <cell r="Q66">
            <v>0</v>
          </cell>
          <cell r="R66">
            <v>0</v>
          </cell>
          <cell r="S66">
            <v>1.4</v>
          </cell>
          <cell r="T66">
            <v>0</v>
          </cell>
          <cell r="U66">
            <v>0</v>
          </cell>
          <cell r="V66">
            <v>0</v>
          </cell>
        </row>
        <row r="67">
          <cell r="A67" t="str">
            <v>065 38r 05</v>
          </cell>
          <cell r="B67" t="str">
            <v>065 38</v>
          </cell>
          <cell r="C67" t="str">
            <v>r 05</v>
          </cell>
          <cell r="D67" t="str">
            <v>MD-MAESTRA</v>
          </cell>
          <cell r="E67">
            <v>0.13</v>
          </cell>
          <cell r="F67">
            <v>0.05</v>
          </cell>
          <cell r="G67">
            <v>1.68</v>
          </cell>
          <cell r="H67">
            <v>0.05</v>
          </cell>
          <cell r="I67">
            <v>0</v>
          </cell>
          <cell r="J67">
            <v>0</v>
          </cell>
          <cell r="K67">
            <v>0.24</v>
          </cell>
          <cell r="L67">
            <v>0</v>
          </cell>
          <cell r="M67">
            <v>0.28000000000000003</v>
          </cell>
          <cell r="N67">
            <v>0</v>
          </cell>
          <cell r="O67">
            <v>0.56999999999999995</v>
          </cell>
          <cell r="P67">
            <v>0.61</v>
          </cell>
          <cell r="Q67">
            <v>1.73</v>
          </cell>
          <cell r="R67">
            <v>0.34</v>
          </cell>
          <cell r="S67">
            <v>0.73</v>
          </cell>
          <cell r="T67">
            <v>0.41</v>
          </cell>
          <cell r="U67">
            <v>0.78</v>
          </cell>
          <cell r="V67">
            <v>0</v>
          </cell>
        </row>
        <row r="68">
          <cell r="A68" t="str">
            <v>065 38r 06</v>
          </cell>
          <cell r="B68" t="str">
            <v>065 38</v>
          </cell>
          <cell r="C68" t="str">
            <v>r 06</v>
          </cell>
          <cell r="D68" t="str">
            <v>GD-PRET A POSTER</v>
          </cell>
          <cell r="E68">
            <v>56.53</v>
          </cell>
          <cell r="F68">
            <v>60.62</v>
          </cell>
          <cell r="G68">
            <v>35.06</v>
          </cell>
          <cell r="H68">
            <v>37.42</v>
          </cell>
          <cell r="I68">
            <v>39.72</v>
          </cell>
          <cell r="J68">
            <v>50.42</v>
          </cell>
          <cell r="K68">
            <v>34.86</v>
          </cell>
          <cell r="L68">
            <v>29.66</v>
          </cell>
          <cell r="M68">
            <v>139.71</v>
          </cell>
          <cell r="N68">
            <v>38.15</v>
          </cell>
          <cell r="O68">
            <v>48.56</v>
          </cell>
          <cell r="P68">
            <v>46.18</v>
          </cell>
          <cell r="Q68">
            <v>36.700000000000003</v>
          </cell>
          <cell r="R68">
            <v>57.14</v>
          </cell>
          <cell r="S68">
            <v>30.51</v>
          </cell>
          <cell r="T68">
            <v>48.52</v>
          </cell>
          <cell r="U68">
            <v>44.71</v>
          </cell>
          <cell r="V68">
            <v>1.58</v>
          </cell>
        </row>
        <row r="69">
          <cell r="A69" t="str">
            <v>065 38r 07</v>
          </cell>
          <cell r="B69" t="str">
            <v>065 38</v>
          </cell>
          <cell r="C69" t="str">
            <v>r 07</v>
          </cell>
          <cell r="D69" t="str">
            <v>GD-PRESTATION D'AFFRANCHISSEMENT</v>
          </cell>
          <cell r="E69">
            <v>31.83</v>
          </cell>
          <cell r="F69">
            <v>33.03</v>
          </cell>
          <cell r="G69">
            <v>38.31</v>
          </cell>
          <cell r="H69">
            <v>35.04</v>
          </cell>
          <cell r="I69">
            <v>30.89</v>
          </cell>
          <cell r="J69">
            <v>35.53</v>
          </cell>
          <cell r="K69">
            <v>27.23</v>
          </cell>
          <cell r="L69">
            <v>23.5</v>
          </cell>
          <cell r="M69">
            <v>36.549999999999997</v>
          </cell>
          <cell r="N69">
            <v>40.4</v>
          </cell>
          <cell r="O69">
            <v>38.46</v>
          </cell>
          <cell r="P69">
            <v>37.4</v>
          </cell>
          <cell r="Q69">
            <v>39.229999999999997</v>
          </cell>
          <cell r="R69">
            <v>32.49</v>
          </cell>
          <cell r="S69">
            <v>38.71</v>
          </cell>
          <cell r="T69">
            <v>33.76</v>
          </cell>
          <cell r="U69">
            <v>34.130000000000003</v>
          </cell>
          <cell r="V69">
            <v>3.11</v>
          </cell>
        </row>
        <row r="70">
          <cell r="A70" t="str">
            <v>065 38r 08</v>
          </cell>
          <cell r="B70" t="str">
            <v>065 38</v>
          </cell>
          <cell r="C70" t="str">
            <v>r 08</v>
          </cell>
          <cell r="D70" t="str">
            <v>GD-FREQUENCE PRE-PAYE</v>
          </cell>
          <cell r="E70">
            <v>25.45</v>
          </cell>
          <cell r="F70">
            <v>30.86</v>
          </cell>
          <cell r="G70">
            <v>23.16</v>
          </cell>
          <cell r="H70">
            <v>18.399999999999999</v>
          </cell>
          <cell r="I70">
            <v>29.62</v>
          </cell>
          <cell r="J70">
            <v>30.62</v>
          </cell>
          <cell r="K70">
            <v>30.57</v>
          </cell>
          <cell r="L70">
            <v>60.08</v>
          </cell>
          <cell r="M70">
            <v>113.06</v>
          </cell>
          <cell r="N70">
            <v>29.21</v>
          </cell>
          <cell r="O70">
            <v>32.409999999999997</v>
          </cell>
          <cell r="P70">
            <v>13.88</v>
          </cell>
          <cell r="Q70">
            <v>46.11</v>
          </cell>
          <cell r="R70">
            <v>29.01</v>
          </cell>
          <cell r="S70">
            <v>47.21</v>
          </cell>
          <cell r="T70">
            <v>26.45</v>
          </cell>
          <cell r="U70">
            <v>73.13</v>
          </cell>
          <cell r="V70">
            <v>4.6500000000000004</v>
          </cell>
        </row>
        <row r="71">
          <cell r="A71" t="str">
            <v>065 38r 09</v>
          </cell>
          <cell r="B71" t="str">
            <v>065 38</v>
          </cell>
          <cell r="C71" t="str">
            <v>r 09</v>
          </cell>
          <cell r="D71" t="str">
            <v>GD-PRESTATION LRE</v>
          </cell>
          <cell r="E71">
            <v>0.41</v>
          </cell>
          <cell r="F71">
            <v>0.34</v>
          </cell>
          <cell r="G71">
            <v>0.32</v>
          </cell>
          <cell r="H71">
            <v>0.47</v>
          </cell>
          <cell r="I71">
            <v>0.76</v>
          </cell>
          <cell r="J71">
            <v>1.45</v>
          </cell>
          <cell r="K71">
            <v>0.82</v>
          </cell>
          <cell r="L71">
            <v>2.29</v>
          </cell>
          <cell r="M71">
            <v>1.69</v>
          </cell>
          <cell r="N71">
            <v>1.21</v>
          </cell>
          <cell r="O71">
            <v>2.62</v>
          </cell>
          <cell r="P71">
            <v>3.76</v>
          </cell>
          <cell r="Q71">
            <v>1.19</v>
          </cell>
          <cell r="R71">
            <v>2.68</v>
          </cell>
          <cell r="S71">
            <v>2.27</v>
          </cell>
          <cell r="T71">
            <v>2.34</v>
          </cell>
          <cell r="U71">
            <v>2.25</v>
          </cell>
          <cell r="V71">
            <v>0</v>
          </cell>
        </row>
        <row r="72">
          <cell r="A72" t="str">
            <v>065 38r 11</v>
          </cell>
          <cell r="B72" t="str">
            <v>065 38</v>
          </cell>
          <cell r="C72" t="str">
            <v>r 11</v>
          </cell>
          <cell r="D72" t="str">
            <v>MD-PRESTATIONS MAILEVA ET POSTECS</v>
          </cell>
          <cell r="E72">
            <v>11.79</v>
          </cell>
          <cell r="F72">
            <v>19.04</v>
          </cell>
          <cell r="G72">
            <v>45.76</v>
          </cell>
          <cell r="H72">
            <v>23.35</v>
          </cell>
          <cell r="I72">
            <v>48.74</v>
          </cell>
          <cell r="J72">
            <v>55.81</v>
          </cell>
          <cell r="K72">
            <v>43.57</v>
          </cell>
          <cell r="L72">
            <v>18.23</v>
          </cell>
          <cell r="M72">
            <v>49.98</v>
          </cell>
          <cell r="N72">
            <v>38.700000000000003</v>
          </cell>
          <cell r="O72">
            <v>43.76</v>
          </cell>
          <cell r="P72">
            <v>43.2</v>
          </cell>
          <cell r="Q72">
            <v>62.74</v>
          </cell>
          <cell r="R72">
            <v>66.349999999999994</v>
          </cell>
          <cell r="S72">
            <v>45.71</v>
          </cell>
          <cell r="T72">
            <v>67.709999999999994</v>
          </cell>
          <cell r="U72">
            <v>47.5</v>
          </cell>
          <cell r="V72">
            <v>0</v>
          </cell>
        </row>
        <row r="73">
          <cell r="A73" t="str">
            <v>065 38r 12</v>
          </cell>
          <cell r="B73" t="str">
            <v>065 38</v>
          </cell>
          <cell r="C73" t="str">
            <v>r 12</v>
          </cell>
          <cell r="D73" t="str">
            <v>GD-AFFRANCHISSEMENT GESTION</v>
          </cell>
          <cell r="E73">
            <v>7617.47</v>
          </cell>
          <cell r="F73">
            <v>6540.7</v>
          </cell>
          <cell r="G73">
            <v>7439.88</v>
          </cell>
          <cell r="H73">
            <v>6452.28</v>
          </cell>
          <cell r="I73">
            <v>6252.11</v>
          </cell>
          <cell r="J73">
            <v>7038.59</v>
          </cell>
          <cell r="K73">
            <v>5955.55</v>
          </cell>
          <cell r="L73">
            <v>4872.78</v>
          </cell>
          <cell r="M73">
            <v>6423.91</v>
          </cell>
          <cell r="N73">
            <v>7253.3</v>
          </cell>
          <cell r="O73">
            <v>6802.48</v>
          </cell>
          <cell r="P73">
            <v>6886.05</v>
          </cell>
          <cell r="Q73">
            <v>7683.02</v>
          </cell>
          <cell r="R73">
            <v>6770.84</v>
          </cell>
          <cell r="S73">
            <v>7858.04</v>
          </cell>
          <cell r="T73">
            <v>6562.49</v>
          </cell>
          <cell r="U73">
            <v>6505.43</v>
          </cell>
          <cell r="V73">
            <v>7.08</v>
          </cell>
        </row>
        <row r="74">
          <cell r="A74" t="str">
            <v>065 38r 13</v>
          </cell>
          <cell r="B74" t="str">
            <v>065 38</v>
          </cell>
          <cell r="C74" t="str">
            <v>r 13</v>
          </cell>
          <cell r="D74" t="str">
            <v>GD-COLLECTE ET REMISE</v>
          </cell>
          <cell r="E74">
            <v>3874.56</v>
          </cell>
          <cell r="F74">
            <v>22.49</v>
          </cell>
          <cell r="G74">
            <v>60.82</v>
          </cell>
          <cell r="H74">
            <v>27.25</v>
          </cell>
          <cell r="I74">
            <v>11.72</v>
          </cell>
          <cell r="J74">
            <v>24.5</v>
          </cell>
          <cell r="K74">
            <v>16.649999999999999</v>
          </cell>
          <cell r="L74">
            <v>13.63</v>
          </cell>
          <cell r="M74">
            <v>6.19</v>
          </cell>
          <cell r="N74">
            <v>33.880000000000003</v>
          </cell>
          <cell r="O74">
            <v>9.41</v>
          </cell>
          <cell r="P74">
            <v>3.57</v>
          </cell>
          <cell r="Q74">
            <v>3986.13</v>
          </cell>
          <cell r="R74">
            <v>37.39</v>
          </cell>
          <cell r="S74">
            <v>78.599999999999994</v>
          </cell>
          <cell r="T74">
            <v>106.44</v>
          </cell>
          <cell r="U74">
            <v>27.36</v>
          </cell>
          <cell r="V74">
            <v>10.62</v>
          </cell>
        </row>
        <row r="75">
          <cell r="A75" t="str">
            <v>065 38r 14</v>
          </cell>
          <cell r="B75" t="str">
            <v>065 38</v>
          </cell>
          <cell r="C75" t="str">
            <v>r 14</v>
          </cell>
          <cell r="D75" t="str">
            <v>GD-AFFRANCHISSEMENT INTERNATIONAL</v>
          </cell>
          <cell r="E75">
            <v>196.56</v>
          </cell>
          <cell r="F75">
            <v>157.25</v>
          </cell>
          <cell r="G75">
            <v>190.56</v>
          </cell>
          <cell r="H75">
            <v>135.44</v>
          </cell>
          <cell r="I75">
            <v>149.36000000000001</v>
          </cell>
          <cell r="J75">
            <v>148.83000000000001</v>
          </cell>
          <cell r="K75">
            <v>142.62</v>
          </cell>
          <cell r="L75">
            <v>131.09</v>
          </cell>
          <cell r="M75">
            <v>176.41</v>
          </cell>
          <cell r="N75">
            <v>179.78</v>
          </cell>
          <cell r="O75">
            <v>176.34</v>
          </cell>
          <cell r="P75">
            <v>172.11</v>
          </cell>
          <cell r="Q75">
            <v>171.88</v>
          </cell>
          <cell r="R75">
            <v>145.94</v>
          </cell>
          <cell r="S75">
            <v>164.28</v>
          </cell>
          <cell r="T75">
            <v>146.30000000000001</v>
          </cell>
          <cell r="U75">
            <v>130.21</v>
          </cell>
          <cell r="V75">
            <v>0</v>
          </cell>
        </row>
        <row r="76">
          <cell r="A76" t="str">
            <v>065 38r 15</v>
          </cell>
          <cell r="B76" t="str">
            <v>065 38</v>
          </cell>
          <cell r="C76" t="str">
            <v>r 15</v>
          </cell>
          <cell r="D76" t="str">
            <v>GD-FREQUENCE CONTRAT</v>
          </cell>
          <cell r="E76">
            <v>56.26</v>
          </cell>
          <cell r="F76">
            <v>59.15</v>
          </cell>
          <cell r="G76">
            <v>66.45</v>
          </cell>
          <cell r="H76">
            <v>61.56</v>
          </cell>
          <cell r="I76">
            <v>57.41</v>
          </cell>
          <cell r="J76">
            <v>60.97</v>
          </cell>
          <cell r="K76">
            <v>57.52</v>
          </cell>
          <cell r="L76">
            <v>65.53</v>
          </cell>
          <cell r="M76">
            <v>72.760000000000005</v>
          </cell>
          <cell r="N76">
            <v>77.510000000000005</v>
          </cell>
          <cell r="O76">
            <v>74.41</v>
          </cell>
          <cell r="P76">
            <v>76.180000000000007</v>
          </cell>
          <cell r="Q76">
            <v>92.13</v>
          </cell>
          <cell r="R76">
            <v>79.19</v>
          </cell>
          <cell r="S76">
            <v>80.69</v>
          </cell>
          <cell r="T76">
            <v>79.040000000000006</v>
          </cell>
          <cell r="U76">
            <v>86.48</v>
          </cell>
          <cell r="V76">
            <v>0</v>
          </cell>
        </row>
        <row r="77">
          <cell r="A77" t="str">
            <v>065 38r 16</v>
          </cell>
          <cell r="B77" t="str">
            <v>065 38</v>
          </cell>
          <cell r="C77" t="str">
            <v>r 16</v>
          </cell>
          <cell r="D77" t="str">
            <v>MD-AFFRANCHISSEMENT MARKETING DIRECT</v>
          </cell>
          <cell r="E77">
            <v>719.79</v>
          </cell>
          <cell r="F77">
            <v>411.72</v>
          </cell>
          <cell r="G77">
            <v>625.07000000000005</v>
          </cell>
          <cell r="H77">
            <v>462.09</v>
          </cell>
          <cell r="I77">
            <v>496.45</v>
          </cell>
          <cell r="J77">
            <v>478.55</v>
          </cell>
          <cell r="K77">
            <v>266.77999999999997</v>
          </cell>
          <cell r="L77">
            <v>790.85</v>
          </cell>
          <cell r="M77">
            <v>725.46</v>
          </cell>
          <cell r="N77">
            <v>679.68</v>
          </cell>
          <cell r="O77">
            <v>663.14</v>
          </cell>
          <cell r="P77">
            <v>1088.0899999999999</v>
          </cell>
          <cell r="Q77">
            <v>785.59</v>
          </cell>
          <cell r="R77">
            <v>465.73</v>
          </cell>
          <cell r="S77">
            <v>698.56</v>
          </cell>
          <cell r="T77">
            <v>523.54999999999995</v>
          </cell>
          <cell r="U77">
            <v>540.24</v>
          </cell>
          <cell r="V77">
            <v>26.93</v>
          </cell>
        </row>
        <row r="78">
          <cell r="A78" t="str">
            <v>065 38r 17</v>
          </cell>
          <cell r="B78" t="str">
            <v>065 38</v>
          </cell>
          <cell r="C78" t="str">
            <v>r 17</v>
          </cell>
          <cell r="D78" t="str">
            <v>MD-AFFRANCHISSEMENT INTERNATIONAL</v>
          </cell>
          <cell r="E78">
            <v>41.56</v>
          </cell>
          <cell r="F78">
            <v>32.78</v>
          </cell>
          <cell r="G78">
            <v>35.64</v>
          </cell>
          <cell r="H78">
            <v>22.46</v>
          </cell>
          <cell r="I78">
            <v>24.11</v>
          </cell>
          <cell r="J78">
            <v>26.96</v>
          </cell>
          <cell r="K78">
            <v>22.3</v>
          </cell>
          <cell r="L78">
            <v>42.4</v>
          </cell>
          <cell r="M78">
            <v>40.78</v>
          </cell>
          <cell r="N78">
            <v>50.54</v>
          </cell>
          <cell r="O78">
            <v>30.37</v>
          </cell>
          <cell r="P78">
            <v>23.12</v>
          </cell>
          <cell r="Q78">
            <v>48.98</v>
          </cell>
          <cell r="R78">
            <v>34.26</v>
          </cell>
          <cell r="S78">
            <v>37.24</v>
          </cell>
          <cell r="T78">
            <v>48.27</v>
          </cell>
          <cell r="U78">
            <v>18.53</v>
          </cell>
          <cell r="V78">
            <v>1.52</v>
          </cell>
        </row>
        <row r="79">
          <cell r="A79" t="str">
            <v>065 38r 18</v>
          </cell>
          <cell r="B79" t="str">
            <v>065 38</v>
          </cell>
          <cell r="C79" t="str">
            <v>r 18</v>
          </cell>
          <cell r="D79" t="str">
            <v>MD-PUBLICITE NON ADRESSEE</v>
          </cell>
          <cell r="E79">
            <v>58.18</v>
          </cell>
          <cell r="F79">
            <v>103.13</v>
          </cell>
          <cell r="G79">
            <v>161.97999999999999</v>
          </cell>
          <cell r="H79">
            <v>155.97999999999999</v>
          </cell>
          <cell r="I79">
            <v>80.23</v>
          </cell>
          <cell r="J79">
            <v>152.34</v>
          </cell>
          <cell r="K79">
            <v>64.91</v>
          </cell>
          <cell r="L79">
            <v>22.53</v>
          </cell>
          <cell r="M79">
            <v>77.290000000000006</v>
          </cell>
          <cell r="N79">
            <v>182.57</v>
          </cell>
          <cell r="O79">
            <v>113.53</v>
          </cell>
          <cell r="P79">
            <v>162.11000000000001</v>
          </cell>
          <cell r="Q79">
            <v>44.3</v>
          </cell>
          <cell r="R79">
            <v>67.7</v>
          </cell>
          <cell r="S79">
            <v>156.36000000000001</v>
          </cell>
          <cell r="T79">
            <v>172.33</v>
          </cell>
          <cell r="U79">
            <v>117.08</v>
          </cell>
          <cell r="V79">
            <v>153.16</v>
          </cell>
        </row>
        <row r="80">
          <cell r="A80" t="str">
            <v>065 38r 19</v>
          </cell>
          <cell r="B80" t="str">
            <v>065 38</v>
          </cell>
          <cell r="C80" t="str">
            <v>r 19</v>
          </cell>
          <cell r="D80" t="str">
            <v>PR-PRESSE</v>
          </cell>
          <cell r="E80">
            <v>566.32000000000005</v>
          </cell>
          <cell r="F80">
            <v>514.5</v>
          </cell>
          <cell r="G80">
            <v>597.97</v>
          </cell>
          <cell r="H80">
            <v>550.27</v>
          </cell>
          <cell r="I80">
            <v>494.25</v>
          </cell>
          <cell r="J80">
            <v>652.22</v>
          </cell>
          <cell r="K80">
            <v>529.77</v>
          </cell>
          <cell r="L80">
            <v>476.46</v>
          </cell>
          <cell r="M80">
            <v>555.74</v>
          </cell>
          <cell r="N80">
            <v>564.29999999999995</v>
          </cell>
          <cell r="O80">
            <v>537.59</v>
          </cell>
          <cell r="P80">
            <v>464.76</v>
          </cell>
          <cell r="Q80">
            <v>558.17999999999995</v>
          </cell>
          <cell r="R80">
            <v>486.79</v>
          </cell>
          <cell r="S80">
            <v>619.84</v>
          </cell>
          <cell r="T80">
            <v>551.39</v>
          </cell>
          <cell r="U80">
            <v>548.88</v>
          </cell>
          <cell r="V80">
            <v>0.4</v>
          </cell>
        </row>
        <row r="81">
          <cell r="A81" t="str">
            <v>065 38r 20</v>
          </cell>
          <cell r="B81" t="str">
            <v>065 38</v>
          </cell>
          <cell r="C81" t="str">
            <v>r 20</v>
          </cell>
          <cell r="D81" t="str">
            <v>MD-POSTREPONSE</v>
          </cell>
          <cell r="E81">
            <v>97.96</v>
          </cell>
          <cell r="F81">
            <v>83.54</v>
          </cell>
          <cell r="G81">
            <v>92.87</v>
          </cell>
          <cell r="H81">
            <v>97.1</v>
          </cell>
          <cell r="I81">
            <v>76.36</v>
          </cell>
          <cell r="J81">
            <v>79.06</v>
          </cell>
          <cell r="K81">
            <v>69.84</v>
          </cell>
          <cell r="L81">
            <v>72.47</v>
          </cell>
          <cell r="M81">
            <v>72.84</v>
          </cell>
          <cell r="N81">
            <v>87.53</v>
          </cell>
          <cell r="O81">
            <v>98.32</v>
          </cell>
          <cell r="P81">
            <v>101.44</v>
          </cell>
          <cell r="Q81">
            <v>91.22</v>
          </cell>
          <cell r="R81">
            <v>87.33</v>
          </cell>
          <cell r="S81">
            <v>93.65</v>
          </cell>
          <cell r="T81">
            <v>83.11</v>
          </cell>
          <cell r="U81">
            <v>79.72</v>
          </cell>
          <cell r="V81">
            <v>0.09</v>
          </cell>
        </row>
        <row r="82">
          <cell r="A82" t="str">
            <v>065 38r 21</v>
          </cell>
          <cell r="B82" t="str">
            <v>065 38</v>
          </cell>
          <cell r="C82" t="str">
            <v>r 21</v>
          </cell>
          <cell r="D82" t="str">
            <v>GD-FREQUENCE RETOUR</v>
          </cell>
          <cell r="E82">
            <v>1.18</v>
          </cell>
          <cell r="F82">
            <v>1.38</v>
          </cell>
          <cell r="G82">
            <v>1.54</v>
          </cell>
          <cell r="H82">
            <v>1.41</v>
          </cell>
          <cell r="I82">
            <v>1.27</v>
          </cell>
          <cell r="J82">
            <v>1.27</v>
          </cell>
          <cell r="K82">
            <v>0.24</v>
          </cell>
          <cell r="L82">
            <v>0.06</v>
          </cell>
          <cell r="M82">
            <v>0.13</v>
          </cell>
          <cell r="N82">
            <v>0.93</v>
          </cell>
          <cell r="O82">
            <v>1.29</v>
          </cell>
          <cell r="P82">
            <v>1.35</v>
          </cell>
          <cell r="Q82">
            <v>1.42</v>
          </cell>
          <cell r="R82">
            <v>1.28</v>
          </cell>
          <cell r="S82">
            <v>1.93</v>
          </cell>
          <cell r="T82">
            <v>1.4</v>
          </cell>
          <cell r="U82">
            <v>1.62</v>
          </cell>
          <cell r="V82">
            <v>0</v>
          </cell>
        </row>
        <row r="83">
          <cell r="A83" t="str">
            <v>065 38r 22</v>
          </cell>
          <cell r="B83" t="str">
            <v>065 38</v>
          </cell>
          <cell r="C83" t="str">
            <v>r 22</v>
          </cell>
          <cell r="D83" t="str">
            <v>GD-GESTION DU RETOUR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0</v>
          </cell>
          <cell r="J83">
            <v>0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0.01</v>
          </cell>
          <cell r="T83">
            <v>0</v>
          </cell>
          <cell r="U83">
            <v>0</v>
          </cell>
          <cell r="V83">
            <v>0</v>
          </cell>
        </row>
        <row r="84">
          <cell r="A84" t="str">
            <v>065 38r 24</v>
          </cell>
          <cell r="B84" t="str">
            <v>065 38</v>
          </cell>
          <cell r="C84" t="str">
            <v>r 24</v>
          </cell>
          <cell r="D84" t="str">
            <v>GD-ARCHIVAGE</v>
          </cell>
          <cell r="E84">
            <v>0</v>
          </cell>
          <cell r="F84">
            <v>0</v>
          </cell>
          <cell r="G84">
            <v>0</v>
          </cell>
          <cell r="H84">
            <v>0</v>
          </cell>
          <cell r="I84">
            <v>0.01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0.06</v>
          </cell>
          <cell r="R84">
            <v>7.0000000000000007E-2</v>
          </cell>
          <cell r="S84">
            <v>0.11</v>
          </cell>
          <cell r="T84">
            <v>0.09</v>
          </cell>
          <cell r="U84">
            <v>0.08</v>
          </cell>
          <cell r="V84">
            <v>0</v>
          </cell>
        </row>
        <row r="85">
          <cell r="A85" t="str">
            <v>065 38r 26</v>
          </cell>
          <cell r="B85" t="str">
            <v>065 38</v>
          </cell>
          <cell r="C85" t="str">
            <v>r 26</v>
          </cell>
          <cell r="D85" t="str">
            <v>COLIPOSTE FAMILLE SUIVIE NATIONALE</v>
          </cell>
          <cell r="E85">
            <v>639.28</v>
          </cell>
          <cell r="F85">
            <v>605.85</v>
          </cell>
          <cell r="G85">
            <v>624.52</v>
          </cell>
          <cell r="H85">
            <v>553.51</v>
          </cell>
          <cell r="I85">
            <v>508.71</v>
          </cell>
          <cell r="J85">
            <v>519</v>
          </cell>
          <cell r="K85">
            <v>421.04</v>
          </cell>
          <cell r="L85">
            <v>393.35</v>
          </cell>
          <cell r="M85">
            <v>608.79</v>
          </cell>
          <cell r="N85">
            <v>799.16</v>
          </cell>
          <cell r="O85">
            <v>842.22</v>
          </cell>
          <cell r="P85">
            <v>922.42</v>
          </cell>
          <cell r="Q85">
            <v>845.76</v>
          </cell>
          <cell r="R85">
            <v>690.91</v>
          </cell>
          <cell r="S85">
            <v>792.2</v>
          </cell>
          <cell r="T85">
            <v>642.77</v>
          </cell>
          <cell r="U85">
            <v>655.69</v>
          </cell>
          <cell r="V85">
            <v>0</v>
          </cell>
        </row>
        <row r="86">
          <cell r="A86" t="str">
            <v>065 38r 27</v>
          </cell>
          <cell r="B86" t="str">
            <v>065 38</v>
          </cell>
          <cell r="C86" t="str">
            <v>r 27</v>
          </cell>
          <cell r="D86" t="str">
            <v>COLIPOSTE FAMILLE SUIVIE INTERNATIONALE</v>
          </cell>
          <cell r="E86">
            <v>34.5</v>
          </cell>
          <cell r="F86">
            <v>39.15</v>
          </cell>
          <cell r="G86">
            <v>39.18</v>
          </cell>
          <cell r="H86">
            <v>41.22</v>
          </cell>
          <cell r="I86">
            <v>41.78</v>
          </cell>
          <cell r="J86">
            <v>36.92</v>
          </cell>
          <cell r="K86">
            <v>42.33</v>
          </cell>
          <cell r="L86">
            <v>35.22</v>
          </cell>
          <cell r="M86">
            <v>52.63</v>
          </cell>
          <cell r="N86">
            <v>67.73</v>
          </cell>
          <cell r="O86">
            <v>70.83</v>
          </cell>
          <cell r="P86">
            <v>60.3</v>
          </cell>
          <cell r="Q86">
            <v>63.09</v>
          </cell>
          <cell r="R86">
            <v>61.09</v>
          </cell>
          <cell r="S86">
            <v>72.09</v>
          </cell>
          <cell r="T86">
            <v>60.86</v>
          </cell>
          <cell r="U86">
            <v>66.53</v>
          </cell>
          <cell r="V86">
            <v>0</v>
          </cell>
        </row>
        <row r="87">
          <cell r="A87" t="str">
            <v>065 38r 28</v>
          </cell>
          <cell r="B87" t="str">
            <v>065 38</v>
          </cell>
          <cell r="C87" t="str">
            <v>r 28</v>
          </cell>
          <cell r="D87" t="str">
            <v>COLIPOSTE FAMILLE NON SUIVIE</v>
          </cell>
          <cell r="E87">
            <v>38.17</v>
          </cell>
          <cell r="F87">
            <v>29.81</v>
          </cell>
          <cell r="G87">
            <v>27.35</v>
          </cell>
          <cell r="H87">
            <v>17.100000000000001</v>
          </cell>
          <cell r="I87">
            <v>11.87</v>
          </cell>
          <cell r="J87">
            <v>15.41</v>
          </cell>
          <cell r="K87">
            <v>10.7</v>
          </cell>
          <cell r="L87">
            <v>7.8</v>
          </cell>
          <cell r="M87">
            <v>11.13</v>
          </cell>
          <cell r="N87">
            <v>4.45</v>
          </cell>
          <cell r="O87">
            <v>5.37</v>
          </cell>
          <cell r="P87">
            <v>6.4</v>
          </cell>
          <cell r="Q87">
            <v>4.51</v>
          </cell>
          <cell r="R87">
            <v>4.99</v>
          </cell>
          <cell r="S87">
            <v>6.76</v>
          </cell>
          <cell r="T87">
            <v>4.7300000000000004</v>
          </cell>
          <cell r="U87">
            <v>5.71</v>
          </cell>
          <cell r="V87">
            <v>0</v>
          </cell>
        </row>
        <row r="88">
          <cell r="A88" t="str">
            <v>065 38r 29</v>
          </cell>
          <cell r="B88" t="str">
            <v>065 38</v>
          </cell>
          <cell r="C88" t="str">
            <v>r 29</v>
          </cell>
          <cell r="D88" t="str">
            <v>CHRONOPOST DOMESTIQUE</v>
          </cell>
          <cell r="E88">
            <v>374.28</v>
          </cell>
          <cell r="F88">
            <v>339.17</v>
          </cell>
          <cell r="G88">
            <v>386.11</v>
          </cell>
          <cell r="H88">
            <v>327.27</v>
          </cell>
          <cell r="I88">
            <v>375.78</v>
          </cell>
          <cell r="J88">
            <v>378.36</v>
          </cell>
          <cell r="K88">
            <v>351.3</v>
          </cell>
          <cell r="L88">
            <v>261.14999999999998</v>
          </cell>
          <cell r="M88">
            <v>355.64</v>
          </cell>
          <cell r="N88">
            <v>387.63</v>
          </cell>
          <cell r="O88">
            <v>374.66</v>
          </cell>
          <cell r="P88">
            <v>381.59</v>
          </cell>
          <cell r="Q88">
            <v>357.59</v>
          </cell>
          <cell r="R88">
            <v>329.63</v>
          </cell>
          <cell r="S88">
            <v>336.27</v>
          </cell>
          <cell r="T88">
            <v>315.06</v>
          </cell>
          <cell r="U88">
            <v>329.1</v>
          </cell>
          <cell r="V88">
            <v>0</v>
          </cell>
        </row>
        <row r="89">
          <cell r="A89" t="str">
            <v>065 38r 30</v>
          </cell>
          <cell r="B89" t="str">
            <v>065 38</v>
          </cell>
          <cell r="C89" t="str">
            <v>r 30</v>
          </cell>
          <cell r="D89" t="str">
            <v>CHRONOPOST INTERNATIONAL</v>
          </cell>
          <cell r="E89">
            <v>104.93</v>
          </cell>
          <cell r="F89">
            <v>108.14</v>
          </cell>
          <cell r="G89">
            <v>125.25</v>
          </cell>
          <cell r="H89">
            <v>114.26</v>
          </cell>
          <cell r="I89">
            <v>112.46</v>
          </cell>
          <cell r="J89">
            <v>113.06</v>
          </cell>
          <cell r="K89">
            <v>119.13</v>
          </cell>
          <cell r="L89">
            <v>84.61</v>
          </cell>
          <cell r="M89">
            <v>95.18</v>
          </cell>
          <cell r="N89">
            <v>111.89</v>
          </cell>
          <cell r="O89">
            <v>122.84</v>
          </cell>
          <cell r="P89">
            <v>96.77</v>
          </cell>
          <cell r="Q89">
            <v>84.08</v>
          </cell>
          <cell r="R89">
            <v>112.09</v>
          </cell>
          <cell r="S89">
            <v>97.51</v>
          </cell>
          <cell r="T89">
            <v>91.44</v>
          </cell>
          <cell r="U89">
            <v>117.31</v>
          </cell>
          <cell r="V89">
            <v>0</v>
          </cell>
        </row>
        <row r="90">
          <cell r="A90" t="str">
            <v/>
          </cell>
          <cell r="D90" t="str">
            <v>Somme:</v>
          </cell>
          <cell r="E90">
            <v>14551.81</v>
          </cell>
          <cell r="F90">
            <v>9196.77</v>
          </cell>
          <cell r="G90">
            <v>10625.91</v>
          </cell>
          <cell r="H90">
            <v>9138.5300000000007</v>
          </cell>
          <cell r="I90">
            <v>8848.59</v>
          </cell>
          <cell r="J90">
            <v>9908.9500000000007</v>
          </cell>
          <cell r="K90">
            <v>8212.33</v>
          </cell>
          <cell r="L90">
            <v>7409.99</v>
          </cell>
          <cell r="M90">
            <v>9636.58</v>
          </cell>
          <cell r="N90">
            <v>10642.5</v>
          </cell>
          <cell r="O90">
            <v>10094.26</v>
          </cell>
          <cell r="P90">
            <v>10596.14</v>
          </cell>
          <cell r="Q90">
            <v>15018.38</v>
          </cell>
          <cell r="R90">
            <v>9582.9699999999993</v>
          </cell>
          <cell r="S90">
            <v>11275.68</v>
          </cell>
          <cell r="T90">
            <v>9575.01</v>
          </cell>
          <cell r="U90">
            <v>9442.7999999999993</v>
          </cell>
          <cell r="V90">
            <v>211.33</v>
          </cell>
        </row>
        <row r="91">
          <cell r="A91" t="str">
            <v>065 45</v>
          </cell>
          <cell r="B91" t="str">
            <v>065 45</v>
          </cell>
        </row>
        <row r="92">
          <cell r="A92" t="str">
            <v/>
          </cell>
          <cell r="E92" t="str">
            <v>2006/01</v>
          </cell>
          <cell r="F92" t="str">
            <v>2006/02</v>
          </cell>
          <cell r="G92" t="str">
            <v>2006/03</v>
          </cell>
          <cell r="H92" t="str">
            <v>2006/04</v>
          </cell>
          <cell r="I92" t="str">
            <v>2006/05</v>
          </cell>
          <cell r="J92" t="str">
            <v>2006/06</v>
          </cell>
          <cell r="K92" t="str">
            <v>2006/07</v>
          </cell>
          <cell r="L92" t="str">
            <v>2006/08</v>
          </cell>
          <cell r="M92" t="str">
            <v>2006/09</v>
          </cell>
          <cell r="N92" t="str">
            <v>2006/10</v>
          </cell>
          <cell r="O92" t="str">
            <v>2006/11</v>
          </cell>
          <cell r="P92" t="str">
            <v>2006/12</v>
          </cell>
          <cell r="Q92" t="str">
            <v>2007/01</v>
          </cell>
          <cell r="R92" t="str">
            <v>2007/02</v>
          </cell>
          <cell r="S92" t="str">
            <v>2007/03</v>
          </cell>
          <cell r="T92" t="str">
            <v>2007/04</v>
          </cell>
          <cell r="U92" t="str">
            <v>2007/05</v>
          </cell>
          <cell r="V92" t="str">
            <v>2007/06</v>
          </cell>
        </row>
        <row r="93">
          <cell r="A93" t="str">
            <v>065 45r 02</v>
          </cell>
          <cell r="B93" t="str">
            <v>065 45</v>
          </cell>
          <cell r="C93" t="str">
            <v>r 02</v>
          </cell>
          <cell r="D93" t="str">
            <v>MD-CIBLAGE</v>
          </cell>
          <cell r="E93">
            <v>2.61</v>
          </cell>
          <cell r="F93">
            <v>1.69</v>
          </cell>
          <cell r="G93">
            <v>2.12</v>
          </cell>
          <cell r="H93">
            <v>2.6</v>
          </cell>
          <cell r="I93">
            <v>3.16</v>
          </cell>
          <cell r="J93">
            <v>9.2899999999999991</v>
          </cell>
          <cell r="K93">
            <v>2.5299999999999998</v>
          </cell>
          <cell r="L93">
            <v>2.73</v>
          </cell>
          <cell r="M93">
            <v>4.62</v>
          </cell>
          <cell r="N93">
            <v>9.82</v>
          </cell>
          <cell r="O93">
            <v>2</v>
          </cell>
          <cell r="P93">
            <v>5.92</v>
          </cell>
          <cell r="Q93">
            <v>6.73</v>
          </cell>
          <cell r="R93">
            <v>3.25</v>
          </cell>
          <cell r="S93">
            <v>3.54</v>
          </cell>
          <cell r="T93">
            <v>2.13</v>
          </cell>
          <cell r="U93">
            <v>1.7</v>
          </cell>
          <cell r="V93">
            <v>0</v>
          </cell>
        </row>
        <row r="94">
          <cell r="A94" t="str">
            <v>065 45r 04</v>
          </cell>
          <cell r="B94" t="str">
            <v>065 45</v>
          </cell>
          <cell r="C94" t="str">
            <v>r 04</v>
          </cell>
          <cell r="D94" t="str">
            <v>MD-FIDELISATION</v>
          </cell>
          <cell r="E94">
            <v>0</v>
          </cell>
          <cell r="F94">
            <v>0</v>
          </cell>
          <cell r="G94">
            <v>0</v>
          </cell>
          <cell r="H94">
            <v>0</v>
          </cell>
          <cell r="I94">
            <v>0</v>
          </cell>
          <cell r="J94">
            <v>0</v>
          </cell>
          <cell r="K94">
            <v>3.34</v>
          </cell>
          <cell r="L94">
            <v>0</v>
          </cell>
          <cell r="M94">
            <v>1.89</v>
          </cell>
          <cell r="N94">
            <v>0.81</v>
          </cell>
          <cell r="O94">
            <v>0.9</v>
          </cell>
          <cell r="P94">
            <v>0.54</v>
          </cell>
          <cell r="Q94">
            <v>0</v>
          </cell>
          <cell r="R94">
            <v>0</v>
          </cell>
          <cell r="S94">
            <v>0</v>
          </cell>
          <cell r="T94">
            <v>0</v>
          </cell>
          <cell r="U94">
            <v>0</v>
          </cell>
          <cell r="V94">
            <v>0</v>
          </cell>
        </row>
        <row r="95">
          <cell r="A95" t="str">
            <v>065 45r 05</v>
          </cell>
          <cell r="B95" t="str">
            <v>065 45</v>
          </cell>
          <cell r="C95" t="str">
            <v>r 05</v>
          </cell>
          <cell r="D95" t="str">
            <v>MD-MAESTRA</v>
          </cell>
          <cell r="E95">
            <v>0.12</v>
          </cell>
          <cell r="F95">
            <v>0.03</v>
          </cell>
          <cell r="G95">
            <v>0</v>
          </cell>
          <cell r="H95">
            <v>0</v>
          </cell>
          <cell r="I95">
            <v>0.24</v>
          </cell>
          <cell r="J95">
            <v>1.06</v>
          </cell>
          <cell r="K95">
            <v>0</v>
          </cell>
          <cell r="L95">
            <v>0.36</v>
          </cell>
          <cell r="M95">
            <v>0.11</v>
          </cell>
          <cell r="N95">
            <v>0.83</v>
          </cell>
          <cell r="O95">
            <v>0.19</v>
          </cell>
          <cell r="P95">
            <v>0.41</v>
          </cell>
          <cell r="Q95">
            <v>0</v>
          </cell>
          <cell r="R95">
            <v>0.03</v>
          </cell>
          <cell r="S95">
            <v>2.11</v>
          </cell>
          <cell r="T95">
            <v>0.27</v>
          </cell>
          <cell r="U95">
            <v>0</v>
          </cell>
          <cell r="V95">
            <v>0</v>
          </cell>
        </row>
        <row r="96">
          <cell r="A96" t="str">
            <v>065 45r 06</v>
          </cell>
          <cell r="B96" t="str">
            <v>065 45</v>
          </cell>
          <cell r="C96" t="str">
            <v>r 06</v>
          </cell>
          <cell r="D96" t="str">
            <v>GD-PRET A POSTER</v>
          </cell>
          <cell r="E96">
            <v>41.08</v>
          </cell>
          <cell r="F96">
            <v>85.37</v>
          </cell>
          <cell r="G96">
            <v>47.65</v>
          </cell>
          <cell r="H96">
            <v>35.700000000000003</v>
          </cell>
          <cell r="I96">
            <v>31.33</v>
          </cell>
          <cell r="J96">
            <v>47.78</v>
          </cell>
          <cell r="K96">
            <v>37.93</v>
          </cell>
          <cell r="L96">
            <v>20.39</v>
          </cell>
          <cell r="M96">
            <v>80.2</v>
          </cell>
          <cell r="N96">
            <v>38.36</v>
          </cell>
          <cell r="O96">
            <v>44.59</v>
          </cell>
          <cell r="P96">
            <v>38.78</v>
          </cell>
          <cell r="Q96">
            <v>52.98</v>
          </cell>
          <cell r="R96">
            <v>22.05</v>
          </cell>
          <cell r="S96">
            <v>20.27</v>
          </cell>
          <cell r="T96">
            <v>24.67</v>
          </cell>
          <cell r="U96">
            <v>36.619999999999997</v>
          </cell>
          <cell r="V96">
            <v>0.75</v>
          </cell>
        </row>
        <row r="97">
          <cell r="A97" t="str">
            <v>065 45r 07</v>
          </cell>
          <cell r="B97" t="str">
            <v>065 45</v>
          </cell>
          <cell r="C97" t="str">
            <v>r 07</v>
          </cell>
          <cell r="D97" t="str">
            <v>GD-PRESTATION D'AFFRANCHISSEMENT</v>
          </cell>
          <cell r="E97">
            <v>46.78</v>
          </cell>
          <cell r="F97">
            <v>30.32</v>
          </cell>
          <cell r="G97">
            <v>36.83</v>
          </cell>
          <cell r="H97">
            <v>29.94</v>
          </cell>
          <cell r="I97">
            <v>29</v>
          </cell>
          <cell r="J97">
            <v>32.35</v>
          </cell>
          <cell r="K97">
            <v>23.75</v>
          </cell>
          <cell r="L97">
            <v>21.19</v>
          </cell>
          <cell r="M97">
            <v>31.46</v>
          </cell>
          <cell r="N97">
            <v>32.15</v>
          </cell>
          <cell r="O97">
            <v>32.9</v>
          </cell>
          <cell r="P97">
            <v>34.4</v>
          </cell>
          <cell r="Q97">
            <v>34.840000000000003</v>
          </cell>
          <cell r="R97">
            <v>30.44</v>
          </cell>
          <cell r="S97">
            <v>32.22</v>
          </cell>
          <cell r="T97">
            <v>27.33</v>
          </cell>
          <cell r="U97">
            <v>25.25</v>
          </cell>
          <cell r="V97">
            <v>1.9</v>
          </cell>
        </row>
        <row r="98">
          <cell r="A98" t="str">
            <v>065 45r 08</v>
          </cell>
          <cell r="B98" t="str">
            <v>065 45</v>
          </cell>
          <cell r="C98" t="str">
            <v>r 08</v>
          </cell>
          <cell r="D98" t="str">
            <v>GD-FREQUENCE PRE-PAYE</v>
          </cell>
          <cell r="E98">
            <v>31.11</v>
          </cell>
          <cell r="F98">
            <v>11.62</v>
          </cell>
          <cell r="G98">
            <v>26.42</v>
          </cell>
          <cell r="H98">
            <v>26.21</v>
          </cell>
          <cell r="I98">
            <v>6.98</v>
          </cell>
          <cell r="J98">
            <v>11.85</v>
          </cell>
          <cell r="K98">
            <v>6.39</v>
          </cell>
          <cell r="L98">
            <v>12.29</v>
          </cell>
          <cell r="M98">
            <v>28.87</v>
          </cell>
          <cell r="N98">
            <v>17.41</v>
          </cell>
          <cell r="O98">
            <v>33.950000000000003</v>
          </cell>
          <cell r="P98">
            <v>14.93</v>
          </cell>
          <cell r="Q98">
            <v>23.09</v>
          </cell>
          <cell r="R98">
            <v>28.1</v>
          </cell>
          <cell r="S98">
            <v>29.08</v>
          </cell>
          <cell r="T98">
            <v>12.37</v>
          </cell>
          <cell r="U98">
            <v>7.88</v>
          </cell>
          <cell r="V98">
            <v>0.6</v>
          </cell>
        </row>
        <row r="99">
          <cell r="A99" t="str">
            <v>065 45r 09</v>
          </cell>
          <cell r="B99" t="str">
            <v>065 45</v>
          </cell>
          <cell r="C99" t="str">
            <v>r 09</v>
          </cell>
          <cell r="D99" t="str">
            <v>GD-PRESTATION LRE</v>
          </cell>
          <cell r="E99">
            <v>0.76</v>
          </cell>
          <cell r="F99">
            <v>0.38</v>
          </cell>
          <cell r="G99">
            <v>1.4</v>
          </cell>
          <cell r="H99">
            <v>3.48</v>
          </cell>
          <cell r="I99">
            <v>1.2</v>
          </cell>
          <cell r="J99">
            <v>2.39</v>
          </cell>
          <cell r="K99">
            <v>3.22</v>
          </cell>
          <cell r="L99">
            <v>0.99</v>
          </cell>
          <cell r="M99">
            <v>0.95</v>
          </cell>
          <cell r="N99">
            <v>10.41</v>
          </cell>
          <cell r="O99">
            <v>0.54</v>
          </cell>
          <cell r="P99">
            <v>8.0399999999999991</v>
          </cell>
          <cell r="Q99">
            <v>0.46</v>
          </cell>
          <cell r="R99">
            <v>1.7</v>
          </cell>
          <cell r="S99">
            <v>2.36</v>
          </cell>
          <cell r="T99">
            <v>3.02</v>
          </cell>
          <cell r="U99">
            <v>2.15</v>
          </cell>
          <cell r="V99">
            <v>0</v>
          </cell>
        </row>
        <row r="100">
          <cell r="A100" t="str">
            <v>065 45r 11</v>
          </cell>
          <cell r="B100" t="str">
            <v>065 45</v>
          </cell>
          <cell r="C100" t="str">
            <v>r 11</v>
          </cell>
          <cell r="D100" t="str">
            <v>MD-PRESTATIONS MAILEVA ET POSTECS</v>
          </cell>
          <cell r="E100">
            <v>10.39</v>
          </cell>
          <cell r="F100">
            <v>8.33</v>
          </cell>
          <cell r="G100">
            <v>9.9</v>
          </cell>
          <cell r="H100">
            <v>7.5</v>
          </cell>
          <cell r="I100">
            <v>11.35</v>
          </cell>
          <cell r="J100">
            <v>29.56</v>
          </cell>
          <cell r="K100">
            <v>8.49</v>
          </cell>
          <cell r="L100">
            <v>8.33</v>
          </cell>
          <cell r="M100">
            <v>16.37</v>
          </cell>
          <cell r="N100">
            <v>20.32</v>
          </cell>
          <cell r="O100">
            <v>8.7100000000000009</v>
          </cell>
          <cell r="P100">
            <v>15.61</v>
          </cell>
          <cell r="Q100">
            <v>10.93</v>
          </cell>
          <cell r="R100">
            <v>10.78</v>
          </cell>
          <cell r="S100">
            <v>15.69</v>
          </cell>
          <cell r="T100">
            <v>12.89</v>
          </cell>
          <cell r="U100">
            <v>15.12</v>
          </cell>
          <cell r="V100">
            <v>0</v>
          </cell>
        </row>
        <row r="101">
          <cell r="A101" t="str">
            <v>065 45r 12</v>
          </cell>
          <cell r="B101" t="str">
            <v>065 45</v>
          </cell>
          <cell r="C101" t="str">
            <v>r 12</v>
          </cell>
          <cell r="D101" t="str">
            <v>GD-AFFRANCHISSEMENT GESTION</v>
          </cell>
          <cell r="E101">
            <v>11861.47</v>
          </cell>
          <cell r="F101">
            <v>10031.59</v>
          </cell>
          <cell r="G101">
            <v>11188.71</v>
          </cell>
          <cell r="H101">
            <v>8970.26</v>
          </cell>
          <cell r="I101">
            <v>9212.41</v>
          </cell>
          <cell r="J101">
            <v>10215.73</v>
          </cell>
          <cell r="K101">
            <v>8602.86</v>
          </cell>
          <cell r="L101">
            <v>7298.32</v>
          </cell>
          <cell r="M101">
            <v>9197.57</v>
          </cell>
          <cell r="N101">
            <v>10273.86</v>
          </cell>
          <cell r="O101">
            <v>10188.51</v>
          </cell>
          <cell r="P101">
            <v>10667.33</v>
          </cell>
          <cell r="Q101">
            <v>12913.06</v>
          </cell>
          <cell r="R101">
            <v>10372.44</v>
          </cell>
          <cell r="S101">
            <v>11912.43</v>
          </cell>
          <cell r="T101">
            <v>10482.18</v>
          </cell>
          <cell r="U101">
            <v>9720.27</v>
          </cell>
          <cell r="V101">
            <v>7.21</v>
          </cell>
        </row>
        <row r="102">
          <cell r="A102" t="str">
            <v>065 45r 13</v>
          </cell>
          <cell r="B102" t="str">
            <v>065 45</v>
          </cell>
          <cell r="C102" t="str">
            <v>r 13</v>
          </cell>
          <cell r="D102" t="str">
            <v>GD-COLLECTE ET REMISE</v>
          </cell>
          <cell r="E102">
            <v>3392.16</v>
          </cell>
          <cell r="F102">
            <v>20.18</v>
          </cell>
          <cell r="G102">
            <v>22.65</v>
          </cell>
          <cell r="H102">
            <v>18.28</v>
          </cell>
          <cell r="I102">
            <v>23.98</v>
          </cell>
          <cell r="J102">
            <v>23.37</v>
          </cell>
          <cell r="K102">
            <v>22.59</v>
          </cell>
          <cell r="L102">
            <v>5.56</v>
          </cell>
          <cell r="M102">
            <v>8.11</v>
          </cell>
          <cell r="N102">
            <v>11.39</v>
          </cell>
          <cell r="O102">
            <v>2.92</v>
          </cell>
          <cell r="P102">
            <v>9.15</v>
          </cell>
          <cell r="Q102">
            <v>3335.12</v>
          </cell>
          <cell r="R102">
            <v>22.4</v>
          </cell>
          <cell r="S102">
            <v>26.64</v>
          </cell>
          <cell r="T102">
            <v>39.229999999999997</v>
          </cell>
          <cell r="U102">
            <v>39.57</v>
          </cell>
          <cell r="V102">
            <v>28.16</v>
          </cell>
        </row>
        <row r="103">
          <cell r="A103" t="str">
            <v>065 45r 14</v>
          </cell>
          <cell r="B103" t="str">
            <v>065 45</v>
          </cell>
          <cell r="C103" t="str">
            <v>r 14</v>
          </cell>
          <cell r="D103" t="str">
            <v>GD-AFFRANCHISSEMENT INTERNATIONAL</v>
          </cell>
          <cell r="E103">
            <v>99.83</v>
          </cell>
          <cell r="F103">
            <v>128.26</v>
          </cell>
          <cell r="G103">
            <v>94.99</v>
          </cell>
          <cell r="H103">
            <v>96.65</v>
          </cell>
          <cell r="I103">
            <v>98.86</v>
          </cell>
          <cell r="J103">
            <v>99.25</v>
          </cell>
          <cell r="K103">
            <v>82.95</v>
          </cell>
          <cell r="L103">
            <v>77.62</v>
          </cell>
          <cell r="M103">
            <v>114.01</v>
          </cell>
          <cell r="N103">
            <v>104.34</v>
          </cell>
          <cell r="O103">
            <v>88.46</v>
          </cell>
          <cell r="P103">
            <v>85.55</v>
          </cell>
          <cell r="Q103">
            <v>148.94</v>
          </cell>
          <cell r="R103">
            <v>127</v>
          </cell>
          <cell r="S103">
            <v>166.46</v>
          </cell>
          <cell r="T103">
            <v>98.56</v>
          </cell>
          <cell r="U103">
            <v>99.38</v>
          </cell>
          <cell r="V103">
            <v>0.04</v>
          </cell>
        </row>
        <row r="104">
          <cell r="A104" t="str">
            <v>065 45r 15</v>
          </cell>
          <cell r="B104" t="str">
            <v>065 45</v>
          </cell>
          <cell r="C104" t="str">
            <v>r 15</v>
          </cell>
          <cell r="D104" t="str">
            <v>GD-FREQUENCE CONTRAT</v>
          </cell>
          <cell r="E104">
            <v>51.67</v>
          </cell>
          <cell r="F104">
            <v>47.99</v>
          </cell>
          <cell r="G104">
            <v>54.22</v>
          </cell>
          <cell r="H104">
            <v>50.16</v>
          </cell>
          <cell r="I104">
            <v>49.51</v>
          </cell>
          <cell r="J104">
            <v>56.46</v>
          </cell>
          <cell r="K104">
            <v>45.17</v>
          </cell>
          <cell r="L104">
            <v>42.17</v>
          </cell>
          <cell r="M104">
            <v>50.24</v>
          </cell>
          <cell r="N104">
            <v>151.41</v>
          </cell>
          <cell r="O104">
            <v>67.239999999999995</v>
          </cell>
          <cell r="P104">
            <v>88.76</v>
          </cell>
          <cell r="Q104">
            <v>65.19</v>
          </cell>
          <cell r="R104">
            <v>73.05</v>
          </cell>
          <cell r="S104">
            <v>74.47</v>
          </cell>
          <cell r="T104">
            <v>77.38</v>
          </cell>
          <cell r="U104">
            <v>85.1</v>
          </cell>
          <cell r="V104">
            <v>0</v>
          </cell>
        </row>
        <row r="105">
          <cell r="A105" t="str">
            <v>065 45r 16</v>
          </cell>
          <cell r="B105" t="str">
            <v>065 45</v>
          </cell>
          <cell r="C105" t="str">
            <v>r 16</v>
          </cell>
          <cell r="D105" t="str">
            <v>MD-AFFRANCHISSEMENT MARKETING DIRECT</v>
          </cell>
          <cell r="E105">
            <v>4742.75</v>
          </cell>
          <cell r="F105">
            <v>3601.48</v>
          </cell>
          <cell r="G105">
            <v>3919.57</v>
          </cell>
          <cell r="H105">
            <v>3421.27</v>
          </cell>
          <cell r="I105">
            <v>4830.24</v>
          </cell>
          <cell r="J105">
            <v>4152.96</v>
          </cell>
          <cell r="K105">
            <v>1695.68</v>
          </cell>
          <cell r="L105">
            <v>2167.0500000000002</v>
          </cell>
          <cell r="M105">
            <v>4058.99</v>
          </cell>
          <cell r="N105">
            <v>5169.5</v>
          </cell>
          <cell r="O105">
            <v>5684.56</v>
          </cell>
          <cell r="P105">
            <v>3738.62</v>
          </cell>
          <cell r="Q105">
            <v>5505.93</v>
          </cell>
          <cell r="R105">
            <v>3240.36</v>
          </cell>
          <cell r="S105">
            <v>5832.09</v>
          </cell>
          <cell r="T105">
            <v>3309.88</v>
          </cell>
          <cell r="U105">
            <v>4551.16</v>
          </cell>
          <cell r="V105">
            <v>7.49</v>
          </cell>
        </row>
        <row r="106">
          <cell r="A106" t="str">
            <v>065 45r 17</v>
          </cell>
          <cell r="B106" t="str">
            <v>065 45</v>
          </cell>
          <cell r="C106" t="str">
            <v>r 17</v>
          </cell>
          <cell r="D106" t="str">
            <v>MD-AFFRANCHISSEMENT INTERNATIONAL</v>
          </cell>
          <cell r="E106">
            <v>26.57</v>
          </cell>
          <cell r="F106">
            <v>22.1</v>
          </cell>
          <cell r="G106">
            <v>30.34</v>
          </cell>
          <cell r="H106">
            <v>40.57</v>
          </cell>
          <cell r="I106">
            <v>20.32</v>
          </cell>
          <cell r="J106">
            <v>22.81</v>
          </cell>
          <cell r="K106">
            <v>21.33</v>
          </cell>
          <cell r="L106">
            <v>18.05</v>
          </cell>
          <cell r="M106">
            <v>23.25</v>
          </cell>
          <cell r="N106">
            <v>27.68</v>
          </cell>
          <cell r="O106">
            <v>28.02</v>
          </cell>
          <cell r="P106">
            <v>26.27</v>
          </cell>
          <cell r="Q106">
            <v>26.17</v>
          </cell>
          <cell r="R106">
            <v>13.67</v>
          </cell>
          <cell r="S106">
            <v>5.77</v>
          </cell>
          <cell r="T106">
            <v>17.38</v>
          </cell>
          <cell r="U106">
            <v>17.37</v>
          </cell>
          <cell r="V106">
            <v>0</v>
          </cell>
        </row>
        <row r="107">
          <cell r="A107" t="str">
            <v>065 45r 18</v>
          </cell>
          <cell r="B107" t="str">
            <v>065 45</v>
          </cell>
          <cell r="C107" t="str">
            <v>r 18</v>
          </cell>
          <cell r="D107" t="str">
            <v>MD-PUBLICITE NON ADRESSEE</v>
          </cell>
          <cell r="E107">
            <v>74.59</v>
          </cell>
          <cell r="F107">
            <v>49</v>
          </cell>
          <cell r="G107">
            <v>144.87</v>
          </cell>
          <cell r="H107">
            <v>68.540000000000006</v>
          </cell>
          <cell r="I107">
            <v>77.569999999999993</v>
          </cell>
          <cell r="J107">
            <v>93.02</v>
          </cell>
          <cell r="K107">
            <v>11.32</v>
          </cell>
          <cell r="L107">
            <v>44.79</v>
          </cell>
          <cell r="M107">
            <v>126.33</v>
          </cell>
          <cell r="N107">
            <v>76.94</v>
          </cell>
          <cell r="O107">
            <v>68.010000000000005</v>
          </cell>
          <cell r="P107">
            <v>100.53</v>
          </cell>
          <cell r="Q107">
            <v>82.81</v>
          </cell>
          <cell r="R107">
            <v>35.69</v>
          </cell>
          <cell r="S107">
            <v>151.86000000000001</v>
          </cell>
          <cell r="T107">
            <v>76.680000000000007</v>
          </cell>
          <cell r="U107">
            <v>114.43</v>
          </cell>
          <cell r="V107">
            <v>46.53</v>
          </cell>
        </row>
        <row r="108">
          <cell r="A108" t="str">
            <v>065 45r 19</v>
          </cell>
          <cell r="B108" t="str">
            <v>065 45</v>
          </cell>
          <cell r="C108" t="str">
            <v>r 19</v>
          </cell>
          <cell r="D108" t="str">
            <v>PR-PRESSE</v>
          </cell>
          <cell r="E108">
            <v>245.29</v>
          </cell>
          <cell r="F108">
            <v>369.99</v>
          </cell>
          <cell r="G108">
            <v>334.31</v>
          </cell>
          <cell r="H108">
            <v>231.48</v>
          </cell>
          <cell r="I108">
            <v>393.23</v>
          </cell>
          <cell r="J108">
            <v>303.83999999999997</v>
          </cell>
          <cell r="K108">
            <v>225.51</v>
          </cell>
          <cell r="L108">
            <v>344.2</v>
          </cell>
          <cell r="M108">
            <v>308.79000000000002</v>
          </cell>
          <cell r="N108">
            <v>249.62</v>
          </cell>
          <cell r="O108">
            <v>396.55</v>
          </cell>
          <cell r="P108">
            <v>259.27</v>
          </cell>
          <cell r="Q108">
            <v>242.5</v>
          </cell>
          <cell r="R108">
            <v>382.43</v>
          </cell>
          <cell r="S108">
            <v>317.12</v>
          </cell>
          <cell r="T108">
            <v>352.49</v>
          </cell>
          <cell r="U108">
            <v>254.43</v>
          </cell>
          <cell r="V108">
            <v>26.45</v>
          </cell>
        </row>
        <row r="109">
          <cell r="A109" t="str">
            <v>065 45r 20</v>
          </cell>
          <cell r="B109" t="str">
            <v>065 45</v>
          </cell>
          <cell r="C109" t="str">
            <v>r 20</v>
          </cell>
          <cell r="D109" t="str">
            <v>MD-POSTREPONSE</v>
          </cell>
          <cell r="E109">
            <v>86.51</v>
          </cell>
          <cell r="F109">
            <v>75.47</v>
          </cell>
          <cell r="G109">
            <v>134.58000000000001</v>
          </cell>
          <cell r="H109">
            <v>112.71</v>
          </cell>
          <cell r="I109">
            <v>101.87</v>
          </cell>
          <cell r="J109">
            <v>116.87</v>
          </cell>
          <cell r="K109">
            <v>89.95</v>
          </cell>
          <cell r="L109">
            <v>73.92</v>
          </cell>
          <cell r="M109">
            <v>159.54</v>
          </cell>
          <cell r="N109">
            <v>155.05000000000001</v>
          </cell>
          <cell r="O109">
            <v>120.88</v>
          </cell>
          <cell r="P109">
            <v>135.97</v>
          </cell>
          <cell r="Q109">
            <v>119.84</v>
          </cell>
          <cell r="R109">
            <v>131.02000000000001</v>
          </cell>
          <cell r="S109">
            <v>105.73</v>
          </cell>
          <cell r="T109">
            <v>101.84</v>
          </cell>
          <cell r="U109">
            <v>123.39</v>
          </cell>
          <cell r="V109">
            <v>0</v>
          </cell>
        </row>
        <row r="110">
          <cell r="A110" t="str">
            <v>065 45r 21</v>
          </cell>
          <cell r="B110" t="str">
            <v>065 45</v>
          </cell>
          <cell r="C110" t="str">
            <v>r 21</v>
          </cell>
          <cell r="D110" t="str">
            <v>GD-FREQUENCE RETOUR</v>
          </cell>
          <cell r="E110">
            <v>0</v>
          </cell>
          <cell r="F110">
            <v>0</v>
          </cell>
          <cell r="G110">
            <v>0</v>
          </cell>
          <cell r="H110">
            <v>0</v>
          </cell>
          <cell r="I110">
            <v>0.08</v>
          </cell>
          <cell r="J110">
            <v>0.25</v>
          </cell>
          <cell r="K110">
            <v>0.25</v>
          </cell>
          <cell r="L110">
            <v>0.27</v>
          </cell>
          <cell r="M110">
            <v>0.28999999999999998</v>
          </cell>
          <cell r="N110">
            <v>0.54</v>
          </cell>
          <cell r="O110">
            <v>0.6</v>
          </cell>
          <cell r="P110">
            <v>0.35</v>
          </cell>
          <cell r="Q110">
            <v>0.33</v>
          </cell>
          <cell r="R110">
            <v>0.27</v>
          </cell>
          <cell r="S110">
            <v>0.31</v>
          </cell>
          <cell r="T110">
            <v>0.25</v>
          </cell>
          <cell r="U110">
            <v>0.4</v>
          </cell>
          <cell r="V110">
            <v>0</v>
          </cell>
        </row>
        <row r="111">
          <cell r="A111" t="str">
            <v>065 45r 24</v>
          </cell>
          <cell r="B111" t="str">
            <v>065 45</v>
          </cell>
          <cell r="C111" t="str">
            <v>r 24</v>
          </cell>
          <cell r="D111" t="str">
            <v>GD-ARCHIVAGE</v>
          </cell>
          <cell r="E111">
            <v>0</v>
          </cell>
          <cell r="F111">
            <v>0</v>
          </cell>
          <cell r="G111">
            <v>0.01</v>
          </cell>
          <cell r="H111">
            <v>0</v>
          </cell>
          <cell r="I111">
            <v>0</v>
          </cell>
          <cell r="J111">
            <v>0.01</v>
          </cell>
          <cell r="K111">
            <v>0.02</v>
          </cell>
          <cell r="L111">
            <v>0.05</v>
          </cell>
          <cell r="M111">
            <v>7.0000000000000007E-2</v>
          </cell>
          <cell r="N111">
            <v>1.65</v>
          </cell>
          <cell r="O111">
            <v>0.12</v>
          </cell>
          <cell r="P111">
            <v>0.84</v>
          </cell>
          <cell r="Q111">
            <v>0.12</v>
          </cell>
          <cell r="R111">
            <v>0.26</v>
          </cell>
          <cell r="S111">
            <v>0.33</v>
          </cell>
          <cell r="T111">
            <v>0.03</v>
          </cell>
          <cell r="U111">
            <v>0.02</v>
          </cell>
          <cell r="V111">
            <v>0</v>
          </cell>
        </row>
        <row r="112">
          <cell r="A112" t="str">
            <v>065 45r 26</v>
          </cell>
          <cell r="B112" t="str">
            <v>065 45</v>
          </cell>
          <cell r="C112" t="str">
            <v>r 26</v>
          </cell>
          <cell r="D112" t="str">
            <v>COLIPOSTE FAMILLE SUIVIE NATIONALE</v>
          </cell>
          <cell r="E112">
            <v>728.87</v>
          </cell>
          <cell r="F112">
            <v>612.59</v>
          </cell>
          <cell r="G112">
            <v>943.1</v>
          </cell>
          <cell r="H112">
            <v>825.29</v>
          </cell>
          <cell r="I112">
            <v>769.83</v>
          </cell>
          <cell r="J112">
            <v>826.71</v>
          </cell>
          <cell r="K112">
            <v>776.16</v>
          </cell>
          <cell r="L112">
            <v>748.4</v>
          </cell>
          <cell r="M112">
            <v>941.42</v>
          </cell>
          <cell r="N112">
            <v>954.76</v>
          </cell>
          <cell r="O112">
            <v>940.86</v>
          </cell>
          <cell r="P112">
            <v>931.87</v>
          </cell>
          <cell r="Q112">
            <v>864.01</v>
          </cell>
          <cell r="R112">
            <v>718.94</v>
          </cell>
          <cell r="S112">
            <v>809.27</v>
          </cell>
          <cell r="T112">
            <v>693.44</v>
          </cell>
          <cell r="U112">
            <v>786.36</v>
          </cell>
          <cell r="V112">
            <v>0</v>
          </cell>
        </row>
        <row r="113">
          <cell r="A113" t="str">
            <v>065 45r 27</v>
          </cell>
          <cell r="B113" t="str">
            <v>065 45</v>
          </cell>
          <cell r="C113" t="str">
            <v>r 27</v>
          </cell>
          <cell r="D113" t="str">
            <v>COLIPOSTE FAMILLE SUIVIE INTERNATIONALE</v>
          </cell>
          <cell r="E113">
            <v>43.28</v>
          </cell>
          <cell r="F113">
            <v>51.41</v>
          </cell>
          <cell r="G113">
            <v>68.73</v>
          </cell>
          <cell r="H113">
            <v>54.72</v>
          </cell>
          <cell r="I113">
            <v>80.180000000000007</v>
          </cell>
          <cell r="J113">
            <v>77.430000000000007</v>
          </cell>
          <cell r="K113">
            <v>75.069999999999993</v>
          </cell>
          <cell r="L113">
            <v>50.39</v>
          </cell>
          <cell r="M113">
            <v>74.66</v>
          </cell>
          <cell r="N113">
            <v>74.150000000000006</v>
          </cell>
          <cell r="O113">
            <v>85.03</v>
          </cell>
          <cell r="P113">
            <v>61.49</v>
          </cell>
          <cell r="Q113">
            <v>75.63</v>
          </cell>
          <cell r="R113">
            <v>64.58</v>
          </cell>
          <cell r="S113">
            <v>76.069999999999993</v>
          </cell>
          <cell r="T113">
            <v>71.760000000000005</v>
          </cell>
          <cell r="U113">
            <v>93.32</v>
          </cell>
          <cell r="V113">
            <v>0</v>
          </cell>
        </row>
        <row r="114">
          <cell r="A114" t="str">
            <v>065 45r 28</v>
          </cell>
          <cell r="B114" t="str">
            <v>065 45</v>
          </cell>
          <cell r="C114" t="str">
            <v>r 28</v>
          </cell>
          <cell r="D114" t="str">
            <v>COLIPOSTE FAMILLE NON SUIVIE</v>
          </cell>
          <cell r="E114">
            <v>92.55</v>
          </cell>
          <cell r="F114">
            <v>83.65</v>
          </cell>
          <cell r="G114">
            <v>87.44</v>
          </cell>
          <cell r="H114">
            <v>66.88</v>
          </cell>
          <cell r="I114">
            <v>60.95</v>
          </cell>
          <cell r="J114">
            <v>74.37</v>
          </cell>
          <cell r="K114">
            <v>59.38</v>
          </cell>
          <cell r="L114">
            <v>42.8</v>
          </cell>
          <cell r="M114">
            <v>61.91</v>
          </cell>
          <cell r="N114">
            <v>77.3</v>
          </cell>
          <cell r="O114">
            <v>75.59</v>
          </cell>
          <cell r="P114">
            <v>58.54</v>
          </cell>
          <cell r="Q114">
            <v>91.7</v>
          </cell>
          <cell r="R114">
            <v>81.31</v>
          </cell>
          <cell r="S114">
            <v>93.72</v>
          </cell>
          <cell r="T114">
            <v>84.1</v>
          </cell>
          <cell r="U114">
            <v>72.400000000000006</v>
          </cell>
          <cell r="V114">
            <v>0</v>
          </cell>
        </row>
        <row r="115">
          <cell r="A115" t="str">
            <v>065 45r 29</v>
          </cell>
          <cell r="B115" t="str">
            <v>065 45</v>
          </cell>
          <cell r="C115" t="str">
            <v>r 29</v>
          </cell>
          <cell r="D115" t="str">
            <v>CHRONOPOST DOMESTIQUE</v>
          </cell>
          <cell r="E115">
            <v>365.62</v>
          </cell>
          <cell r="F115">
            <v>328.31</v>
          </cell>
          <cell r="G115">
            <v>417.31</v>
          </cell>
          <cell r="H115">
            <v>351.1</v>
          </cell>
          <cell r="I115">
            <v>390.47</v>
          </cell>
          <cell r="J115">
            <v>385.75</v>
          </cell>
          <cell r="K115">
            <v>396.92</v>
          </cell>
          <cell r="L115">
            <v>317.27999999999997</v>
          </cell>
          <cell r="M115">
            <v>398.19</v>
          </cell>
          <cell r="N115">
            <v>432.51</v>
          </cell>
          <cell r="O115">
            <v>215.77</v>
          </cell>
          <cell r="P115">
            <v>348.81</v>
          </cell>
          <cell r="Q115">
            <v>367.5</v>
          </cell>
          <cell r="R115">
            <v>318.83999999999997</v>
          </cell>
          <cell r="S115">
            <v>384.26</v>
          </cell>
          <cell r="T115">
            <v>347.55</v>
          </cell>
          <cell r="U115">
            <v>377.29</v>
          </cell>
          <cell r="V115">
            <v>0.42</v>
          </cell>
        </row>
        <row r="116">
          <cell r="A116" t="str">
            <v>065 45r 30</v>
          </cell>
          <cell r="B116" t="str">
            <v>065 45</v>
          </cell>
          <cell r="C116" t="str">
            <v>r 30</v>
          </cell>
          <cell r="D116" t="str">
            <v>CHRONOPOST INTERNATIONAL</v>
          </cell>
          <cell r="E116">
            <v>132.18</v>
          </cell>
          <cell r="F116">
            <v>108.35</v>
          </cell>
          <cell r="G116">
            <v>135.22</v>
          </cell>
          <cell r="H116">
            <v>117.83</v>
          </cell>
          <cell r="I116">
            <v>114.72</v>
          </cell>
          <cell r="J116">
            <v>112.92</v>
          </cell>
          <cell r="K116">
            <v>113.8</v>
          </cell>
          <cell r="L116">
            <v>91.94</v>
          </cell>
          <cell r="M116">
            <v>104.06</v>
          </cell>
          <cell r="N116">
            <v>119.84</v>
          </cell>
          <cell r="O116">
            <v>122.51</v>
          </cell>
          <cell r="P116">
            <v>110.16</v>
          </cell>
          <cell r="Q116">
            <v>114.78</v>
          </cell>
          <cell r="R116">
            <v>107.42</v>
          </cell>
          <cell r="S116">
            <v>109.72</v>
          </cell>
          <cell r="T116">
            <v>120.32</v>
          </cell>
          <cell r="U116">
            <v>105.09</v>
          </cell>
          <cell r="V116">
            <v>0</v>
          </cell>
        </row>
        <row r="117">
          <cell r="A117" t="str">
            <v/>
          </cell>
          <cell r="D117" t="str">
            <v>Somme:</v>
          </cell>
          <cell r="E117">
            <v>22076.18</v>
          </cell>
          <cell r="F117">
            <v>15668.08</v>
          </cell>
          <cell r="G117">
            <v>17700.349999999999</v>
          </cell>
          <cell r="H117">
            <v>14531.16</v>
          </cell>
          <cell r="I117">
            <v>16307.48</v>
          </cell>
          <cell r="J117">
            <v>16695.990000000002</v>
          </cell>
          <cell r="K117">
            <v>12304.61</v>
          </cell>
          <cell r="L117">
            <v>11389.07</v>
          </cell>
          <cell r="M117">
            <v>15791.91</v>
          </cell>
          <cell r="N117">
            <v>18010.650000000001</v>
          </cell>
          <cell r="O117">
            <v>18209.41</v>
          </cell>
          <cell r="P117">
            <v>16742.12</v>
          </cell>
          <cell r="Q117">
            <v>24082.68</v>
          </cell>
          <cell r="R117">
            <v>15786.05</v>
          </cell>
          <cell r="S117">
            <v>20171.53</v>
          </cell>
          <cell r="T117">
            <v>15955.75</v>
          </cell>
          <cell r="U117">
            <v>16528.689999999999</v>
          </cell>
          <cell r="V117">
            <v>119.55</v>
          </cell>
        </row>
        <row r="118">
          <cell r="A118" t="str">
            <v>065 69</v>
          </cell>
          <cell r="B118" t="str">
            <v>065 69</v>
          </cell>
        </row>
        <row r="119">
          <cell r="A119" t="str">
            <v/>
          </cell>
          <cell r="E119" t="str">
            <v>2006/01</v>
          </cell>
          <cell r="F119" t="str">
            <v>2006/02</v>
          </cell>
          <cell r="G119" t="str">
            <v>2006/03</v>
          </cell>
          <cell r="H119" t="str">
            <v>2006/04</v>
          </cell>
          <cell r="I119" t="str">
            <v>2006/05</v>
          </cell>
          <cell r="J119" t="str">
            <v>2006/06</v>
          </cell>
          <cell r="K119" t="str">
            <v>2006/07</v>
          </cell>
          <cell r="L119" t="str">
            <v>2006/08</v>
          </cell>
          <cell r="M119" t="str">
            <v>2006/09</v>
          </cell>
          <cell r="N119" t="str">
            <v>2006/10</v>
          </cell>
          <cell r="O119" t="str">
            <v>2006/11</v>
          </cell>
          <cell r="P119" t="str">
            <v>2006/12</v>
          </cell>
          <cell r="Q119" t="str">
            <v>2007/01</v>
          </cell>
          <cell r="R119" t="str">
            <v>2007/02</v>
          </cell>
          <cell r="S119" t="str">
            <v>2007/03</v>
          </cell>
          <cell r="T119" t="str">
            <v>2007/04</v>
          </cell>
          <cell r="U119" t="str">
            <v>2007/05</v>
          </cell>
          <cell r="V119" t="str">
            <v>2007/06</v>
          </cell>
        </row>
        <row r="120">
          <cell r="A120" t="str">
            <v>065 69r 01</v>
          </cell>
          <cell r="B120" t="str">
            <v>065 69</v>
          </cell>
          <cell r="C120" t="str">
            <v>r 01</v>
          </cell>
          <cell r="D120" t="str">
            <v>MD-PRODUITS DE L'ADRESSE</v>
          </cell>
          <cell r="E120">
            <v>0</v>
          </cell>
          <cell r="F120">
            <v>0</v>
          </cell>
          <cell r="G120">
            <v>0</v>
          </cell>
          <cell r="H120">
            <v>0</v>
          </cell>
          <cell r="I120">
            <v>0</v>
          </cell>
          <cell r="J120">
            <v>0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0.34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</row>
        <row r="121">
          <cell r="A121" t="str">
            <v>065 69r 02</v>
          </cell>
          <cell r="B121" t="str">
            <v>065 69</v>
          </cell>
          <cell r="C121" t="str">
            <v>r 02</v>
          </cell>
          <cell r="D121" t="str">
            <v>MD-CIBLAGE</v>
          </cell>
          <cell r="E121">
            <v>14.06</v>
          </cell>
          <cell r="F121">
            <v>9.34</v>
          </cell>
          <cell r="G121">
            <v>27.78</v>
          </cell>
          <cell r="H121">
            <v>0.72</v>
          </cell>
          <cell r="I121">
            <v>1.37</v>
          </cell>
          <cell r="J121">
            <v>11.32</v>
          </cell>
          <cell r="K121">
            <v>2.2000000000000002</v>
          </cell>
          <cell r="L121">
            <v>4.2699999999999996</v>
          </cell>
          <cell r="M121">
            <v>2.27</v>
          </cell>
          <cell r="N121">
            <v>38.729999999999997</v>
          </cell>
          <cell r="O121">
            <v>4.9400000000000004</v>
          </cell>
          <cell r="P121">
            <v>3.36</v>
          </cell>
          <cell r="Q121">
            <v>4.16</v>
          </cell>
          <cell r="R121">
            <v>7.9</v>
          </cell>
          <cell r="S121">
            <v>1.1599999999999999</v>
          </cell>
          <cell r="T121">
            <v>9.18</v>
          </cell>
          <cell r="U121">
            <v>5.07</v>
          </cell>
          <cell r="V121">
            <v>1.79</v>
          </cell>
        </row>
        <row r="122">
          <cell r="A122" t="str">
            <v>065 69r 04</v>
          </cell>
          <cell r="B122" t="str">
            <v>065 69</v>
          </cell>
          <cell r="C122" t="str">
            <v>r 04</v>
          </cell>
          <cell r="D122" t="str">
            <v>MD-FIDELISATION</v>
          </cell>
          <cell r="E122">
            <v>0.8</v>
          </cell>
          <cell r="F122">
            <v>3.12</v>
          </cell>
          <cell r="G122">
            <v>0</v>
          </cell>
          <cell r="H122">
            <v>0</v>
          </cell>
          <cell r="I122">
            <v>1.1499999999999999</v>
          </cell>
          <cell r="J122">
            <v>1.86</v>
          </cell>
          <cell r="K122">
            <v>1.98</v>
          </cell>
          <cell r="L122">
            <v>2.5099999999999998</v>
          </cell>
          <cell r="M122">
            <v>0.56999999999999995</v>
          </cell>
          <cell r="N122">
            <v>0.98</v>
          </cell>
          <cell r="O122">
            <v>0</v>
          </cell>
          <cell r="P122">
            <v>1.98</v>
          </cell>
          <cell r="Q122">
            <v>0</v>
          </cell>
          <cell r="R122">
            <v>0</v>
          </cell>
          <cell r="S122">
            <v>2</v>
          </cell>
          <cell r="T122">
            <v>0</v>
          </cell>
          <cell r="U122">
            <v>0</v>
          </cell>
          <cell r="V122">
            <v>0</v>
          </cell>
        </row>
        <row r="123">
          <cell r="A123" t="str">
            <v>065 69r 05</v>
          </cell>
          <cell r="B123" t="str">
            <v>065 69</v>
          </cell>
          <cell r="C123" t="str">
            <v>r 05</v>
          </cell>
          <cell r="D123" t="str">
            <v>MD-MAESTRA</v>
          </cell>
          <cell r="E123">
            <v>0.27</v>
          </cell>
          <cell r="F123">
            <v>0.1</v>
          </cell>
          <cell r="G123">
            <v>0.42</v>
          </cell>
          <cell r="H123">
            <v>2.2400000000000002</v>
          </cell>
          <cell r="I123">
            <v>0</v>
          </cell>
          <cell r="J123">
            <v>4.78</v>
          </cell>
          <cell r="K123">
            <v>0</v>
          </cell>
          <cell r="L123">
            <v>0.57999999999999996</v>
          </cell>
          <cell r="M123">
            <v>0.08</v>
          </cell>
          <cell r="N123">
            <v>0</v>
          </cell>
          <cell r="O123">
            <v>0</v>
          </cell>
          <cell r="P123">
            <v>0.1</v>
          </cell>
          <cell r="Q123">
            <v>0.48</v>
          </cell>
          <cell r="R123">
            <v>0</v>
          </cell>
          <cell r="S123">
            <v>0.34</v>
          </cell>
          <cell r="T123">
            <v>0</v>
          </cell>
          <cell r="U123">
            <v>0.42</v>
          </cell>
          <cell r="V123">
            <v>0</v>
          </cell>
        </row>
        <row r="124">
          <cell r="A124" t="str">
            <v>065 69r 06</v>
          </cell>
          <cell r="B124" t="str">
            <v>065 69</v>
          </cell>
          <cell r="C124" t="str">
            <v>r 06</v>
          </cell>
          <cell r="D124" t="str">
            <v>GD-PRET A POSTER</v>
          </cell>
          <cell r="E124">
            <v>96.16</v>
          </cell>
          <cell r="F124">
            <v>52.13</v>
          </cell>
          <cell r="G124">
            <v>73.790000000000006</v>
          </cell>
          <cell r="H124">
            <v>81.87</v>
          </cell>
          <cell r="I124">
            <v>57.17</v>
          </cell>
          <cell r="J124">
            <v>109.93</v>
          </cell>
          <cell r="K124">
            <v>48.21</v>
          </cell>
          <cell r="L124">
            <v>56.15</v>
          </cell>
          <cell r="M124">
            <v>188.2</v>
          </cell>
          <cell r="N124">
            <v>70.069999999999993</v>
          </cell>
          <cell r="O124">
            <v>120.19</v>
          </cell>
          <cell r="P124">
            <v>103.99</v>
          </cell>
          <cell r="Q124">
            <v>120.95</v>
          </cell>
          <cell r="R124">
            <v>65.16</v>
          </cell>
          <cell r="S124">
            <v>125.01</v>
          </cell>
          <cell r="T124">
            <v>139.28</v>
          </cell>
          <cell r="U124">
            <v>91.59</v>
          </cell>
          <cell r="V124">
            <v>3.93</v>
          </cell>
        </row>
        <row r="125">
          <cell r="A125" t="str">
            <v>065 69r 07</v>
          </cell>
          <cell r="B125" t="str">
            <v>065 69</v>
          </cell>
          <cell r="C125" t="str">
            <v>r 07</v>
          </cell>
          <cell r="D125" t="str">
            <v>GD-PRESTATION D'AFFRANCHISSEMENT</v>
          </cell>
          <cell r="E125">
            <v>72.84</v>
          </cell>
          <cell r="F125">
            <v>59.72</v>
          </cell>
          <cell r="G125">
            <v>70.33</v>
          </cell>
          <cell r="H125">
            <v>54.04</v>
          </cell>
          <cell r="I125">
            <v>58.14</v>
          </cell>
          <cell r="J125">
            <v>62.65</v>
          </cell>
          <cell r="K125">
            <v>49.45</v>
          </cell>
          <cell r="L125">
            <v>40.17</v>
          </cell>
          <cell r="M125">
            <v>63.46</v>
          </cell>
          <cell r="N125">
            <v>69.5</v>
          </cell>
          <cell r="O125">
            <v>61</v>
          </cell>
          <cell r="P125">
            <v>55.42</v>
          </cell>
          <cell r="Q125">
            <v>66.64</v>
          </cell>
          <cell r="R125">
            <v>55.69</v>
          </cell>
          <cell r="S125">
            <v>66.239999999999995</v>
          </cell>
          <cell r="T125">
            <v>54.91</v>
          </cell>
          <cell r="U125">
            <v>59.39</v>
          </cell>
          <cell r="V125">
            <v>5.58</v>
          </cell>
        </row>
        <row r="126">
          <cell r="A126" t="str">
            <v>065 69r 08</v>
          </cell>
          <cell r="B126" t="str">
            <v>065 69</v>
          </cell>
          <cell r="C126" t="str">
            <v>r 08</v>
          </cell>
          <cell r="D126" t="str">
            <v>GD-FREQUENCE PRE-PAYE</v>
          </cell>
          <cell r="E126">
            <v>38.479999999999997</v>
          </cell>
          <cell r="F126">
            <v>92.39</v>
          </cell>
          <cell r="G126">
            <v>50</v>
          </cell>
          <cell r="H126">
            <v>57.78</v>
          </cell>
          <cell r="I126">
            <v>36.96</v>
          </cell>
          <cell r="J126">
            <v>57.52</v>
          </cell>
          <cell r="K126">
            <v>39.68</v>
          </cell>
          <cell r="L126">
            <v>38.28</v>
          </cell>
          <cell r="M126">
            <v>82.98</v>
          </cell>
          <cell r="N126">
            <v>55.13</v>
          </cell>
          <cell r="O126">
            <v>47</v>
          </cell>
          <cell r="P126">
            <v>51.13</v>
          </cell>
          <cell r="Q126">
            <v>46.24</v>
          </cell>
          <cell r="R126">
            <v>47.22</v>
          </cell>
          <cell r="S126">
            <v>29.91</v>
          </cell>
          <cell r="T126">
            <v>52.31</v>
          </cell>
          <cell r="U126">
            <v>44.98</v>
          </cell>
          <cell r="V126">
            <v>15.36</v>
          </cell>
        </row>
        <row r="127">
          <cell r="A127" t="str">
            <v>065 69r 09</v>
          </cell>
          <cell r="B127" t="str">
            <v>065 69</v>
          </cell>
          <cell r="C127" t="str">
            <v>r 09</v>
          </cell>
          <cell r="D127" t="str">
            <v>GD-PRESTATION LRE</v>
          </cell>
          <cell r="E127">
            <v>0.77</v>
          </cell>
          <cell r="F127">
            <v>2.82</v>
          </cell>
          <cell r="G127">
            <v>3.27</v>
          </cell>
          <cell r="H127">
            <v>3.76</v>
          </cell>
          <cell r="I127">
            <v>3.19</v>
          </cell>
          <cell r="J127">
            <v>3.05</v>
          </cell>
          <cell r="K127">
            <v>2.12</v>
          </cell>
          <cell r="L127">
            <v>0.74</v>
          </cell>
          <cell r="M127">
            <v>5.07</v>
          </cell>
          <cell r="N127">
            <v>11.71</v>
          </cell>
          <cell r="O127">
            <v>3.94</v>
          </cell>
          <cell r="P127">
            <v>2.12</v>
          </cell>
          <cell r="Q127">
            <v>2.2799999999999998</v>
          </cell>
          <cell r="R127">
            <v>0.63</v>
          </cell>
          <cell r="S127">
            <v>3.46</v>
          </cell>
          <cell r="T127">
            <v>5.12</v>
          </cell>
          <cell r="U127">
            <v>2.06</v>
          </cell>
          <cell r="V127">
            <v>0</v>
          </cell>
        </row>
        <row r="128">
          <cell r="A128" t="str">
            <v>065 69r 11</v>
          </cell>
          <cell r="B128" t="str">
            <v>065 69</v>
          </cell>
          <cell r="C128" t="str">
            <v>r 11</v>
          </cell>
          <cell r="D128" t="str">
            <v>MD-PRESTATIONS MAILEVA ET POSTECS</v>
          </cell>
          <cell r="E128">
            <v>26.02</v>
          </cell>
          <cell r="F128">
            <v>39.869999999999997</v>
          </cell>
          <cell r="G128">
            <v>40.44</v>
          </cell>
          <cell r="H128">
            <v>31.54</v>
          </cell>
          <cell r="I128">
            <v>54.68</v>
          </cell>
          <cell r="J128">
            <v>63.91</v>
          </cell>
          <cell r="K128">
            <v>30.72</v>
          </cell>
          <cell r="L128">
            <v>18.79</v>
          </cell>
          <cell r="M128">
            <v>45.83</v>
          </cell>
          <cell r="N128">
            <v>36.020000000000003</v>
          </cell>
          <cell r="O128">
            <v>29.52</v>
          </cell>
          <cell r="P128">
            <v>28.21</v>
          </cell>
          <cell r="Q128">
            <v>30.2</v>
          </cell>
          <cell r="R128">
            <v>36.79</v>
          </cell>
          <cell r="S128">
            <v>44.51</v>
          </cell>
          <cell r="T128">
            <v>39.35</v>
          </cell>
          <cell r="U128">
            <v>26.51</v>
          </cell>
          <cell r="V128">
            <v>0</v>
          </cell>
        </row>
        <row r="129">
          <cell r="A129" t="str">
            <v>065 69r 12</v>
          </cell>
          <cell r="B129" t="str">
            <v>065 69</v>
          </cell>
          <cell r="C129" t="str">
            <v>r 12</v>
          </cell>
          <cell r="D129" t="str">
            <v>GD-AFFRANCHISSEMENT GESTION</v>
          </cell>
          <cell r="E129">
            <v>15392.04</v>
          </cell>
          <cell r="F129">
            <v>13759.64</v>
          </cell>
          <cell r="G129">
            <v>16337.45</v>
          </cell>
          <cell r="H129">
            <v>13631.35</v>
          </cell>
          <cell r="I129">
            <v>13955.24</v>
          </cell>
          <cell r="J129">
            <v>14895.68</v>
          </cell>
          <cell r="K129">
            <v>12447.1</v>
          </cell>
          <cell r="L129">
            <v>10173.92</v>
          </cell>
          <cell r="M129">
            <v>13581.96</v>
          </cell>
          <cell r="N129">
            <v>16922.38</v>
          </cell>
          <cell r="O129">
            <v>15866.26</v>
          </cell>
          <cell r="P129">
            <v>15245.86</v>
          </cell>
          <cell r="Q129">
            <v>16776.48</v>
          </cell>
          <cell r="R129">
            <v>14423.21</v>
          </cell>
          <cell r="S129">
            <v>16777.189999999999</v>
          </cell>
          <cell r="T129">
            <v>14677.89</v>
          </cell>
          <cell r="U129">
            <v>14135.93</v>
          </cell>
          <cell r="V129">
            <v>-4.18</v>
          </cell>
        </row>
        <row r="130">
          <cell r="A130" t="str">
            <v>065 69r 13</v>
          </cell>
          <cell r="B130" t="str">
            <v>065 69</v>
          </cell>
          <cell r="C130" t="str">
            <v>r 13</v>
          </cell>
          <cell r="D130" t="str">
            <v>GD-COLLECTE ET REMISE</v>
          </cell>
          <cell r="E130">
            <v>5844.95</v>
          </cell>
          <cell r="F130">
            <v>41.92</v>
          </cell>
          <cell r="G130">
            <v>53.69</v>
          </cell>
          <cell r="H130">
            <v>38.53</v>
          </cell>
          <cell r="I130">
            <v>129.93</v>
          </cell>
          <cell r="J130">
            <v>113.5</v>
          </cell>
          <cell r="K130">
            <v>134.81</v>
          </cell>
          <cell r="L130">
            <v>26.76</v>
          </cell>
          <cell r="M130">
            <v>129.77000000000001</v>
          </cell>
          <cell r="N130">
            <v>31.95</v>
          </cell>
          <cell r="O130">
            <v>35.590000000000003</v>
          </cell>
          <cell r="P130">
            <v>16.12</v>
          </cell>
          <cell r="Q130">
            <v>6356.62</v>
          </cell>
          <cell r="R130">
            <v>96.64</v>
          </cell>
          <cell r="S130">
            <v>141.54</v>
          </cell>
          <cell r="T130">
            <v>65.38</v>
          </cell>
          <cell r="U130">
            <v>121.24</v>
          </cell>
          <cell r="V130">
            <v>32.47</v>
          </cell>
        </row>
        <row r="131">
          <cell r="A131" t="str">
            <v>065 69r 14</v>
          </cell>
          <cell r="B131" t="str">
            <v>065 69</v>
          </cell>
          <cell r="C131" t="str">
            <v>r 14</v>
          </cell>
          <cell r="D131" t="str">
            <v>GD-AFFRANCHISSEMENT INTERNATIONAL</v>
          </cell>
          <cell r="E131">
            <v>232.62</v>
          </cell>
          <cell r="F131">
            <v>229.85</v>
          </cell>
          <cell r="G131">
            <v>258.70999999999998</v>
          </cell>
          <cell r="H131">
            <v>217.22</v>
          </cell>
          <cell r="I131">
            <v>218.66</v>
          </cell>
          <cell r="J131">
            <v>254.81</v>
          </cell>
          <cell r="K131">
            <v>204.11</v>
          </cell>
          <cell r="L131">
            <v>155.32</v>
          </cell>
          <cell r="M131">
            <v>205.66</v>
          </cell>
          <cell r="N131">
            <v>228.04</v>
          </cell>
          <cell r="O131">
            <v>229.45</v>
          </cell>
          <cell r="P131">
            <v>233.14</v>
          </cell>
          <cell r="Q131">
            <v>259.60000000000002</v>
          </cell>
          <cell r="R131">
            <v>246.15</v>
          </cell>
          <cell r="S131">
            <v>258.41000000000003</v>
          </cell>
          <cell r="T131">
            <v>220.98</v>
          </cell>
          <cell r="U131">
            <v>212.11</v>
          </cell>
          <cell r="V131">
            <v>0</v>
          </cell>
        </row>
        <row r="132">
          <cell r="A132" t="str">
            <v>065 69r 15</v>
          </cell>
          <cell r="B132" t="str">
            <v>065 69</v>
          </cell>
          <cell r="C132" t="str">
            <v>r 15</v>
          </cell>
          <cell r="D132" t="str">
            <v>GD-FREQUENCE CONTRAT</v>
          </cell>
          <cell r="E132">
            <v>147.74</v>
          </cell>
          <cell r="F132">
            <v>117.43</v>
          </cell>
          <cell r="G132">
            <v>126.17</v>
          </cell>
          <cell r="H132">
            <v>124.11</v>
          </cell>
          <cell r="I132">
            <v>103.9</v>
          </cell>
          <cell r="J132">
            <v>109</v>
          </cell>
          <cell r="K132">
            <v>83.79</v>
          </cell>
          <cell r="L132">
            <v>78.489999999999995</v>
          </cell>
          <cell r="M132">
            <v>95.74</v>
          </cell>
          <cell r="N132">
            <v>111.99</v>
          </cell>
          <cell r="O132">
            <v>118.54</v>
          </cell>
          <cell r="P132">
            <v>108.39</v>
          </cell>
          <cell r="Q132">
            <v>128.4</v>
          </cell>
          <cell r="R132">
            <v>109.08</v>
          </cell>
          <cell r="S132">
            <v>128.44999999999999</v>
          </cell>
          <cell r="T132">
            <v>107.51</v>
          </cell>
          <cell r="U132">
            <v>97.99</v>
          </cell>
          <cell r="V132">
            <v>0</v>
          </cell>
        </row>
        <row r="133">
          <cell r="A133" t="str">
            <v>065 69r 16</v>
          </cell>
          <cell r="B133" t="str">
            <v>065 69</v>
          </cell>
          <cell r="C133" t="str">
            <v>r 16</v>
          </cell>
          <cell r="D133" t="str">
            <v>MD-AFFRANCHISSEMENT MARKETING DIRECT</v>
          </cell>
          <cell r="E133">
            <v>856.11</v>
          </cell>
          <cell r="F133">
            <v>847.47</v>
          </cell>
          <cell r="G133">
            <v>1094.53</v>
          </cell>
          <cell r="H133">
            <v>835.4</v>
          </cell>
          <cell r="I133">
            <v>702.52</v>
          </cell>
          <cell r="J133">
            <v>915.02</v>
          </cell>
          <cell r="K133">
            <v>555.6</v>
          </cell>
          <cell r="L133">
            <v>468.57</v>
          </cell>
          <cell r="M133">
            <v>863.44</v>
          </cell>
          <cell r="N133">
            <v>945.74</v>
          </cell>
          <cell r="O133">
            <v>868.74</v>
          </cell>
          <cell r="P133">
            <v>919.61</v>
          </cell>
          <cell r="Q133">
            <v>1070.8599999999999</v>
          </cell>
          <cell r="R133">
            <v>820.2</v>
          </cell>
          <cell r="S133">
            <v>952.59</v>
          </cell>
          <cell r="T133">
            <v>617.16</v>
          </cell>
          <cell r="U133">
            <v>731.04</v>
          </cell>
          <cell r="V133">
            <v>66.010000000000005</v>
          </cell>
        </row>
        <row r="134">
          <cell r="A134" t="str">
            <v>065 69r 17</v>
          </cell>
          <cell r="B134" t="str">
            <v>065 69</v>
          </cell>
          <cell r="C134" t="str">
            <v>r 17</v>
          </cell>
          <cell r="D134" t="str">
            <v>MD-AFFRANCHISSEMENT INTERNATIONAL</v>
          </cell>
          <cell r="E134">
            <v>72.83</v>
          </cell>
          <cell r="F134">
            <v>24.33</v>
          </cell>
          <cell r="G134">
            <v>49.91</v>
          </cell>
          <cell r="H134">
            <v>20.99</v>
          </cell>
          <cell r="I134">
            <v>32.68</v>
          </cell>
          <cell r="J134">
            <v>36.18</v>
          </cell>
          <cell r="K134">
            <v>20.16</v>
          </cell>
          <cell r="L134">
            <v>69.72</v>
          </cell>
          <cell r="M134">
            <v>23.81</v>
          </cell>
          <cell r="N134">
            <v>48.03</v>
          </cell>
          <cell r="O134">
            <v>30.15</v>
          </cell>
          <cell r="P134">
            <v>108.14</v>
          </cell>
          <cell r="Q134">
            <v>30.46</v>
          </cell>
          <cell r="R134">
            <v>56.54</v>
          </cell>
          <cell r="S134">
            <v>16.68</v>
          </cell>
          <cell r="T134">
            <v>30.79</v>
          </cell>
          <cell r="U134">
            <v>34.24</v>
          </cell>
          <cell r="V134">
            <v>5.46</v>
          </cell>
        </row>
        <row r="135">
          <cell r="A135" t="str">
            <v>065 69r 18</v>
          </cell>
          <cell r="B135" t="str">
            <v>065 69</v>
          </cell>
          <cell r="C135" t="str">
            <v>r 18</v>
          </cell>
          <cell r="D135" t="str">
            <v>MD-PUBLICITE NON ADRESSEE</v>
          </cell>
          <cell r="E135">
            <v>34.42</v>
          </cell>
          <cell r="F135">
            <v>27.63</v>
          </cell>
          <cell r="G135">
            <v>59.08</v>
          </cell>
          <cell r="H135">
            <v>37.47</v>
          </cell>
          <cell r="I135">
            <v>63.36</v>
          </cell>
          <cell r="J135">
            <v>53.98</v>
          </cell>
          <cell r="K135">
            <v>20.76</v>
          </cell>
          <cell r="L135">
            <v>7.78</v>
          </cell>
          <cell r="M135">
            <v>106.04</v>
          </cell>
          <cell r="N135">
            <v>68.95</v>
          </cell>
          <cell r="O135">
            <v>56.32</v>
          </cell>
          <cell r="P135">
            <v>51.4</v>
          </cell>
          <cell r="Q135">
            <v>39.42</v>
          </cell>
          <cell r="R135">
            <v>27.98</v>
          </cell>
          <cell r="S135">
            <v>63.22</v>
          </cell>
          <cell r="T135">
            <v>45.43</v>
          </cell>
          <cell r="U135">
            <v>87</v>
          </cell>
          <cell r="V135">
            <v>81.55</v>
          </cell>
        </row>
        <row r="136">
          <cell r="A136" t="str">
            <v>065 69r 19</v>
          </cell>
          <cell r="B136" t="str">
            <v>065 69</v>
          </cell>
          <cell r="C136" t="str">
            <v>r 19</v>
          </cell>
          <cell r="D136" t="str">
            <v>PR-PRESSE</v>
          </cell>
          <cell r="E136">
            <v>386.08</v>
          </cell>
          <cell r="F136">
            <v>383.52</v>
          </cell>
          <cell r="G136">
            <v>408.11</v>
          </cell>
          <cell r="H136">
            <v>391.96</v>
          </cell>
          <cell r="I136">
            <v>377.25</v>
          </cell>
          <cell r="J136">
            <v>441.7</v>
          </cell>
          <cell r="K136">
            <v>317.45999999999998</v>
          </cell>
          <cell r="L136">
            <v>406.24</v>
          </cell>
          <cell r="M136">
            <v>415.62</v>
          </cell>
          <cell r="N136">
            <v>564.39</v>
          </cell>
          <cell r="O136">
            <v>171.2</v>
          </cell>
          <cell r="P136">
            <v>310.83999999999997</v>
          </cell>
          <cell r="Q136">
            <v>435.7</v>
          </cell>
          <cell r="R136">
            <v>537.32000000000005</v>
          </cell>
          <cell r="S136">
            <v>482.34</v>
          </cell>
          <cell r="T136">
            <v>473.84</v>
          </cell>
          <cell r="U136">
            <v>442.81</v>
          </cell>
          <cell r="V136">
            <v>0</v>
          </cell>
        </row>
        <row r="137">
          <cell r="A137" t="str">
            <v>065 69r 20</v>
          </cell>
          <cell r="B137" t="str">
            <v>065 69</v>
          </cell>
          <cell r="C137" t="str">
            <v>r 20</v>
          </cell>
          <cell r="D137" t="str">
            <v>MD-POSTREPONSE</v>
          </cell>
          <cell r="E137">
            <v>461.2</v>
          </cell>
          <cell r="F137">
            <v>236.34</v>
          </cell>
          <cell r="G137">
            <v>268.79000000000002</v>
          </cell>
          <cell r="H137">
            <v>261.39</v>
          </cell>
          <cell r="I137">
            <v>265.18</v>
          </cell>
          <cell r="J137">
            <v>280.63</v>
          </cell>
          <cell r="K137">
            <v>229.04</v>
          </cell>
          <cell r="L137">
            <v>206.2</v>
          </cell>
          <cell r="M137">
            <v>296.26</v>
          </cell>
          <cell r="N137">
            <v>336.24</v>
          </cell>
          <cell r="O137">
            <v>319.42</v>
          </cell>
          <cell r="P137">
            <v>313.54000000000002</v>
          </cell>
          <cell r="Q137">
            <v>288.58</v>
          </cell>
          <cell r="R137">
            <v>320.86</v>
          </cell>
          <cell r="S137">
            <v>287.45999999999998</v>
          </cell>
          <cell r="T137">
            <v>253.97</v>
          </cell>
          <cell r="U137">
            <v>238.49</v>
          </cell>
          <cell r="V137">
            <v>0</v>
          </cell>
        </row>
        <row r="138">
          <cell r="A138" t="str">
            <v>065 69r 21</v>
          </cell>
          <cell r="B138" t="str">
            <v>065 69</v>
          </cell>
          <cell r="C138" t="str">
            <v>r 21</v>
          </cell>
          <cell r="D138" t="str">
            <v>GD-FREQUENCE RETOUR</v>
          </cell>
          <cell r="E138">
            <v>2.92</v>
          </cell>
          <cell r="F138">
            <v>3.32</v>
          </cell>
          <cell r="G138">
            <v>3.94</v>
          </cell>
          <cell r="H138">
            <v>3.19</v>
          </cell>
          <cell r="I138">
            <v>2.94</v>
          </cell>
          <cell r="J138">
            <v>2.64</v>
          </cell>
          <cell r="K138">
            <v>1.26</v>
          </cell>
          <cell r="L138">
            <v>0.04</v>
          </cell>
          <cell r="M138">
            <v>0.2</v>
          </cell>
          <cell r="N138">
            <v>1.34</v>
          </cell>
          <cell r="O138">
            <v>2.8</v>
          </cell>
          <cell r="P138">
            <v>2.99</v>
          </cell>
          <cell r="Q138">
            <v>3.54</v>
          </cell>
          <cell r="R138">
            <v>3.54</v>
          </cell>
          <cell r="S138">
            <v>3.5</v>
          </cell>
          <cell r="T138">
            <v>3.07</v>
          </cell>
          <cell r="U138">
            <v>2.96</v>
          </cell>
          <cell r="V138">
            <v>0</v>
          </cell>
        </row>
        <row r="139">
          <cell r="A139" t="str">
            <v>065 69r 22</v>
          </cell>
          <cell r="B139" t="str">
            <v>065 69</v>
          </cell>
          <cell r="C139" t="str">
            <v>r 22</v>
          </cell>
          <cell r="D139" t="str">
            <v>GD-GESTION DU RETOUR</v>
          </cell>
          <cell r="E139">
            <v>0</v>
          </cell>
          <cell r="F139">
            <v>0</v>
          </cell>
          <cell r="G139">
            <v>8.94</v>
          </cell>
          <cell r="H139">
            <v>0</v>
          </cell>
          <cell r="I139">
            <v>0</v>
          </cell>
          <cell r="J139">
            <v>10.17</v>
          </cell>
          <cell r="K139">
            <v>0</v>
          </cell>
          <cell r="L139">
            <v>0.97</v>
          </cell>
          <cell r="M139">
            <v>12.83</v>
          </cell>
          <cell r="N139">
            <v>0</v>
          </cell>
          <cell r="O139">
            <v>0</v>
          </cell>
          <cell r="P139">
            <v>10.92</v>
          </cell>
          <cell r="Q139">
            <v>4.26</v>
          </cell>
          <cell r="R139">
            <v>3.54</v>
          </cell>
          <cell r="S139">
            <v>5.5</v>
          </cell>
          <cell r="T139">
            <v>6.4</v>
          </cell>
          <cell r="U139">
            <v>6.37</v>
          </cell>
          <cell r="V139">
            <v>0</v>
          </cell>
        </row>
        <row r="140">
          <cell r="A140" t="str">
            <v>065 69r 24</v>
          </cell>
          <cell r="B140" t="str">
            <v>065 69</v>
          </cell>
          <cell r="C140" t="str">
            <v>r 24</v>
          </cell>
          <cell r="D140" t="str">
            <v>GD-ARCHIVAGE</v>
          </cell>
          <cell r="E140">
            <v>0</v>
          </cell>
          <cell r="F140">
            <v>0.24</v>
          </cell>
          <cell r="G140">
            <v>0.32</v>
          </cell>
          <cell r="H140">
            <v>0.26</v>
          </cell>
          <cell r="I140">
            <v>0.12</v>
          </cell>
          <cell r="J140">
            <v>0.21</v>
          </cell>
          <cell r="K140">
            <v>0.19</v>
          </cell>
          <cell r="L140">
            <v>0.19</v>
          </cell>
          <cell r="M140">
            <v>0.3</v>
          </cell>
          <cell r="N140">
            <v>0.15</v>
          </cell>
          <cell r="O140">
            <v>0.14000000000000001</v>
          </cell>
          <cell r="P140">
            <v>0.13</v>
          </cell>
          <cell r="Q140">
            <v>0.19</v>
          </cell>
          <cell r="R140">
            <v>0.28000000000000003</v>
          </cell>
          <cell r="S140">
            <v>0.38</v>
          </cell>
          <cell r="T140">
            <v>0.33</v>
          </cell>
          <cell r="U140">
            <v>0.33</v>
          </cell>
          <cell r="V140">
            <v>0</v>
          </cell>
        </row>
        <row r="141">
          <cell r="A141" t="str">
            <v>065 69r 26</v>
          </cell>
          <cell r="B141" t="str">
            <v>065 69</v>
          </cell>
          <cell r="C141" t="str">
            <v>r 26</v>
          </cell>
          <cell r="D141" t="str">
            <v>COLIPOSTE FAMILLE SUIVIE NATIONALE</v>
          </cell>
          <cell r="E141">
            <v>658.31</v>
          </cell>
          <cell r="F141">
            <v>643.17999999999995</v>
          </cell>
          <cell r="G141">
            <v>798.58</v>
          </cell>
          <cell r="H141">
            <v>742.62</v>
          </cell>
          <cell r="I141">
            <v>726.12</v>
          </cell>
          <cell r="J141">
            <v>743.59</v>
          </cell>
          <cell r="K141">
            <v>658</v>
          </cell>
          <cell r="L141">
            <v>465.35</v>
          </cell>
          <cell r="M141">
            <v>831.85</v>
          </cell>
          <cell r="N141">
            <v>936.53</v>
          </cell>
          <cell r="O141">
            <v>958.18</v>
          </cell>
          <cell r="P141">
            <v>1123.48</v>
          </cell>
          <cell r="Q141">
            <v>880.31</v>
          </cell>
          <cell r="R141">
            <v>780.77</v>
          </cell>
          <cell r="S141">
            <v>837.08</v>
          </cell>
          <cell r="T141">
            <v>881.13</v>
          </cell>
          <cell r="U141">
            <v>621.36</v>
          </cell>
          <cell r="V141">
            <v>0</v>
          </cell>
        </row>
        <row r="142">
          <cell r="A142" t="str">
            <v>065 69r 27</v>
          </cell>
          <cell r="B142" t="str">
            <v>065 69</v>
          </cell>
          <cell r="C142" t="str">
            <v>r 27</v>
          </cell>
          <cell r="D142" t="str">
            <v>COLIPOSTE FAMILLE SUIVIE INTERNATIONALE</v>
          </cell>
          <cell r="E142">
            <v>54.45</v>
          </cell>
          <cell r="F142">
            <v>58.62</v>
          </cell>
          <cell r="G142">
            <v>77.790000000000006</v>
          </cell>
          <cell r="H142">
            <v>70.63</v>
          </cell>
          <cell r="I142">
            <v>89.25</v>
          </cell>
          <cell r="J142">
            <v>92.1</v>
          </cell>
          <cell r="K142">
            <v>75.41</v>
          </cell>
          <cell r="L142">
            <v>61.41</v>
          </cell>
          <cell r="M142">
            <v>109.9</v>
          </cell>
          <cell r="N142">
            <v>130.08000000000001</v>
          </cell>
          <cell r="O142">
            <v>126.78</v>
          </cell>
          <cell r="P142">
            <v>108.9</v>
          </cell>
          <cell r="Q142">
            <v>107.67</v>
          </cell>
          <cell r="R142">
            <v>107.01</v>
          </cell>
          <cell r="S142">
            <v>114.15</v>
          </cell>
          <cell r="T142">
            <v>106.27</v>
          </cell>
          <cell r="U142">
            <v>99.79</v>
          </cell>
          <cell r="V142">
            <v>0</v>
          </cell>
        </row>
        <row r="143">
          <cell r="A143" t="str">
            <v>065 69r 28</v>
          </cell>
          <cell r="B143" t="str">
            <v>065 69</v>
          </cell>
          <cell r="C143" t="str">
            <v>r 28</v>
          </cell>
          <cell r="D143" t="str">
            <v>COLIPOSTE FAMILLE NON SUIVIE</v>
          </cell>
          <cell r="E143">
            <v>81.290000000000006</v>
          </cell>
          <cell r="F143">
            <v>63.21</v>
          </cell>
          <cell r="G143">
            <v>64.8</v>
          </cell>
          <cell r="H143">
            <v>47.86</v>
          </cell>
          <cell r="I143">
            <v>32.68</v>
          </cell>
          <cell r="J143">
            <v>24.86</v>
          </cell>
          <cell r="K143">
            <v>18.809999999999999</v>
          </cell>
          <cell r="L143">
            <v>11.01</v>
          </cell>
          <cell r="M143">
            <v>23.08</v>
          </cell>
          <cell r="N143">
            <v>10.17</v>
          </cell>
          <cell r="O143">
            <v>9.99</v>
          </cell>
          <cell r="P143">
            <v>17.88</v>
          </cell>
          <cell r="Q143">
            <v>12.11</v>
          </cell>
          <cell r="R143">
            <v>17.32</v>
          </cell>
          <cell r="S143">
            <v>15.65</v>
          </cell>
          <cell r="T143">
            <v>16.2</v>
          </cell>
          <cell r="U143">
            <v>17.510000000000002</v>
          </cell>
          <cell r="V143">
            <v>0</v>
          </cell>
        </row>
        <row r="144">
          <cell r="A144" t="str">
            <v>065 69r 29</v>
          </cell>
          <cell r="B144" t="str">
            <v>065 69</v>
          </cell>
          <cell r="C144" t="str">
            <v>r 29</v>
          </cell>
          <cell r="D144" t="str">
            <v>CHRONOPOST DOMESTIQUE</v>
          </cell>
          <cell r="E144">
            <v>794.14</v>
          </cell>
          <cell r="F144">
            <v>671.58</v>
          </cell>
          <cell r="G144">
            <v>853.12</v>
          </cell>
          <cell r="H144">
            <v>739.25</v>
          </cell>
          <cell r="I144">
            <v>729.49</v>
          </cell>
          <cell r="J144">
            <v>742.95</v>
          </cell>
          <cell r="K144">
            <v>651.44000000000005</v>
          </cell>
          <cell r="L144">
            <v>553.25</v>
          </cell>
          <cell r="M144">
            <v>690.99</v>
          </cell>
          <cell r="N144">
            <v>867</v>
          </cell>
          <cell r="O144">
            <v>781.72</v>
          </cell>
          <cell r="P144">
            <v>647.62</v>
          </cell>
          <cell r="Q144">
            <v>768.16</v>
          </cell>
          <cell r="R144">
            <v>677.91</v>
          </cell>
          <cell r="S144">
            <v>782.53</v>
          </cell>
          <cell r="T144">
            <v>708.48</v>
          </cell>
          <cell r="U144">
            <v>739.25</v>
          </cell>
          <cell r="V144">
            <v>0.33</v>
          </cell>
        </row>
        <row r="145">
          <cell r="A145" t="str">
            <v>065 69r 30</v>
          </cell>
          <cell r="B145" t="str">
            <v>065 69</v>
          </cell>
          <cell r="C145" t="str">
            <v>r 30</v>
          </cell>
          <cell r="D145" t="str">
            <v>CHRONOPOST INTERNATIONAL</v>
          </cell>
          <cell r="E145">
            <v>184.29</v>
          </cell>
          <cell r="F145">
            <v>193.65</v>
          </cell>
          <cell r="G145">
            <v>242.27</v>
          </cell>
          <cell r="H145">
            <v>189.14</v>
          </cell>
          <cell r="I145">
            <v>195.43</v>
          </cell>
          <cell r="J145">
            <v>192.72</v>
          </cell>
          <cell r="K145">
            <v>183.19</v>
          </cell>
          <cell r="L145">
            <v>155.97</v>
          </cell>
          <cell r="M145">
            <v>200.04</v>
          </cell>
          <cell r="N145">
            <v>199.49</v>
          </cell>
          <cell r="O145">
            <v>199.42</v>
          </cell>
          <cell r="P145">
            <v>186.98</v>
          </cell>
          <cell r="Q145">
            <v>165.89</v>
          </cell>
          <cell r="R145">
            <v>174.63</v>
          </cell>
          <cell r="S145">
            <v>197.21</v>
          </cell>
          <cell r="T145">
            <v>175.86</v>
          </cell>
          <cell r="U145">
            <v>161.76</v>
          </cell>
          <cell r="V145">
            <v>0</v>
          </cell>
        </row>
        <row r="146">
          <cell r="A146" t="str">
            <v/>
          </cell>
          <cell r="D146" t="str">
            <v>Somme:</v>
          </cell>
          <cell r="E146">
            <v>25452.79</v>
          </cell>
          <cell r="F146">
            <v>17561.419999999998</v>
          </cell>
          <cell r="G146">
            <v>20972.23</v>
          </cell>
          <cell r="H146">
            <v>17583.3</v>
          </cell>
          <cell r="I146">
            <v>17837.419999999998</v>
          </cell>
          <cell r="J146">
            <v>19224.78</v>
          </cell>
          <cell r="K146">
            <v>15775.5</v>
          </cell>
          <cell r="L146">
            <v>13002.72</v>
          </cell>
          <cell r="M146">
            <v>17975.96</v>
          </cell>
          <cell r="N146">
            <v>21684.6</v>
          </cell>
          <cell r="O146">
            <v>20041.310000000001</v>
          </cell>
          <cell r="P146">
            <v>19652.25</v>
          </cell>
          <cell r="Q146">
            <v>27599.52</v>
          </cell>
          <cell r="R146">
            <v>18616.34</v>
          </cell>
          <cell r="S146">
            <v>21336.5</v>
          </cell>
          <cell r="T146">
            <v>18690.849999999999</v>
          </cell>
          <cell r="U146">
            <v>17980.2</v>
          </cell>
          <cell r="V146">
            <v>208.3</v>
          </cell>
        </row>
        <row r="147">
          <cell r="A147" t="str">
            <v>065 74</v>
          </cell>
          <cell r="B147" t="str">
            <v>065 74</v>
          </cell>
        </row>
        <row r="148">
          <cell r="A148" t="str">
            <v/>
          </cell>
          <cell r="E148" t="str">
            <v>2006/01</v>
          </cell>
          <cell r="F148" t="str">
            <v>2006/02</v>
          </cell>
          <cell r="G148" t="str">
            <v>2006/03</v>
          </cell>
          <cell r="H148" t="str">
            <v>2006/04</v>
          </cell>
          <cell r="I148" t="str">
            <v>2006/05</v>
          </cell>
          <cell r="J148" t="str">
            <v>2006/06</v>
          </cell>
          <cell r="K148" t="str">
            <v>2006/07</v>
          </cell>
          <cell r="L148" t="str">
            <v>2006/08</v>
          </cell>
          <cell r="M148" t="str">
            <v>2006/09</v>
          </cell>
          <cell r="N148" t="str">
            <v>2006/10</v>
          </cell>
          <cell r="O148" t="str">
            <v>2006/11</v>
          </cell>
          <cell r="P148" t="str">
            <v>2006/12</v>
          </cell>
          <cell r="Q148" t="str">
            <v>2007/01</v>
          </cell>
          <cell r="R148" t="str">
            <v>2007/02</v>
          </cell>
          <cell r="S148" t="str">
            <v>2007/03</v>
          </cell>
          <cell r="T148" t="str">
            <v>2007/04</v>
          </cell>
          <cell r="U148" t="str">
            <v>2007/05</v>
          </cell>
          <cell r="V148" t="str">
            <v>2007/06</v>
          </cell>
        </row>
        <row r="149">
          <cell r="A149" t="str">
            <v>065 74r 01</v>
          </cell>
          <cell r="B149" t="str">
            <v>065 74</v>
          </cell>
          <cell r="C149" t="str">
            <v>r 01</v>
          </cell>
          <cell r="D149" t="str">
            <v>MD-PRODUITS DE L'ADRESSE</v>
          </cell>
          <cell r="E149">
            <v>0</v>
          </cell>
          <cell r="F149">
            <v>0</v>
          </cell>
          <cell r="G149">
            <v>0</v>
          </cell>
          <cell r="H149">
            <v>0</v>
          </cell>
          <cell r="I149">
            <v>0</v>
          </cell>
          <cell r="J149">
            <v>0</v>
          </cell>
          <cell r="K149">
            <v>1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0.75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</row>
        <row r="150">
          <cell r="A150" t="str">
            <v>065 74r 02</v>
          </cell>
          <cell r="B150" t="str">
            <v>065 74</v>
          </cell>
          <cell r="C150" t="str">
            <v>r 02</v>
          </cell>
          <cell r="D150" t="str">
            <v>MD-CIBLAGE</v>
          </cell>
          <cell r="E150">
            <v>3.61</v>
          </cell>
          <cell r="F150">
            <v>2.27</v>
          </cell>
          <cell r="G150">
            <v>5.81</v>
          </cell>
          <cell r="H150">
            <v>0.89</v>
          </cell>
          <cell r="I150">
            <v>3.61</v>
          </cell>
          <cell r="J150">
            <v>12.18</v>
          </cell>
          <cell r="K150">
            <v>2.5299999999999998</v>
          </cell>
          <cell r="L150">
            <v>3</v>
          </cell>
          <cell r="M150">
            <v>16.3</v>
          </cell>
          <cell r="N150">
            <v>8.06</v>
          </cell>
          <cell r="O150">
            <v>4.0999999999999996</v>
          </cell>
          <cell r="P150">
            <v>3.45</v>
          </cell>
          <cell r="Q150">
            <v>5.28</v>
          </cell>
          <cell r="R150">
            <v>7.97</v>
          </cell>
          <cell r="S150">
            <v>6.35</v>
          </cell>
          <cell r="T150">
            <v>3.56</v>
          </cell>
          <cell r="U150">
            <v>2.58</v>
          </cell>
          <cell r="V150">
            <v>1.86</v>
          </cell>
        </row>
        <row r="151">
          <cell r="A151" t="str">
            <v>065 74r 04</v>
          </cell>
          <cell r="B151" t="str">
            <v>065 74</v>
          </cell>
          <cell r="C151" t="str">
            <v>r 04</v>
          </cell>
          <cell r="D151" t="str">
            <v>MD-FIDELISATION</v>
          </cell>
          <cell r="E151">
            <v>1.68</v>
          </cell>
          <cell r="F151">
            <v>0.56000000000000005</v>
          </cell>
          <cell r="G151">
            <v>0.98</v>
          </cell>
          <cell r="H151">
            <v>0</v>
          </cell>
          <cell r="I151">
            <v>0</v>
          </cell>
          <cell r="J151">
            <v>0.54</v>
          </cell>
          <cell r="K151">
            <v>4.79</v>
          </cell>
          <cell r="L151">
            <v>5.01</v>
          </cell>
          <cell r="M151">
            <v>3.35</v>
          </cell>
          <cell r="N151">
            <v>0</v>
          </cell>
          <cell r="O151">
            <v>1.26</v>
          </cell>
          <cell r="P151">
            <v>11.96</v>
          </cell>
          <cell r="Q151">
            <v>15.12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</row>
        <row r="152">
          <cell r="A152" t="str">
            <v>065 74r 05</v>
          </cell>
          <cell r="B152" t="str">
            <v>065 74</v>
          </cell>
          <cell r="C152" t="str">
            <v>r 05</v>
          </cell>
          <cell r="D152" t="str">
            <v>MD-MAESTRA</v>
          </cell>
          <cell r="E152">
            <v>0.06</v>
          </cell>
          <cell r="F152">
            <v>0</v>
          </cell>
          <cell r="G152">
            <v>0.15</v>
          </cell>
          <cell r="H152">
            <v>0</v>
          </cell>
          <cell r="I152">
            <v>0.18</v>
          </cell>
          <cell r="J152">
            <v>0.16</v>
          </cell>
          <cell r="K152">
            <v>0.25</v>
          </cell>
          <cell r="L152">
            <v>0</v>
          </cell>
          <cell r="M152">
            <v>0</v>
          </cell>
          <cell r="N152">
            <v>0</v>
          </cell>
          <cell r="O152">
            <v>0.05</v>
          </cell>
          <cell r="P152">
            <v>0.42</v>
          </cell>
          <cell r="Q152">
            <v>0</v>
          </cell>
          <cell r="R152">
            <v>0.38</v>
          </cell>
          <cell r="S152">
            <v>0.51</v>
          </cell>
          <cell r="T152">
            <v>0.41</v>
          </cell>
          <cell r="U152">
            <v>0.13</v>
          </cell>
          <cell r="V152">
            <v>0</v>
          </cell>
        </row>
        <row r="153">
          <cell r="A153" t="str">
            <v>065 74r 06</v>
          </cell>
          <cell r="B153" t="str">
            <v>065 74</v>
          </cell>
          <cell r="C153" t="str">
            <v>r 06</v>
          </cell>
          <cell r="D153" t="str">
            <v>GD-PRET A POSTER</v>
          </cell>
          <cell r="E153">
            <v>38.6</v>
          </cell>
          <cell r="F153">
            <v>44.49</v>
          </cell>
          <cell r="G153">
            <v>50.1</v>
          </cell>
          <cell r="H153">
            <v>32.049999999999997</v>
          </cell>
          <cell r="I153">
            <v>50.15</v>
          </cell>
          <cell r="J153">
            <v>46.46</v>
          </cell>
          <cell r="K153">
            <v>36.96</v>
          </cell>
          <cell r="L153">
            <v>30.52</v>
          </cell>
          <cell r="M153">
            <v>104.52</v>
          </cell>
          <cell r="N153">
            <v>21.01</v>
          </cell>
          <cell r="O153">
            <v>36.22</v>
          </cell>
          <cell r="P153">
            <v>40.380000000000003</v>
          </cell>
          <cell r="Q153">
            <v>70.069999999999993</v>
          </cell>
          <cell r="R153">
            <v>49.73</v>
          </cell>
          <cell r="S153">
            <v>34.51</v>
          </cell>
          <cell r="T153">
            <v>29.49</v>
          </cell>
          <cell r="U153">
            <v>35.619999999999997</v>
          </cell>
          <cell r="V153">
            <v>10.79</v>
          </cell>
        </row>
        <row r="154">
          <cell r="A154" t="str">
            <v>065 74r 07</v>
          </cell>
          <cell r="B154" t="str">
            <v>065 74</v>
          </cell>
          <cell r="C154" t="str">
            <v>r 07</v>
          </cell>
          <cell r="D154" t="str">
            <v>GD-PRESTATION D'AFFRANCHISSEMENT</v>
          </cell>
          <cell r="E154">
            <v>22.29</v>
          </cell>
          <cell r="F154">
            <v>16.16</v>
          </cell>
          <cell r="G154">
            <v>19.8</v>
          </cell>
          <cell r="H154">
            <v>16.68</v>
          </cell>
          <cell r="I154">
            <v>16.309999999999999</v>
          </cell>
          <cell r="J154">
            <v>18.16</v>
          </cell>
          <cell r="K154">
            <v>13.65</v>
          </cell>
          <cell r="L154">
            <v>13.54</v>
          </cell>
          <cell r="M154">
            <v>20.28</v>
          </cell>
          <cell r="N154">
            <v>19.63</v>
          </cell>
          <cell r="O154">
            <v>19.09</v>
          </cell>
          <cell r="P154">
            <v>19.59</v>
          </cell>
          <cell r="Q154">
            <v>20.9</v>
          </cell>
          <cell r="R154">
            <v>16.66</v>
          </cell>
          <cell r="S154">
            <v>21.29</v>
          </cell>
          <cell r="T154">
            <v>17.78</v>
          </cell>
          <cell r="U154">
            <v>15.66</v>
          </cell>
          <cell r="V154">
            <v>1.81</v>
          </cell>
        </row>
        <row r="155">
          <cell r="A155" t="str">
            <v>065 74r 08</v>
          </cell>
          <cell r="B155" t="str">
            <v>065 74</v>
          </cell>
          <cell r="C155" t="str">
            <v>r 08</v>
          </cell>
          <cell r="D155" t="str">
            <v>GD-FREQUENCE PRE-PAYE</v>
          </cell>
          <cell r="E155">
            <v>28.19</v>
          </cell>
          <cell r="F155">
            <v>31.33</v>
          </cell>
          <cell r="G155">
            <v>13.04</v>
          </cell>
          <cell r="H155">
            <v>8.08</v>
          </cell>
          <cell r="I155">
            <v>18.690000000000001</v>
          </cell>
          <cell r="J155">
            <v>20.88</v>
          </cell>
          <cell r="K155">
            <v>8.31</v>
          </cell>
          <cell r="L155">
            <v>29.98</v>
          </cell>
          <cell r="M155">
            <v>11.65</v>
          </cell>
          <cell r="N155">
            <v>10.49</v>
          </cell>
          <cell r="O155">
            <v>23.51</v>
          </cell>
          <cell r="P155">
            <v>6.23</v>
          </cell>
          <cell r="Q155">
            <v>19.47</v>
          </cell>
          <cell r="R155">
            <v>20.25</v>
          </cell>
          <cell r="S155">
            <v>23.04</v>
          </cell>
          <cell r="T155">
            <v>8.66</v>
          </cell>
          <cell r="U155">
            <v>11.26</v>
          </cell>
          <cell r="V155">
            <v>2.17</v>
          </cell>
        </row>
        <row r="156">
          <cell r="A156" t="str">
            <v>065 74r 09</v>
          </cell>
          <cell r="B156" t="str">
            <v>065 74</v>
          </cell>
          <cell r="C156" t="str">
            <v>r 09</v>
          </cell>
          <cell r="D156" t="str">
            <v>GD-PRESTATION LRE</v>
          </cell>
          <cell r="E156">
            <v>0.41</v>
          </cell>
          <cell r="F156">
            <v>0.53</v>
          </cell>
          <cell r="G156">
            <v>0.46</v>
          </cell>
          <cell r="H156">
            <v>1</v>
          </cell>
          <cell r="I156">
            <v>0.9</v>
          </cell>
          <cell r="J156">
            <v>1.0900000000000001</v>
          </cell>
          <cell r="K156">
            <v>0.42</v>
          </cell>
          <cell r="L156">
            <v>1.1000000000000001</v>
          </cell>
          <cell r="M156">
            <v>0.32</v>
          </cell>
          <cell r="N156">
            <v>0.75</v>
          </cell>
          <cell r="O156">
            <v>0.6</v>
          </cell>
          <cell r="P156">
            <v>0.57999999999999996</v>
          </cell>
          <cell r="Q156">
            <v>0.33</v>
          </cell>
          <cell r="R156">
            <v>0.23</v>
          </cell>
          <cell r="S156">
            <v>0.17</v>
          </cell>
          <cell r="T156">
            <v>0.87</v>
          </cell>
          <cell r="U156">
            <v>0.61</v>
          </cell>
          <cell r="V156">
            <v>0</v>
          </cell>
        </row>
        <row r="157">
          <cell r="A157" t="str">
            <v>065 74r 11</v>
          </cell>
          <cell r="B157" t="str">
            <v>065 74</v>
          </cell>
          <cell r="C157" t="str">
            <v>r 11</v>
          </cell>
          <cell r="D157" t="str">
            <v>MD-PRESTATIONS MAILEVA ET POSTECS</v>
          </cell>
          <cell r="E157">
            <v>10.83</v>
          </cell>
          <cell r="F157">
            <v>12.09</v>
          </cell>
          <cell r="G157">
            <v>27.99</v>
          </cell>
          <cell r="H157">
            <v>17.97</v>
          </cell>
          <cell r="I157">
            <v>20.16</v>
          </cell>
          <cell r="J157">
            <v>27.6</v>
          </cell>
          <cell r="K157">
            <v>16.940000000000001</v>
          </cell>
          <cell r="L157">
            <v>7.43</v>
          </cell>
          <cell r="M157">
            <v>23.9</v>
          </cell>
          <cell r="N157">
            <v>11.18</v>
          </cell>
          <cell r="O157">
            <v>15.51</v>
          </cell>
          <cell r="P157">
            <v>10.72</v>
          </cell>
          <cell r="Q157">
            <v>20.7</v>
          </cell>
          <cell r="R157">
            <v>15.26</v>
          </cell>
          <cell r="S157">
            <v>22.65</v>
          </cell>
          <cell r="T157">
            <v>19.32</v>
          </cell>
          <cell r="U157">
            <v>39.340000000000003</v>
          </cell>
          <cell r="V157">
            <v>0</v>
          </cell>
        </row>
        <row r="158">
          <cell r="A158" t="str">
            <v>065 74r 12</v>
          </cell>
          <cell r="B158" t="str">
            <v>065 74</v>
          </cell>
          <cell r="C158" t="str">
            <v>r 12</v>
          </cell>
          <cell r="D158" t="str">
            <v>GD-AFFRANCHISSEMENT GESTION</v>
          </cell>
          <cell r="E158">
            <v>6507.82</v>
          </cell>
          <cell r="F158">
            <v>5129.7299999999996</v>
          </cell>
          <cell r="G158">
            <v>6174.5</v>
          </cell>
          <cell r="H158">
            <v>5485.31</v>
          </cell>
          <cell r="I158">
            <v>4961.93</v>
          </cell>
          <cell r="J158">
            <v>5324</v>
          </cell>
          <cell r="K158">
            <v>4687.1099999999997</v>
          </cell>
          <cell r="L158">
            <v>3958.98</v>
          </cell>
          <cell r="M158">
            <v>4994.8</v>
          </cell>
          <cell r="N158">
            <v>5853.27</v>
          </cell>
          <cell r="O158">
            <v>5914.67</v>
          </cell>
          <cell r="P158">
            <v>5568.52</v>
          </cell>
          <cell r="Q158">
            <v>6111.18</v>
          </cell>
          <cell r="R158">
            <v>5126.78</v>
          </cell>
          <cell r="S158">
            <v>6022.06</v>
          </cell>
          <cell r="T158">
            <v>6542.26</v>
          </cell>
          <cell r="U158">
            <v>5174.28</v>
          </cell>
          <cell r="V158">
            <v>2.69</v>
          </cell>
        </row>
        <row r="159">
          <cell r="A159" t="str">
            <v>065 74r 13</v>
          </cell>
          <cell r="B159" t="str">
            <v>065 74</v>
          </cell>
          <cell r="C159" t="str">
            <v>r 13</v>
          </cell>
          <cell r="D159" t="str">
            <v>GD-COLLECTE ET REMISE</v>
          </cell>
          <cell r="E159">
            <v>2652.32</v>
          </cell>
          <cell r="F159">
            <v>21.77</v>
          </cell>
          <cell r="G159">
            <v>25.12</v>
          </cell>
          <cell r="H159">
            <v>14.16</v>
          </cell>
          <cell r="I159">
            <v>9.68</v>
          </cell>
          <cell r="J159">
            <v>9.52</v>
          </cell>
          <cell r="K159">
            <v>9.7200000000000006</v>
          </cell>
          <cell r="L159">
            <v>6.12</v>
          </cell>
          <cell r="M159">
            <v>7.24</v>
          </cell>
          <cell r="N159">
            <v>10.5</v>
          </cell>
          <cell r="O159">
            <v>4.54</v>
          </cell>
          <cell r="P159">
            <v>1.04</v>
          </cell>
          <cell r="Q159">
            <v>2762.01</v>
          </cell>
          <cell r="R159">
            <v>14.31</v>
          </cell>
          <cell r="S159">
            <v>39.28</v>
          </cell>
          <cell r="T159">
            <v>28.52</v>
          </cell>
          <cell r="U159">
            <v>23.65</v>
          </cell>
          <cell r="V159">
            <v>7.91</v>
          </cell>
        </row>
        <row r="160">
          <cell r="A160" t="str">
            <v>065 74r 14</v>
          </cell>
          <cell r="B160" t="str">
            <v>065 74</v>
          </cell>
          <cell r="C160" t="str">
            <v>r 14</v>
          </cell>
          <cell r="D160" t="str">
            <v>GD-AFFRANCHISSEMENT INTERNATIONAL</v>
          </cell>
          <cell r="E160">
            <v>157.61000000000001</v>
          </cell>
          <cell r="F160">
            <v>144.62</v>
          </cell>
          <cell r="G160">
            <v>169.03</v>
          </cell>
          <cell r="H160">
            <v>135.46</v>
          </cell>
          <cell r="I160">
            <v>129.07</v>
          </cell>
          <cell r="J160">
            <v>136.35</v>
          </cell>
          <cell r="K160">
            <v>136.32</v>
          </cell>
          <cell r="L160">
            <v>133.88999999999999</v>
          </cell>
          <cell r="M160">
            <v>151.54</v>
          </cell>
          <cell r="N160">
            <v>153.58000000000001</v>
          </cell>
          <cell r="O160">
            <v>135.1</v>
          </cell>
          <cell r="P160">
            <v>153.46</v>
          </cell>
          <cell r="Q160">
            <v>151.75</v>
          </cell>
          <cell r="R160">
            <v>147.63</v>
          </cell>
          <cell r="S160">
            <v>179.8</v>
          </cell>
          <cell r="T160">
            <v>145.16</v>
          </cell>
          <cell r="U160">
            <v>134.55000000000001</v>
          </cell>
          <cell r="V160">
            <v>0.06</v>
          </cell>
        </row>
        <row r="161">
          <cell r="A161" t="str">
            <v>065 74r 15</v>
          </cell>
          <cell r="B161" t="str">
            <v>065 74</v>
          </cell>
          <cell r="C161" t="str">
            <v>r 15</v>
          </cell>
          <cell r="D161" t="str">
            <v>GD-FREQUENCE CONTRAT</v>
          </cell>
          <cell r="E161">
            <v>42.12</v>
          </cell>
          <cell r="F161">
            <v>43.86</v>
          </cell>
          <cell r="G161">
            <v>89.53</v>
          </cell>
          <cell r="H161">
            <v>51.09</v>
          </cell>
          <cell r="I161">
            <v>66.31</v>
          </cell>
          <cell r="J161">
            <v>67.739999999999995</v>
          </cell>
          <cell r="K161">
            <v>43.7</v>
          </cell>
          <cell r="L161">
            <v>44.25</v>
          </cell>
          <cell r="M161">
            <v>57.5</v>
          </cell>
          <cell r="N161">
            <v>60.69</v>
          </cell>
          <cell r="O161">
            <v>65.83</v>
          </cell>
          <cell r="P161">
            <v>53.88</v>
          </cell>
          <cell r="Q161">
            <v>57.65</v>
          </cell>
          <cell r="R161">
            <v>59.62</v>
          </cell>
          <cell r="S161">
            <v>53.72</v>
          </cell>
          <cell r="T161">
            <v>58.21</v>
          </cell>
          <cell r="U161">
            <v>84.27</v>
          </cell>
          <cell r="V161">
            <v>0</v>
          </cell>
        </row>
        <row r="162">
          <cell r="A162" t="str">
            <v>065 74r 16</v>
          </cell>
          <cell r="B162" t="str">
            <v>065 74</v>
          </cell>
          <cell r="C162" t="str">
            <v>r 16</v>
          </cell>
          <cell r="D162" t="str">
            <v>MD-AFFRANCHISSEMENT MARKETING DIRECT</v>
          </cell>
          <cell r="E162">
            <v>2756.06</v>
          </cell>
          <cell r="F162">
            <v>2376.06</v>
          </cell>
          <cell r="G162">
            <v>2903.29</v>
          </cell>
          <cell r="H162">
            <v>2362.98</v>
          </cell>
          <cell r="I162">
            <v>3050.22</v>
          </cell>
          <cell r="J162">
            <v>2976.07</v>
          </cell>
          <cell r="K162">
            <v>1416.8</v>
          </cell>
          <cell r="L162">
            <v>2623.33</v>
          </cell>
          <cell r="M162">
            <v>3030.38</v>
          </cell>
          <cell r="N162">
            <v>2447.31</v>
          </cell>
          <cell r="O162">
            <v>2796.08</v>
          </cell>
          <cell r="P162">
            <v>2461.37</v>
          </cell>
          <cell r="Q162">
            <v>2875.66</v>
          </cell>
          <cell r="R162">
            <v>3089.65</v>
          </cell>
          <cell r="S162">
            <v>3925.86</v>
          </cell>
          <cell r="T162">
            <v>2849.24</v>
          </cell>
          <cell r="U162">
            <v>3810.58</v>
          </cell>
          <cell r="V162">
            <v>25.84</v>
          </cell>
        </row>
        <row r="163">
          <cell r="A163" t="str">
            <v>065 74r 17</v>
          </cell>
          <cell r="B163" t="str">
            <v>065 74</v>
          </cell>
          <cell r="C163" t="str">
            <v>r 17</v>
          </cell>
          <cell r="D163" t="str">
            <v>MD-AFFRANCHISSEMENT INTERNATIONAL</v>
          </cell>
          <cell r="E163">
            <v>251.28</v>
          </cell>
          <cell r="F163">
            <v>223.61</v>
          </cell>
          <cell r="G163">
            <v>157.83000000000001</v>
          </cell>
          <cell r="H163">
            <v>110.78</v>
          </cell>
          <cell r="I163">
            <v>160.15</v>
          </cell>
          <cell r="J163">
            <v>83.52</v>
          </cell>
          <cell r="K163">
            <v>61.74</v>
          </cell>
          <cell r="L163">
            <v>59.31</v>
          </cell>
          <cell r="M163">
            <v>88.29</v>
          </cell>
          <cell r="N163">
            <v>89.3</v>
          </cell>
          <cell r="O163">
            <v>145.12</v>
          </cell>
          <cell r="P163">
            <v>87.2</v>
          </cell>
          <cell r="Q163">
            <v>119.13</v>
          </cell>
          <cell r="R163">
            <v>58</v>
          </cell>
          <cell r="S163">
            <v>34.18</v>
          </cell>
          <cell r="T163">
            <v>38.51</v>
          </cell>
          <cell r="U163">
            <v>60.24</v>
          </cell>
          <cell r="V163">
            <v>1.91</v>
          </cell>
        </row>
        <row r="164">
          <cell r="A164" t="str">
            <v>065 74r 18</v>
          </cell>
          <cell r="B164" t="str">
            <v>065 74</v>
          </cell>
          <cell r="C164" t="str">
            <v>r 18</v>
          </cell>
          <cell r="D164" t="str">
            <v>MD-PUBLICITE NON ADRESSEE</v>
          </cell>
          <cell r="E164">
            <v>18.079999999999998</v>
          </cell>
          <cell r="F164">
            <v>107.94</v>
          </cell>
          <cell r="G164">
            <v>210.78</v>
          </cell>
          <cell r="H164">
            <v>115.58</v>
          </cell>
          <cell r="I164">
            <v>161.30000000000001</v>
          </cell>
          <cell r="J164">
            <v>205.58</v>
          </cell>
          <cell r="K164">
            <v>125.22</v>
          </cell>
          <cell r="L164">
            <v>77.319999999999993</v>
          </cell>
          <cell r="M164">
            <v>188.23</v>
          </cell>
          <cell r="N164">
            <v>128.37</v>
          </cell>
          <cell r="O164">
            <v>225.27</v>
          </cell>
          <cell r="P164">
            <v>116.68</v>
          </cell>
          <cell r="Q164">
            <v>205.79</v>
          </cell>
          <cell r="R164">
            <v>123.18</v>
          </cell>
          <cell r="S164">
            <v>285.39</v>
          </cell>
          <cell r="T164">
            <v>232.65</v>
          </cell>
          <cell r="U164">
            <v>111.1</v>
          </cell>
          <cell r="V164">
            <v>32.42</v>
          </cell>
        </row>
        <row r="165">
          <cell r="A165" t="str">
            <v>065 74r 19</v>
          </cell>
          <cell r="B165" t="str">
            <v>065 74</v>
          </cell>
          <cell r="C165" t="str">
            <v>r 19</v>
          </cell>
          <cell r="D165" t="str">
            <v>PR-PRESSE</v>
          </cell>
          <cell r="E165">
            <v>236.75</v>
          </cell>
          <cell r="F165">
            <v>223.97</v>
          </cell>
          <cell r="G165">
            <v>269.25</v>
          </cell>
          <cell r="H165">
            <v>242.44</v>
          </cell>
          <cell r="I165">
            <v>224.13</v>
          </cell>
          <cell r="J165">
            <v>274.2</v>
          </cell>
          <cell r="K165">
            <v>207.02</v>
          </cell>
          <cell r="L165">
            <v>98.89</v>
          </cell>
          <cell r="M165">
            <v>197.34</v>
          </cell>
          <cell r="N165">
            <v>177.71</v>
          </cell>
          <cell r="O165">
            <v>411.68</v>
          </cell>
          <cell r="P165">
            <v>410.01</v>
          </cell>
          <cell r="Q165">
            <v>168.99</v>
          </cell>
          <cell r="R165">
            <v>177.5</v>
          </cell>
          <cell r="S165">
            <v>193.37</v>
          </cell>
          <cell r="T165">
            <v>182.71</v>
          </cell>
          <cell r="U165">
            <v>179.16</v>
          </cell>
          <cell r="V165">
            <v>1.84</v>
          </cell>
        </row>
        <row r="166">
          <cell r="A166" t="str">
            <v>065 74r 20</v>
          </cell>
          <cell r="B166" t="str">
            <v>065 74</v>
          </cell>
          <cell r="C166" t="str">
            <v>r 20</v>
          </cell>
          <cell r="D166" t="str">
            <v>MD-POSTREPONSE</v>
          </cell>
          <cell r="E166">
            <v>37.409999999999997</v>
          </cell>
          <cell r="F166">
            <v>35.26</v>
          </cell>
          <cell r="G166">
            <v>39.619999999999997</v>
          </cell>
          <cell r="H166">
            <v>41.45</v>
          </cell>
          <cell r="I166">
            <v>33.880000000000003</v>
          </cell>
          <cell r="J166">
            <v>53.39</v>
          </cell>
          <cell r="K166">
            <v>58.83</v>
          </cell>
          <cell r="L166">
            <v>19.84</v>
          </cell>
          <cell r="M166">
            <v>56.62</v>
          </cell>
          <cell r="N166">
            <v>44.37</v>
          </cell>
          <cell r="O166">
            <v>39.869999999999997</v>
          </cell>
          <cell r="P166">
            <v>38.270000000000003</v>
          </cell>
          <cell r="Q166">
            <v>43.71</v>
          </cell>
          <cell r="R166">
            <v>48.52</v>
          </cell>
          <cell r="S166">
            <v>44.74</v>
          </cell>
          <cell r="T166">
            <v>34.19</v>
          </cell>
          <cell r="U166">
            <v>40.159999999999997</v>
          </cell>
          <cell r="V166">
            <v>0.09</v>
          </cell>
        </row>
        <row r="167">
          <cell r="A167" t="str">
            <v>065 74r 21</v>
          </cell>
          <cell r="B167" t="str">
            <v>065 74</v>
          </cell>
          <cell r="C167" t="str">
            <v>r 21</v>
          </cell>
          <cell r="D167" t="str">
            <v>GD-FREQUENCE RETOUR</v>
          </cell>
          <cell r="E167">
            <v>0.21</v>
          </cell>
          <cell r="F167">
            <v>0.38</v>
          </cell>
          <cell r="G167">
            <v>0.4</v>
          </cell>
          <cell r="H167">
            <v>0.36</v>
          </cell>
          <cell r="I167">
            <v>0.25</v>
          </cell>
          <cell r="J167">
            <v>0.37</v>
          </cell>
          <cell r="K167">
            <v>0.12</v>
          </cell>
          <cell r="L167">
            <v>0</v>
          </cell>
          <cell r="M167">
            <v>0.17</v>
          </cell>
          <cell r="N167">
            <v>0.26</v>
          </cell>
          <cell r="O167">
            <v>0.35</v>
          </cell>
          <cell r="P167">
            <v>0.3</v>
          </cell>
          <cell r="Q167">
            <v>0.28999999999999998</v>
          </cell>
          <cell r="R167">
            <v>0.28999999999999998</v>
          </cell>
          <cell r="S167">
            <v>0.39</v>
          </cell>
          <cell r="T167">
            <v>0.21</v>
          </cell>
          <cell r="U167">
            <v>0.37</v>
          </cell>
          <cell r="V167">
            <v>0</v>
          </cell>
        </row>
        <row r="168">
          <cell r="A168" t="str">
            <v>065 74r 22</v>
          </cell>
          <cell r="B168" t="str">
            <v>065 74</v>
          </cell>
          <cell r="C168" t="str">
            <v>r 22</v>
          </cell>
          <cell r="D168" t="str">
            <v>GD-GESTION DU RETOUR</v>
          </cell>
          <cell r="E168">
            <v>0</v>
          </cell>
          <cell r="F168">
            <v>0</v>
          </cell>
          <cell r="G168">
            <v>0</v>
          </cell>
          <cell r="H168">
            <v>0</v>
          </cell>
          <cell r="I168">
            <v>0</v>
          </cell>
          <cell r="J168">
            <v>0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0.04</v>
          </cell>
          <cell r="Q168">
            <v>3.26</v>
          </cell>
          <cell r="R168">
            <v>0.09</v>
          </cell>
          <cell r="S168">
            <v>1.36</v>
          </cell>
          <cell r="T168">
            <v>0.86</v>
          </cell>
          <cell r="U168">
            <v>1.17</v>
          </cell>
          <cell r="V168">
            <v>0</v>
          </cell>
        </row>
        <row r="169">
          <cell r="A169" t="str">
            <v>065 74r 24</v>
          </cell>
          <cell r="B169" t="str">
            <v>065 74</v>
          </cell>
          <cell r="C169" t="str">
            <v>r 24</v>
          </cell>
          <cell r="D169" t="str">
            <v>GD-ARCHIVAGE</v>
          </cell>
          <cell r="E169">
            <v>0</v>
          </cell>
          <cell r="F169">
            <v>0.05</v>
          </cell>
          <cell r="G169">
            <v>0.1</v>
          </cell>
          <cell r="H169">
            <v>0.1</v>
          </cell>
          <cell r="I169">
            <v>0.09</v>
          </cell>
          <cell r="J169">
            <v>0.06</v>
          </cell>
          <cell r="K169">
            <v>7.0000000000000007E-2</v>
          </cell>
          <cell r="L169">
            <v>0.06</v>
          </cell>
          <cell r="M169">
            <v>0.17</v>
          </cell>
          <cell r="N169">
            <v>0.15</v>
          </cell>
          <cell r="O169">
            <v>0.04</v>
          </cell>
          <cell r="P169">
            <v>0.08</v>
          </cell>
          <cell r="Q169">
            <v>0.11</v>
          </cell>
          <cell r="R169">
            <v>0.04</v>
          </cell>
          <cell r="S169">
            <v>0.01</v>
          </cell>
          <cell r="T169">
            <v>0</v>
          </cell>
          <cell r="U169">
            <v>0</v>
          </cell>
          <cell r="V169">
            <v>0</v>
          </cell>
        </row>
        <row r="170">
          <cell r="A170" t="str">
            <v>065 74r 26</v>
          </cell>
          <cell r="B170" t="str">
            <v>065 74</v>
          </cell>
          <cell r="C170" t="str">
            <v>r 26</v>
          </cell>
          <cell r="D170" t="str">
            <v>COLIPOSTE FAMILLE SUIVIE NATIONALE</v>
          </cell>
          <cell r="E170">
            <v>613.21</v>
          </cell>
          <cell r="F170">
            <v>565.39</v>
          </cell>
          <cell r="G170">
            <v>618.1</v>
          </cell>
          <cell r="H170">
            <v>498.16</v>
          </cell>
          <cell r="I170">
            <v>545.07000000000005</v>
          </cell>
          <cell r="J170">
            <v>522.58000000000004</v>
          </cell>
          <cell r="K170">
            <v>440.99</v>
          </cell>
          <cell r="L170">
            <v>388.09</v>
          </cell>
          <cell r="M170">
            <v>487.01</v>
          </cell>
          <cell r="N170">
            <v>527.45000000000005</v>
          </cell>
          <cell r="O170">
            <v>509.1</v>
          </cell>
          <cell r="P170">
            <v>566.38</v>
          </cell>
          <cell r="Q170">
            <v>624.15</v>
          </cell>
          <cell r="R170">
            <v>528.32000000000005</v>
          </cell>
          <cell r="S170">
            <v>545.04999999999995</v>
          </cell>
          <cell r="T170">
            <v>456.32</v>
          </cell>
          <cell r="U170">
            <v>457.25</v>
          </cell>
          <cell r="V170">
            <v>0.22</v>
          </cell>
        </row>
        <row r="171">
          <cell r="A171" t="str">
            <v>065 74r 27</v>
          </cell>
          <cell r="B171" t="str">
            <v>065 74</v>
          </cell>
          <cell r="C171" t="str">
            <v>r 27</v>
          </cell>
          <cell r="D171" t="str">
            <v>COLIPOSTE FAMILLE SUIVIE INTERNATIONALE</v>
          </cell>
          <cell r="E171">
            <v>43.55</v>
          </cell>
          <cell r="F171">
            <v>46.85</v>
          </cell>
          <cell r="G171">
            <v>50.11</v>
          </cell>
          <cell r="H171">
            <v>51.5</v>
          </cell>
          <cell r="I171">
            <v>53.48</v>
          </cell>
          <cell r="J171">
            <v>65.48</v>
          </cell>
          <cell r="K171">
            <v>64.31</v>
          </cell>
          <cell r="L171">
            <v>51.68</v>
          </cell>
          <cell r="M171">
            <v>67.83</v>
          </cell>
          <cell r="N171">
            <v>75.3</v>
          </cell>
          <cell r="O171">
            <v>67.73</v>
          </cell>
          <cell r="P171">
            <v>72.239999999999995</v>
          </cell>
          <cell r="Q171">
            <v>81.06</v>
          </cell>
          <cell r="R171">
            <v>72.569999999999993</v>
          </cell>
          <cell r="S171">
            <v>74.489999999999995</v>
          </cell>
          <cell r="T171">
            <v>66.430000000000007</v>
          </cell>
          <cell r="U171">
            <v>63.63</v>
          </cell>
          <cell r="V171">
            <v>0</v>
          </cell>
        </row>
        <row r="172">
          <cell r="A172" t="str">
            <v>065 74r 28</v>
          </cell>
          <cell r="B172" t="str">
            <v>065 74</v>
          </cell>
          <cell r="C172" t="str">
            <v>r 28</v>
          </cell>
          <cell r="D172" t="str">
            <v>COLIPOSTE FAMILLE NON SUIVIE</v>
          </cell>
          <cell r="E172">
            <v>19.510000000000002</v>
          </cell>
          <cell r="F172">
            <v>17.14</v>
          </cell>
          <cell r="G172">
            <v>13.2</v>
          </cell>
          <cell r="H172">
            <v>7.96</v>
          </cell>
          <cell r="I172">
            <v>3.89</v>
          </cell>
          <cell r="J172">
            <v>5.59</v>
          </cell>
          <cell r="K172">
            <v>4.07</v>
          </cell>
          <cell r="L172">
            <v>4.18</v>
          </cell>
          <cell r="M172">
            <v>3.88</v>
          </cell>
          <cell r="N172">
            <v>1.46</v>
          </cell>
          <cell r="O172">
            <v>1.1299999999999999</v>
          </cell>
          <cell r="P172">
            <v>0.97</v>
          </cell>
          <cell r="Q172">
            <v>1.04</v>
          </cell>
          <cell r="R172">
            <v>0.45</v>
          </cell>
          <cell r="S172">
            <v>0.22</v>
          </cell>
          <cell r="T172">
            <v>0.7</v>
          </cell>
          <cell r="U172">
            <v>0.65</v>
          </cell>
          <cell r="V172">
            <v>0</v>
          </cell>
        </row>
        <row r="173">
          <cell r="A173" t="str">
            <v>065 74r 29</v>
          </cell>
          <cell r="B173" t="str">
            <v>065 74</v>
          </cell>
          <cell r="C173" t="str">
            <v>r 29</v>
          </cell>
          <cell r="D173" t="str">
            <v>CHRONOPOST DOMESTIQUE</v>
          </cell>
          <cell r="E173">
            <v>351.48</v>
          </cell>
          <cell r="F173">
            <v>313.37</v>
          </cell>
          <cell r="G173">
            <v>368.88</v>
          </cell>
          <cell r="H173">
            <v>328.85</v>
          </cell>
          <cell r="I173">
            <v>339.53</v>
          </cell>
          <cell r="J173">
            <v>348.07</v>
          </cell>
          <cell r="K173">
            <v>313.06</v>
          </cell>
          <cell r="L173">
            <v>197.09</v>
          </cell>
          <cell r="M173">
            <v>290.48</v>
          </cell>
          <cell r="N173">
            <v>356.8</v>
          </cell>
          <cell r="O173">
            <v>332.94</v>
          </cell>
          <cell r="P173">
            <v>301.92</v>
          </cell>
          <cell r="Q173">
            <v>293.88</v>
          </cell>
          <cell r="R173">
            <v>266.77999999999997</v>
          </cell>
          <cell r="S173">
            <v>319.87</v>
          </cell>
          <cell r="T173">
            <v>275</v>
          </cell>
          <cell r="U173">
            <v>375.84</v>
          </cell>
          <cell r="V173">
            <v>0</v>
          </cell>
        </row>
        <row r="174">
          <cell r="A174" t="str">
            <v>065 74r 30</v>
          </cell>
          <cell r="B174" t="str">
            <v>065 74</v>
          </cell>
          <cell r="C174" t="str">
            <v>r 30</v>
          </cell>
          <cell r="D174" t="str">
            <v>CHRONOPOST INTERNATIONAL</v>
          </cell>
          <cell r="E174">
            <v>112.5</v>
          </cell>
          <cell r="F174">
            <v>116.04</v>
          </cell>
          <cell r="G174">
            <v>133.07</v>
          </cell>
          <cell r="H174">
            <v>112.94</v>
          </cell>
          <cell r="I174">
            <v>114.42</v>
          </cell>
          <cell r="J174">
            <v>117.27</v>
          </cell>
          <cell r="K174">
            <v>116.58</v>
          </cell>
          <cell r="L174">
            <v>72.17</v>
          </cell>
          <cell r="M174">
            <v>108.15</v>
          </cell>
          <cell r="N174">
            <v>121.41</v>
          </cell>
          <cell r="O174">
            <v>117.24</v>
          </cell>
          <cell r="P174">
            <v>101.11</v>
          </cell>
          <cell r="Q174">
            <v>92.21</v>
          </cell>
          <cell r="R174">
            <v>92.34</v>
          </cell>
          <cell r="S174">
            <v>105</v>
          </cell>
          <cell r="T174">
            <v>92.82</v>
          </cell>
          <cell r="U174">
            <v>117.69</v>
          </cell>
          <cell r="V174">
            <v>0</v>
          </cell>
        </row>
        <row r="175">
          <cell r="A175" t="str">
            <v/>
          </cell>
          <cell r="D175" t="str">
            <v>Somme:</v>
          </cell>
          <cell r="E175">
            <v>13905.58</v>
          </cell>
          <cell r="F175">
            <v>9473.4599999999991</v>
          </cell>
          <cell r="G175">
            <v>11341.15</v>
          </cell>
          <cell r="H175">
            <v>9635.77</v>
          </cell>
          <cell r="I175">
            <v>9963.4</v>
          </cell>
          <cell r="J175">
            <v>10316.870000000001</v>
          </cell>
          <cell r="K175">
            <v>7770.53</v>
          </cell>
          <cell r="L175">
            <v>7825.78</v>
          </cell>
          <cell r="M175">
            <v>9909.91</v>
          </cell>
          <cell r="N175">
            <v>10119.06</v>
          </cell>
          <cell r="O175">
            <v>10867.03</v>
          </cell>
          <cell r="P175">
            <v>10026.81</v>
          </cell>
          <cell r="Q175">
            <v>13743.75</v>
          </cell>
          <cell r="R175">
            <v>9917.2999999999993</v>
          </cell>
          <cell r="S175">
            <v>11933.3</v>
          </cell>
          <cell r="T175">
            <v>11083.89</v>
          </cell>
          <cell r="U175">
            <v>10739.78</v>
          </cell>
          <cell r="V175">
            <v>89.61</v>
          </cell>
        </row>
        <row r="176">
          <cell r="A176" t="str">
            <v/>
          </cell>
        </row>
        <row r="177">
          <cell r="A177" t="str">
            <v/>
          </cell>
        </row>
        <row r="178">
          <cell r="A178" t="str">
            <v/>
          </cell>
        </row>
        <row r="179">
          <cell r="A179" t="str">
            <v/>
          </cell>
        </row>
        <row r="180">
          <cell r="A180" t="str">
            <v/>
          </cell>
        </row>
        <row r="181">
          <cell r="A181" t="str">
            <v/>
          </cell>
        </row>
        <row r="182">
          <cell r="A182" t="str">
            <v/>
          </cell>
        </row>
        <row r="183">
          <cell r="A183" t="str">
            <v/>
          </cell>
        </row>
        <row r="184">
          <cell r="A184" t="str">
            <v/>
          </cell>
        </row>
        <row r="185">
          <cell r="A185" t="str">
            <v/>
          </cell>
        </row>
        <row r="186">
          <cell r="A186" t="str">
            <v/>
          </cell>
        </row>
        <row r="187">
          <cell r="A187" t="str">
            <v/>
          </cell>
        </row>
        <row r="188">
          <cell r="A188" t="str">
            <v/>
          </cell>
        </row>
        <row r="189">
          <cell r="A189" t="str">
            <v/>
          </cell>
        </row>
        <row r="190">
          <cell r="A190" t="str">
            <v/>
          </cell>
        </row>
        <row r="191">
          <cell r="A191" t="str">
            <v/>
          </cell>
        </row>
        <row r="192">
          <cell r="A192" t="str">
            <v/>
          </cell>
        </row>
        <row r="193">
          <cell r="A193" t="str">
            <v/>
          </cell>
        </row>
        <row r="194">
          <cell r="A194" t="str">
            <v/>
          </cell>
        </row>
        <row r="195">
          <cell r="A195" t="str">
            <v/>
          </cell>
        </row>
        <row r="196">
          <cell r="A196" t="str">
            <v/>
          </cell>
        </row>
        <row r="197">
          <cell r="A197" t="str">
            <v/>
          </cell>
        </row>
        <row r="198">
          <cell r="A198" t="str">
            <v/>
          </cell>
        </row>
        <row r="199">
          <cell r="A199" t="str">
            <v/>
          </cell>
        </row>
        <row r="200">
          <cell r="A200" t="str">
            <v/>
          </cell>
        </row>
        <row r="201">
          <cell r="A201" t="str">
            <v/>
          </cell>
        </row>
        <row r="202">
          <cell r="A202" t="str">
            <v/>
          </cell>
        </row>
        <row r="203">
          <cell r="A203" t="str">
            <v/>
          </cell>
        </row>
        <row r="204">
          <cell r="A204" t="str">
            <v/>
          </cell>
        </row>
        <row r="205">
          <cell r="A205" t="str">
            <v/>
          </cell>
        </row>
        <row r="206">
          <cell r="A206" t="str">
            <v/>
          </cell>
        </row>
        <row r="207">
          <cell r="A207" t="str">
            <v/>
          </cell>
        </row>
        <row r="208">
          <cell r="A208" t="str">
            <v/>
          </cell>
        </row>
        <row r="209">
          <cell r="A209" t="str">
            <v/>
          </cell>
        </row>
        <row r="210">
          <cell r="A210" t="str">
            <v/>
          </cell>
        </row>
        <row r="211">
          <cell r="A211" t="str">
            <v/>
          </cell>
        </row>
        <row r="212">
          <cell r="A212" t="str">
            <v/>
          </cell>
        </row>
        <row r="213">
          <cell r="A213" t="str">
            <v/>
          </cell>
        </row>
        <row r="214">
          <cell r="A214" t="str">
            <v/>
          </cell>
        </row>
        <row r="215">
          <cell r="A215" t="str">
            <v/>
          </cell>
        </row>
        <row r="216">
          <cell r="A216" t="str">
            <v/>
          </cell>
        </row>
        <row r="217">
          <cell r="A217" t="str">
            <v/>
          </cell>
        </row>
        <row r="218">
          <cell r="A218" t="str">
            <v/>
          </cell>
        </row>
        <row r="219">
          <cell r="A219" t="str">
            <v/>
          </cell>
        </row>
        <row r="220">
          <cell r="A220" t="str">
            <v/>
          </cell>
        </row>
        <row r="221">
          <cell r="A221" t="str">
            <v/>
          </cell>
        </row>
        <row r="222">
          <cell r="A222" t="str">
            <v/>
          </cell>
        </row>
        <row r="223">
          <cell r="A223" t="str">
            <v/>
          </cell>
        </row>
        <row r="224">
          <cell r="A224" t="str">
            <v/>
          </cell>
        </row>
        <row r="225">
          <cell r="A225" t="str">
            <v/>
          </cell>
        </row>
        <row r="226">
          <cell r="A226" t="str">
            <v/>
          </cell>
        </row>
        <row r="227">
          <cell r="A227" t="str">
            <v/>
          </cell>
        </row>
        <row r="228">
          <cell r="A228" t="str">
            <v/>
          </cell>
        </row>
        <row r="229">
          <cell r="A229" t="str">
            <v/>
          </cell>
        </row>
        <row r="230">
          <cell r="A230" t="str">
            <v/>
          </cell>
        </row>
        <row r="231">
          <cell r="A231" t="str">
            <v/>
          </cell>
        </row>
        <row r="232">
          <cell r="A232" t="str">
            <v/>
          </cell>
        </row>
        <row r="233">
          <cell r="A233" t="str">
            <v/>
          </cell>
        </row>
        <row r="234">
          <cell r="A234" t="str">
            <v/>
          </cell>
        </row>
        <row r="235">
          <cell r="A235" t="str">
            <v/>
          </cell>
        </row>
        <row r="236">
          <cell r="A236" t="str">
            <v/>
          </cell>
        </row>
        <row r="237">
          <cell r="A237" t="str">
            <v/>
          </cell>
        </row>
        <row r="238">
          <cell r="A238" t="str">
            <v/>
          </cell>
        </row>
        <row r="239">
          <cell r="A239" t="str">
            <v/>
          </cell>
        </row>
        <row r="240">
          <cell r="A240" t="str">
            <v/>
          </cell>
        </row>
        <row r="241">
          <cell r="A241" t="str">
            <v/>
          </cell>
        </row>
        <row r="242">
          <cell r="A242" t="str">
            <v/>
          </cell>
        </row>
        <row r="243">
          <cell r="A243" t="str">
            <v/>
          </cell>
        </row>
        <row r="244">
          <cell r="A244" t="str">
            <v/>
          </cell>
        </row>
        <row r="245">
          <cell r="A245" t="str">
            <v/>
          </cell>
        </row>
        <row r="246">
          <cell r="A246" t="str">
            <v/>
          </cell>
        </row>
        <row r="247">
          <cell r="A247" t="str">
            <v/>
          </cell>
        </row>
        <row r="248">
          <cell r="A248" t="str">
            <v/>
          </cell>
        </row>
        <row r="249">
          <cell r="A249" t="str">
            <v/>
          </cell>
        </row>
        <row r="250">
          <cell r="A250" t="str">
            <v/>
          </cell>
        </row>
        <row r="251">
          <cell r="A251" t="str">
            <v/>
          </cell>
        </row>
        <row r="252">
          <cell r="A252" t="str">
            <v/>
          </cell>
        </row>
        <row r="253">
          <cell r="A253" t="str">
            <v/>
          </cell>
        </row>
        <row r="254">
          <cell r="A254" t="str">
            <v/>
          </cell>
        </row>
        <row r="255">
          <cell r="A255" t="str">
            <v/>
          </cell>
        </row>
        <row r="256">
          <cell r="A256" t="str">
            <v/>
          </cell>
        </row>
        <row r="257">
          <cell r="A257" t="str">
            <v/>
          </cell>
        </row>
        <row r="258">
          <cell r="A258" t="str">
            <v/>
          </cell>
        </row>
        <row r="259">
          <cell r="A259" t="str">
            <v/>
          </cell>
        </row>
        <row r="260">
          <cell r="A260" t="str">
            <v/>
          </cell>
        </row>
        <row r="261">
          <cell r="A261" t="str">
            <v/>
          </cell>
        </row>
        <row r="262">
          <cell r="A262" t="str">
            <v/>
          </cell>
        </row>
        <row r="263">
          <cell r="A263" t="str">
            <v/>
          </cell>
        </row>
        <row r="264">
          <cell r="A264" t="str">
            <v/>
          </cell>
        </row>
        <row r="265">
          <cell r="A265" t="str">
            <v/>
          </cell>
        </row>
        <row r="266">
          <cell r="A266" t="str">
            <v/>
          </cell>
        </row>
        <row r="267">
          <cell r="A267" t="str">
            <v/>
          </cell>
        </row>
        <row r="268">
          <cell r="A268" t="str">
            <v/>
          </cell>
        </row>
        <row r="269">
          <cell r="A269" t="str">
            <v/>
          </cell>
        </row>
        <row r="270">
          <cell r="A270" t="str">
            <v/>
          </cell>
        </row>
        <row r="271">
          <cell r="A271" t="str">
            <v/>
          </cell>
        </row>
        <row r="272">
          <cell r="A272" t="str">
            <v/>
          </cell>
        </row>
        <row r="273">
          <cell r="A273" t="str">
            <v/>
          </cell>
        </row>
        <row r="274">
          <cell r="A274" t="str">
            <v/>
          </cell>
        </row>
        <row r="275">
          <cell r="A275" t="str">
            <v/>
          </cell>
        </row>
        <row r="276">
          <cell r="A276" t="str">
            <v/>
          </cell>
        </row>
        <row r="277">
          <cell r="A277" t="str">
            <v/>
          </cell>
        </row>
        <row r="278">
          <cell r="A278" t="str">
            <v/>
          </cell>
        </row>
        <row r="279">
          <cell r="A279" t="str">
            <v/>
          </cell>
        </row>
        <row r="280">
          <cell r="A280" t="str">
            <v/>
          </cell>
        </row>
        <row r="281">
          <cell r="A281" t="str">
            <v/>
          </cell>
        </row>
        <row r="282">
          <cell r="A282" t="str">
            <v/>
          </cell>
        </row>
        <row r="283">
          <cell r="A283" t="str">
            <v/>
          </cell>
        </row>
        <row r="284">
          <cell r="A284" t="str">
            <v/>
          </cell>
        </row>
        <row r="285">
          <cell r="A285" t="str">
            <v/>
          </cell>
        </row>
        <row r="286">
          <cell r="A286" t="str">
            <v/>
          </cell>
        </row>
        <row r="287">
          <cell r="A287" t="str">
            <v/>
          </cell>
        </row>
        <row r="288">
          <cell r="A288" t="str">
            <v/>
          </cell>
        </row>
        <row r="289">
          <cell r="A289" t="str">
            <v/>
          </cell>
        </row>
        <row r="290">
          <cell r="A290" t="str">
            <v/>
          </cell>
        </row>
        <row r="291">
          <cell r="A291" t="str">
            <v/>
          </cell>
        </row>
        <row r="292">
          <cell r="A292" t="str">
            <v/>
          </cell>
        </row>
        <row r="293">
          <cell r="A293" t="str">
            <v/>
          </cell>
        </row>
        <row r="294">
          <cell r="A294" t="str">
            <v/>
          </cell>
        </row>
        <row r="295">
          <cell r="A295" t="str">
            <v/>
          </cell>
        </row>
        <row r="296">
          <cell r="A296" t="str">
            <v/>
          </cell>
        </row>
        <row r="297">
          <cell r="A297" t="str">
            <v/>
          </cell>
        </row>
        <row r="298">
          <cell r="A298" t="str">
            <v/>
          </cell>
        </row>
        <row r="299">
          <cell r="A299" t="str">
            <v/>
          </cell>
        </row>
        <row r="300">
          <cell r="A300" t="str">
            <v/>
          </cell>
        </row>
        <row r="301">
          <cell r="A301" t="str">
            <v/>
          </cell>
        </row>
        <row r="302">
          <cell r="A302" t="str">
            <v/>
          </cell>
        </row>
        <row r="303">
          <cell r="A303" t="str">
            <v/>
          </cell>
        </row>
        <row r="304">
          <cell r="A304" t="str">
            <v/>
          </cell>
        </row>
        <row r="305">
          <cell r="A305" t="str">
            <v/>
          </cell>
        </row>
        <row r="306">
          <cell r="A306" t="str">
            <v/>
          </cell>
        </row>
        <row r="307">
          <cell r="A307" t="str">
            <v/>
          </cell>
        </row>
        <row r="308">
          <cell r="A308" t="str">
            <v/>
          </cell>
        </row>
        <row r="309">
          <cell r="A309" t="str">
            <v/>
          </cell>
        </row>
        <row r="310">
          <cell r="A310" t="str">
            <v/>
          </cell>
        </row>
        <row r="311">
          <cell r="A311" t="str">
            <v/>
          </cell>
        </row>
        <row r="312">
          <cell r="A312" t="str">
            <v/>
          </cell>
        </row>
        <row r="313">
          <cell r="A313" t="str">
            <v/>
          </cell>
        </row>
        <row r="314">
          <cell r="A314" t="str">
            <v/>
          </cell>
        </row>
        <row r="315">
          <cell r="A315" t="str">
            <v/>
          </cell>
        </row>
        <row r="316">
          <cell r="A316" t="str">
            <v/>
          </cell>
        </row>
        <row r="317">
          <cell r="A317" t="str">
            <v/>
          </cell>
        </row>
        <row r="318">
          <cell r="A318" t="str">
            <v/>
          </cell>
        </row>
        <row r="319">
          <cell r="A319" t="str">
            <v/>
          </cell>
        </row>
        <row r="320">
          <cell r="A320" t="str">
            <v/>
          </cell>
        </row>
        <row r="321">
          <cell r="A321" t="str">
            <v/>
          </cell>
        </row>
        <row r="322">
          <cell r="A322" t="str">
            <v/>
          </cell>
        </row>
        <row r="323">
          <cell r="A323" t="str">
            <v/>
          </cell>
        </row>
        <row r="324">
          <cell r="A324" t="str">
            <v/>
          </cell>
        </row>
        <row r="325">
          <cell r="A325" t="str">
            <v/>
          </cell>
        </row>
        <row r="326">
          <cell r="A326" t="str">
            <v/>
          </cell>
        </row>
        <row r="327">
          <cell r="A327" t="str">
            <v/>
          </cell>
        </row>
        <row r="328">
          <cell r="A328" t="str">
            <v/>
          </cell>
        </row>
        <row r="329">
          <cell r="A329" t="str">
            <v/>
          </cell>
        </row>
        <row r="330">
          <cell r="A330" t="str">
            <v/>
          </cell>
        </row>
        <row r="331">
          <cell r="A331" t="str">
            <v/>
          </cell>
        </row>
        <row r="332">
          <cell r="A332" t="str">
            <v/>
          </cell>
        </row>
        <row r="333">
          <cell r="A333" t="str">
            <v/>
          </cell>
        </row>
        <row r="334">
          <cell r="A334" t="str">
            <v/>
          </cell>
        </row>
        <row r="335">
          <cell r="A335" t="str">
            <v/>
          </cell>
        </row>
        <row r="336">
          <cell r="A336" t="str">
            <v/>
          </cell>
        </row>
        <row r="337">
          <cell r="A337" t="str">
            <v/>
          </cell>
        </row>
        <row r="338">
          <cell r="A338" t="str">
            <v/>
          </cell>
        </row>
        <row r="339">
          <cell r="A339" t="str">
            <v/>
          </cell>
        </row>
        <row r="340">
          <cell r="A340" t="str">
            <v/>
          </cell>
        </row>
        <row r="341">
          <cell r="A341" t="str">
            <v/>
          </cell>
        </row>
        <row r="342">
          <cell r="A342" t="str">
            <v/>
          </cell>
        </row>
        <row r="343">
          <cell r="A343" t="str">
            <v/>
          </cell>
        </row>
        <row r="344">
          <cell r="A344" t="str">
            <v/>
          </cell>
        </row>
        <row r="345">
          <cell r="A345" t="str">
            <v/>
          </cell>
        </row>
        <row r="346">
          <cell r="A346" t="str">
            <v/>
          </cell>
        </row>
        <row r="347">
          <cell r="A347" t="str">
            <v/>
          </cell>
        </row>
        <row r="348">
          <cell r="A348" t="str">
            <v/>
          </cell>
        </row>
        <row r="349">
          <cell r="A349" t="str">
            <v/>
          </cell>
        </row>
        <row r="350">
          <cell r="A350" t="str">
            <v/>
          </cell>
        </row>
        <row r="351">
          <cell r="A351" t="str">
            <v/>
          </cell>
        </row>
        <row r="352">
          <cell r="A352" t="str">
            <v/>
          </cell>
        </row>
        <row r="353">
          <cell r="A353" t="str">
            <v/>
          </cell>
        </row>
        <row r="354">
          <cell r="A354" t="str">
            <v/>
          </cell>
        </row>
        <row r="355">
          <cell r="A355" t="str">
            <v/>
          </cell>
        </row>
        <row r="356">
          <cell r="A356" t="str">
            <v/>
          </cell>
        </row>
        <row r="357">
          <cell r="A357" t="str">
            <v/>
          </cell>
        </row>
        <row r="358">
          <cell r="A358" t="str">
            <v/>
          </cell>
        </row>
        <row r="359">
          <cell r="A359" t="str">
            <v/>
          </cell>
        </row>
        <row r="360">
          <cell r="A360" t="str">
            <v/>
          </cell>
        </row>
        <row r="361">
          <cell r="A361" t="str">
            <v/>
          </cell>
        </row>
        <row r="362">
          <cell r="A362" t="str">
            <v/>
          </cell>
        </row>
        <row r="363">
          <cell r="A363" t="str">
            <v/>
          </cell>
        </row>
        <row r="364">
          <cell r="A364" t="str">
            <v/>
          </cell>
        </row>
        <row r="365">
          <cell r="A365" t="str">
            <v/>
          </cell>
        </row>
        <row r="366">
          <cell r="A366" t="str">
            <v/>
          </cell>
        </row>
        <row r="367">
          <cell r="A367" t="str">
            <v/>
          </cell>
        </row>
        <row r="368">
          <cell r="A368" t="str">
            <v/>
          </cell>
        </row>
        <row r="369">
          <cell r="A369" t="str">
            <v/>
          </cell>
        </row>
        <row r="370">
          <cell r="A370" t="str">
            <v/>
          </cell>
        </row>
        <row r="371">
          <cell r="A371" t="str">
            <v/>
          </cell>
        </row>
        <row r="372">
          <cell r="A372" t="str">
            <v/>
          </cell>
        </row>
        <row r="373">
          <cell r="A373" t="str">
            <v/>
          </cell>
        </row>
        <row r="374">
          <cell r="A374" t="str">
            <v/>
          </cell>
        </row>
        <row r="375">
          <cell r="A375" t="str">
            <v/>
          </cell>
        </row>
        <row r="376">
          <cell r="A376" t="str">
            <v/>
          </cell>
        </row>
        <row r="377">
          <cell r="A377" t="str">
            <v/>
          </cell>
        </row>
        <row r="378">
          <cell r="A378" t="str">
            <v/>
          </cell>
        </row>
        <row r="379">
          <cell r="A379" t="str">
            <v/>
          </cell>
        </row>
        <row r="380">
          <cell r="A380" t="str">
            <v/>
          </cell>
        </row>
        <row r="381">
          <cell r="A381" t="str">
            <v/>
          </cell>
        </row>
        <row r="382">
          <cell r="A382" t="str">
            <v/>
          </cell>
        </row>
        <row r="383">
          <cell r="A383" t="str">
            <v/>
          </cell>
        </row>
        <row r="384">
          <cell r="A384" t="str">
            <v/>
          </cell>
        </row>
        <row r="385">
          <cell r="A385" t="str">
            <v/>
          </cell>
        </row>
        <row r="386">
          <cell r="A386" t="str">
            <v/>
          </cell>
        </row>
        <row r="387">
          <cell r="A387" t="str">
            <v/>
          </cell>
        </row>
        <row r="388">
          <cell r="A388" t="str">
            <v/>
          </cell>
        </row>
        <row r="389">
          <cell r="A389" t="str">
            <v/>
          </cell>
        </row>
        <row r="390">
          <cell r="A390" t="str">
            <v/>
          </cell>
        </row>
        <row r="391">
          <cell r="A391" t="str">
            <v/>
          </cell>
        </row>
        <row r="392">
          <cell r="A392" t="str">
            <v/>
          </cell>
        </row>
        <row r="393">
          <cell r="A393" t="str">
            <v/>
          </cell>
        </row>
        <row r="394">
          <cell r="A394" t="str">
            <v/>
          </cell>
        </row>
        <row r="395">
          <cell r="A395" t="str">
            <v/>
          </cell>
        </row>
        <row r="396">
          <cell r="A396" t="str">
            <v/>
          </cell>
        </row>
        <row r="397">
          <cell r="A397" t="str">
            <v/>
          </cell>
        </row>
        <row r="398">
          <cell r="A398" t="str">
            <v/>
          </cell>
        </row>
        <row r="399">
          <cell r="A399" t="str">
            <v/>
          </cell>
        </row>
        <row r="400">
          <cell r="A400" t="str">
            <v/>
          </cell>
        </row>
        <row r="401">
          <cell r="A401" t="str">
            <v/>
          </cell>
        </row>
        <row r="402">
          <cell r="A402" t="str">
            <v/>
          </cell>
        </row>
        <row r="403">
          <cell r="A403" t="str">
            <v/>
          </cell>
        </row>
        <row r="404">
          <cell r="A404" t="str">
            <v/>
          </cell>
        </row>
        <row r="405">
          <cell r="A405" t="str">
            <v/>
          </cell>
        </row>
        <row r="406">
          <cell r="A406" t="str">
            <v/>
          </cell>
        </row>
        <row r="407">
          <cell r="A407" t="str">
            <v/>
          </cell>
        </row>
        <row r="408">
          <cell r="A408" t="str">
            <v/>
          </cell>
        </row>
        <row r="409">
          <cell r="A409" t="str">
            <v/>
          </cell>
        </row>
        <row r="410">
          <cell r="A410" t="str">
            <v/>
          </cell>
        </row>
        <row r="411">
          <cell r="A411" t="str">
            <v/>
          </cell>
        </row>
        <row r="412">
          <cell r="A412" t="str">
            <v/>
          </cell>
        </row>
        <row r="413">
          <cell r="A413" t="str">
            <v/>
          </cell>
        </row>
        <row r="414">
          <cell r="A414" t="str">
            <v/>
          </cell>
        </row>
        <row r="415">
          <cell r="A415" t="str">
            <v/>
          </cell>
        </row>
        <row r="416">
          <cell r="A416" t="str">
            <v/>
          </cell>
        </row>
        <row r="417">
          <cell r="A417" t="str">
            <v/>
          </cell>
        </row>
        <row r="418">
          <cell r="A418" t="str">
            <v/>
          </cell>
        </row>
        <row r="419">
          <cell r="A419" t="str">
            <v/>
          </cell>
        </row>
        <row r="420">
          <cell r="A420" t="str">
            <v/>
          </cell>
        </row>
        <row r="421">
          <cell r="A421" t="str">
            <v/>
          </cell>
        </row>
        <row r="422">
          <cell r="A422" t="str">
            <v/>
          </cell>
        </row>
        <row r="423">
          <cell r="A423" t="str">
            <v/>
          </cell>
        </row>
        <row r="424">
          <cell r="A424" t="str">
            <v/>
          </cell>
        </row>
        <row r="425">
          <cell r="A425" t="str">
            <v/>
          </cell>
        </row>
        <row r="426">
          <cell r="A426" t="str">
            <v/>
          </cell>
        </row>
        <row r="427">
          <cell r="A427" t="str">
            <v/>
          </cell>
        </row>
        <row r="428">
          <cell r="A428" t="str">
            <v/>
          </cell>
        </row>
        <row r="429">
          <cell r="A429" t="str">
            <v/>
          </cell>
        </row>
        <row r="430">
          <cell r="A430" t="str">
            <v/>
          </cell>
        </row>
        <row r="431">
          <cell r="A431" t="str">
            <v/>
          </cell>
        </row>
        <row r="432">
          <cell r="A432" t="str">
            <v/>
          </cell>
        </row>
        <row r="433">
          <cell r="A433" t="str">
            <v/>
          </cell>
        </row>
        <row r="434">
          <cell r="A434" t="str">
            <v/>
          </cell>
        </row>
        <row r="435">
          <cell r="A435" t="str">
            <v/>
          </cell>
        </row>
        <row r="436">
          <cell r="A436" t="str">
            <v/>
          </cell>
        </row>
        <row r="437">
          <cell r="A437" t="str">
            <v/>
          </cell>
        </row>
        <row r="438">
          <cell r="A438" t="str">
            <v/>
          </cell>
        </row>
        <row r="439">
          <cell r="A439" t="str">
            <v/>
          </cell>
        </row>
        <row r="440">
          <cell r="A440" t="str">
            <v/>
          </cell>
        </row>
        <row r="441">
          <cell r="A441" t="str">
            <v/>
          </cell>
        </row>
        <row r="442">
          <cell r="A442" t="str">
            <v/>
          </cell>
        </row>
        <row r="443">
          <cell r="A443" t="str">
            <v/>
          </cell>
        </row>
        <row r="444">
          <cell r="A444" t="str">
            <v/>
          </cell>
        </row>
        <row r="445">
          <cell r="A445" t="str">
            <v/>
          </cell>
        </row>
        <row r="446">
          <cell r="A446" t="str">
            <v/>
          </cell>
        </row>
        <row r="447">
          <cell r="A447" t="str">
            <v/>
          </cell>
        </row>
        <row r="448">
          <cell r="A448" t="str">
            <v/>
          </cell>
        </row>
        <row r="449">
          <cell r="A449" t="str">
            <v/>
          </cell>
        </row>
        <row r="450">
          <cell r="A450" t="str">
            <v/>
          </cell>
        </row>
        <row r="451">
          <cell r="A451" t="str">
            <v/>
          </cell>
        </row>
        <row r="452">
          <cell r="A452" t="str">
            <v/>
          </cell>
        </row>
        <row r="453">
          <cell r="A453" t="str">
            <v/>
          </cell>
        </row>
        <row r="454">
          <cell r="A454" t="str">
            <v/>
          </cell>
        </row>
        <row r="455">
          <cell r="A455" t="str">
            <v/>
          </cell>
        </row>
        <row r="456">
          <cell r="A456" t="str">
            <v/>
          </cell>
        </row>
        <row r="457">
          <cell r="A457" t="str">
            <v/>
          </cell>
        </row>
        <row r="458">
          <cell r="A458" t="str">
            <v/>
          </cell>
        </row>
        <row r="459">
          <cell r="A459" t="str">
            <v/>
          </cell>
        </row>
        <row r="460">
          <cell r="A460" t="str">
            <v/>
          </cell>
        </row>
        <row r="461">
          <cell r="A461" t="str">
            <v/>
          </cell>
        </row>
        <row r="462">
          <cell r="A462" t="str">
            <v/>
          </cell>
        </row>
        <row r="463">
          <cell r="A463" t="str">
            <v/>
          </cell>
        </row>
        <row r="464">
          <cell r="A464" t="str">
            <v/>
          </cell>
        </row>
        <row r="465">
          <cell r="A465" t="str">
            <v/>
          </cell>
        </row>
        <row r="466">
          <cell r="A466" t="str">
            <v/>
          </cell>
        </row>
        <row r="467">
          <cell r="A467" t="str">
            <v/>
          </cell>
        </row>
        <row r="468">
          <cell r="A468" t="str">
            <v/>
          </cell>
        </row>
        <row r="469">
          <cell r="A469" t="str">
            <v/>
          </cell>
        </row>
        <row r="470">
          <cell r="A470" t="str">
            <v/>
          </cell>
        </row>
        <row r="471">
          <cell r="A471" t="str">
            <v/>
          </cell>
        </row>
        <row r="472">
          <cell r="A472" t="str">
            <v/>
          </cell>
        </row>
        <row r="473">
          <cell r="A473" t="str">
            <v/>
          </cell>
        </row>
        <row r="474">
          <cell r="A474" t="str">
            <v/>
          </cell>
        </row>
        <row r="475">
          <cell r="A475" t="str">
            <v/>
          </cell>
        </row>
        <row r="476">
          <cell r="A476" t="str">
            <v/>
          </cell>
        </row>
        <row r="477">
          <cell r="A477" t="str">
            <v/>
          </cell>
        </row>
        <row r="478">
          <cell r="A478" t="str">
            <v/>
          </cell>
        </row>
        <row r="479">
          <cell r="A479" t="str">
            <v/>
          </cell>
        </row>
        <row r="480">
          <cell r="A480" t="str">
            <v/>
          </cell>
        </row>
        <row r="481">
          <cell r="A481" t="str">
            <v/>
          </cell>
        </row>
        <row r="482">
          <cell r="A482" t="str">
            <v/>
          </cell>
        </row>
        <row r="483">
          <cell r="A483" t="str">
            <v/>
          </cell>
        </row>
        <row r="484">
          <cell r="A484" t="str">
            <v/>
          </cell>
        </row>
        <row r="485">
          <cell r="A485" t="str">
            <v/>
          </cell>
        </row>
        <row r="486">
          <cell r="A486" t="str">
            <v/>
          </cell>
        </row>
        <row r="487">
          <cell r="A487" t="str">
            <v/>
          </cell>
        </row>
        <row r="488">
          <cell r="A488" t="str">
            <v/>
          </cell>
        </row>
        <row r="489">
          <cell r="A489" t="str">
            <v/>
          </cell>
        </row>
        <row r="490">
          <cell r="A490" t="str">
            <v/>
          </cell>
        </row>
        <row r="491">
          <cell r="A491" t="str">
            <v/>
          </cell>
        </row>
        <row r="492">
          <cell r="A492" t="str">
            <v/>
          </cell>
        </row>
        <row r="493">
          <cell r="A493" t="str">
            <v/>
          </cell>
        </row>
        <row r="494">
          <cell r="A494" t="str">
            <v/>
          </cell>
        </row>
        <row r="495">
          <cell r="A495" t="str">
            <v/>
          </cell>
        </row>
        <row r="496">
          <cell r="A496" t="str">
            <v/>
          </cell>
        </row>
        <row r="497">
          <cell r="A497" t="str">
            <v/>
          </cell>
        </row>
        <row r="498">
          <cell r="A498" t="str">
            <v/>
          </cell>
        </row>
        <row r="499">
          <cell r="A499" t="str">
            <v/>
          </cell>
        </row>
        <row r="500">
          <cell r="A500" t="str">
            <v/>
          </cell>
        </row>
        <row r="501">
          <cell r="A501" t="str">
            <v/>
          </cell>
        </row>
        <row r="502">
          <cell r="A502" t="str">
            <v/>
          </cell>
        </row>
        <row r="503">
          <cell r="A503" t="str">
            <v/>
          </cell>
        </row>
        <row r="504">
          <cell r="A504" t="str">
            <v/>
          </cell>
        </row>
        <row r="505">
          <cell r="A505" t="str">
            <v/>
          </cell>
        </row>
        <row r="506">
          <cell r="A506" t="str">
            <v/>
          </cell>
        </row>
        <row r="507">
          <cell r="A507" t="str">
            <v/>
          </cell>
        </row>
        <row r="508">
          <cell r="A508" t="str">
            <v/>
          </cell>
        </row>
        <row r="509">
          <cell r="A509" t="str">
            <v/>
          </cell>
        </row>
        <row r="510">
          <cell r="A510" t="str">
            <v/>
          </cell>
        </row>
        <row r="511">
          <cell r="A511" t="str">
            <v/>
          </cell>
        </row>
        <row r="512">
          <cell r="A512" t="str">
            <v/>
          </cell>
        </row>
        <row r="513">
          <cell r="A513" t="str">
            <v/>
          </cell>
        </row>
        <row r="514">
          <cell r="A514" t="str">
            <v/>
          </cell>
        </row>
        <row r="515">
          <cell r="A515" t="str">
            <v/>
          </cell>
        </row>
        <row r="516">
          <cell r="A516" t="str">
            <v/>
          </cell>
        </row>
        <row r="517">
          <cell r="A517" t="str">
            <v/>
          </cell>
        </row>
        <row r="518">
          <cell r="A518" t="str">
            <v/>
          </cell>
        </row>
        <row r="519">
          <cell r="A519" t="str">
            <v/>
          </cell>
        </row>
        <row r="520">
          <cell r="A520" t="str">
            <v/>
          </cell>
        </row>
        <row r="521">
          <cell r="A521" t="str">
            <v/>
          </cell>
        </row>
        <row r="522">
          <cell r="A522" t="str">
            <v/>
          </cell>
        </row>
        <row r="523">
          <cell r="A523" t="str">
            <v/>
          </cell>
        </row>
        <row r="524">
          <cell r="A524" t="str">
            <v/>
          </cell>
        </row>
        <row r="525">
          <cell r="A525" t="str">
            <v/>
          </cell>
        </row>
        <row r="526">
          <cell r="A526" t="str">
            <v/>
          </cell>
        </row>
        <row r="527">
          <cell r="A527" t="str">
            <v/>
          </cell>
        </row>
        <row r="528">
          <cell r="A528" t="str">
            <v/>
          </cell>
        </row>
        <row r="529">
          <cell r="A529" t="str">
            <v/>
          </cell>
        </row>
        <row r="530">
          <cell r="A530" t="str">
            <v/>
          </cell>
        </row>
        <row r="531">
          <cell r="A531" t="str">
            <v/>
          </cell>
        </row>
        <row r="532">
          <cell r="A532" t="str">
            <v/>
          </cell>
        </row>
        <row r="533">
          <cell r="A533" t="str">
            <v/>
          </cell>
        </row>
        <row r="534">
          <cell r="A534" t="str">
            <v/>
          </cell>
        </row>
        <row r="535">
          <cell r="A535" t="str">
            <v/>
          </cell>
        </row>
        <row r="536">
          <cell r="A536" t="str">
            <v/>
          </cell>
        </row>
        <row r="537">
          <cell r="A537" t="str">
            <v/>
          </cell>
        </row>
        <row r="538">
          <cell r="A538" t="str">
            <v/>
          </cell>
        </row>
        <row r="539">
          <cell r="A539" t="str">
            <v/>
          </cell>
        </row>
        <row r="540">
          <cell r="A540" t="str">
            <v/>
          </cell>
        </row>
        <row r="541">
          <cell r="A541" t="str">
            <v/>
          </cell>
        </row>
        <row r="542">
          <cell r="A542" t="str">
            <v/>
          </cell>
        </row>
        <row r="543">
          <cell r="A543" t="str">
            <v/>
          </cell>
        </row>
        <row r="544">
          <cell r="A544" t="str">
            <v/>
          </cell>
        </row>
        <row r="545">
          <cell r="A545" t="str">
            <v/>
          </cell>
        </row>
        <row r="546">
          <cell r="A546" t="str">
            <v/>
          </cell>
        </row>
        <row r="547">
          <cell r="A547" t="str">
            <v/>
          </cell>
        </row>
        <row r="548">
          <cell r="A548" t="str">
            <v/>
          </cell>
        </row>
        <row r="549">
          <cell r="A549" t="str">
            <v/>
          </cell>
        </row>
        <row r="550">
          <cell r="A550" t="str">
            <v/>
          </cell>
        </row>
        <row r="551">
          <cell r="A551" t="str">
            <v/>
          </cell>
        </row>
        <row r="552">
          <cell r="A552" t="str">
            <v/>
          </cell>
        </row>
        <row r="553">
          <cell r="A553" t="str">
            <v/>
          </cell>
        </row>
        <row r="554">
          <cell r="A554" t="str">
            <v/>
          </cell>
        </row>
        <row r="555">
          <cell r="A555" t="str">
            <v/>
          </cell>
        </row>
        <row r="556">
          <cell r="A556" t="str">
            <v/>
          </cell>
        </row>
        <row r="557">
          <cell r="A557" t="str">
            <v/>
          </cell>
        </row>
        <row r="558">
          <cell r="A558" t="str">
            <v/>
          </cell>
        </row>
        <row r="559">
          <cell r="A559" t="str">
            <v/>
          </cell>
        </row>
        <row r="560">
          <cell r="A560" t="str">
            <v/>
          </cell>
        </row>
        <row r="561">
          <cell r="A561" t="str">
            <v/>
          </cell>
        </row>
        <row r="562">
          <cell r="A562" t="str">
            <v/>
          </cell>
        </row>
        <row r="563">
          <cell r="A563" t="str">
            <v/>
          </cell>
        </row>
        <row r="564">
          <cell r="A564" t="str">
            <v/>
          </cell>
        </row>
        <row r="565">
          <cell r="A565" t="str">
            <v/>
          </cell>
        </row>
        <row r="566">
          <cell r="A566" t="str">
            <v/>
          </cell>
        </row>
        <row r="567">
          <cell r="A567" t="str">
            <v/>
          </cell>
        </row>
        <row r="568">
          <cell r="A568" t="str">
            <v/>
          </cell>
        </row>
        <row r="569">
          <cell r="A569" t="str">
            <v/>
          </cell>
        </row>
        <row r="570">
          <cell r="A570" t="str">
            <v/>
          </cell>
        </row>
        <row r="571">
          <cell r="A571" t="str">
            <v/>
          </cell>
        </row>
        <row r="572">
          <cell r="A572" t="str">
            <v/>
          </cell>
        </row>
        <row r="573">
          <cell r="A573" t="str">
            <v/>
          </cell>
        </row>
        <row r="574">
          <cell r="A574" t="str">
            <v/>
          </cell>
        </row>
        <row r="575">
          <cell r="A575" t="str">
            <v/>
          </cell>
        </row>
        <row r="576">
          <cell r="A576" t="str">
            <v/>
          </cell>
        </row>
        <row r="577">
          <cell r="A577" t="str">
            <v/>
          </cell>
        </row>
        <row r="578">
          <cell r="A578" t="str">
            <v/>
          </cell>
        </row>
        <row r="579">
          <cell r="A579" t="str">
            <v/>
          </cell>
        </row>
        <row r="580">
          <cell r="A580" t="str">
            <v/>
          </cell>
        </row>
        <row r="581">
          <cell r="A581" t="str">
            <v/>
          </cell>
        </row>
        <row r="582">
          <cell r="A582" t="str">
            <v/>
          </cell>
        </row>
        <row r="583">
          <cell r="A583" t="str">
            <v/>
          </cell>
        </row>
        <row r="584">
          <cell r="A584" t="str">
            <v/>
          </cell>
        </row>
        <row r="585">
          <cell r="A585" t="str">
            <v/>
          </cell>
        </row>
        <row r="586">
          <cell r="A586" t="str">
            <v/>
          </cell>
        </row>
        <row r="587">
          <cell r="A587" t="str">
            <v/>
          </cell>
        </row>
        <row r="588">
          <cell r="A588" t="str">
            <v/>
          </cell>
        </row>
        <row r="589">
          <cell r="A589" t="str">
            <v/>
          </cell>
        </row>
        <row r="590">
          <cell r="A590" t="str">
            <v/>
          </cell>
        </row>
        <row r="591">
          <cell r="A591" t="str">
            <v/>
          </cell>
        </row>
        <row r="592">
          <cell r="A592" t="str">
            <v/>
          </cell>
        </row>
        <row r="593">
          <cell r="A593" t="str">
            <v/>
          </cell>
        </row>
        <row r="594">
          <cell r="A594" t="str">
            <v/>
          </cell>
        </row>
        <row r="595">
          <cell r="A595" t="str">
            <v/>
          </cell>
        </row>
        <row r="596">
          <cell r="A596" t="str">
            <v/>
          </cell>
        </row>
        <row r="597">
          <cell r="A597" t="str">
            <v/>
          </cell>
        </row>
        <row r="598">
          <cell r="A598" t="str">
            <v/>
          </cell>
        </row>
        <row r="599">
          <cell r="A599" t="str">
            <v/>
          </cell>
        </row>
        <row r="600">
          <cell r="A600" t="str">
            <v/>
          </cell>
        </row>
        <row r="601">
          <cell r="A601" t="str">
            <v/>
          </cell>
        </row>
        <row r="602">
          <cell r="A602" t="str">
            <v/>
          </cell>
        </row>
        <row r="603">
          <cell r="A603" t="str">
            <v/>
          </cell>
        </row>
        <row r="604">
          <cell r="A604" t="str">
            <v/>
          </cell>
        </row>
        <row r="605">
          <cell r="A605" t="str">
            <v/>
          </cell>
        </row>
        <row r="606">
          <cell r="A606" t="str">
            <v/>
          </cell>
        </row>
        <row r="607">
          <cell r="A607" t="str">
            <v/>
          </cell>
        </row>
        <row r="608">
          <cell r="A608" t="str">
            <v/>
          </cell>
        </row>
        <row r="609">
          <cell r="A609" t="str">
            <v/>
          </cell>
        </row>
        <row r="610">
          <cell r="A610" t="str">
            <v/>
          </cell>
        </row>
        <row r="611">
          <cell r="A611" t="str">
            <v/>
          </cell>
        </row>
        <row r="612">
          <cell r="A612" t="str">
            <v/>
          </cell>
        </row>
        <row r="613">
          <cell r="A613" t="str">
            <v/>
          </cell>
        </row>
        <row r="614">
          <cell r="A614" t="str">
            <v/>
          </cell>
        </row>
        <row r="615">
          <cell r="A615" t="str">
            <v/>
          </cell>
        </row>
        <row r="616">
          <cell r="A616" t="str">
            <v/>
          </cell>
        </row>
        <row r="617">
          <cell r="A617" t="str">
            <v/>
          </cell>
        </row>
        <row r="618">
          <cell r="A618" t="str">
            <v/>
          </cell>
        </row>
        <row r="619">
          <cell r="A619" t="str">
            <v/>
          </cell>
        </row>
        <row r="620">
          <cell r="A620" t="str">
            <v/>
          </cell>
        </row>
        <row r="621">
          <cell r="A621" t="str">
            <v/>
          </cell>
        </row>
        <row r="622">
          <cell r="A622" t="str">
            <v/>
          </cell>
        </row>
        <row r="623">
          <cell r="A623" t="str">
            <v/>
          </cell>
        </row>
        <row r="624">
          <cell r="A624" t="str">
            <v/>
          </cell>
        </row>
        <row r="625">
          <cell r="A625" t="str">
            <v/>
          </cell>
        </row>
        <row r="626">
          <cell r="A626" t="str">
            <v/>
          </cell>
        </row>
        <row r="627">
          <cell r="A627" t="str">
            <v/>
          </cell>
        </row>
        <row r="628">
          <cell r="A628" t="str">
            <v/>
          </cell>
        </row>
        <row r="629">
          <cell r="A629" t="str">
            <v/>
          </cell>
        </row>
        <row r="630">
          <cell r="A630" t="str">
            <v/>
          </cell>
        </row>
        <row r="631">
          <cell r="A631" t="str">
            <v/>
          </cell>
        </row>
        <row r="632">
          <cell r="A632" t="str">
            <v/>
          </cell>
        </row>
        <row r="633">
          <cell r="A633" t="str">
            <v/>
          </cell>
        </row>
        <row r="634">
          <cell r="A634" t="str">
            <v/>
          </cell>
        </row>
        <row r="635">
          <cell r="A635" t="str">
            <v/>
          </cell>
        </row>
        <row r="636">
          <cell r="A636" t="str">
            <v/>
          </cell>
        </row>
        <row r="637">
          <cell r="A637" t="str">
            <v/>
          </cell>
        </row>
        <row r="638">
          <cell r="A638" t="str">
            <v/>
          </cell>
        </row>
        <row r="639">
          <cell r="A639" t="str">
            <v/>
          </cell>
        </row>
        <row r="640">
          <cell r="A640" t="str">
            <v/>
          </cell>
        </row>
        <row r="641">
          <cell r="A641" t="str">
            <v/>
          </cell>
        </row>
        <row r="642">
          <cell r="A642" t="str">
            <v/>
          </cell>
        </row>
        <row r="643">
          <cell r="A643" t="str">
            <v/>
          </cell>
        </row>
        <row r="644">
          <cell r="A644" t="str">
            <v/>
          </cell>
        </row>
        <row r="645">
          <cell r="A645" t="str">
            <v/>
          </cell>
        </row>
        <row r="646">
          <cell r="A646" t="str">
            <v/>
          </cell>
        </row>
        <row r="647">
          <cell r="A647" t="str">
            <v/>
          </cell>
        </row>
        <row r="648">
          <cell r="A648" t="str">
            <v/>
          </cell>
        </row>
        <row r="649">
          <cell r="A649" t="str">
            <v/>
          </cell>
        </row>
        <row r="650">
          <cell r="A650" t="str">
            <v/>
          </cell>
        </row>
        <row r="651">
          <cell r="A651" t="str">
            <v/>
          </cell>
        </row>
        <row r="652">
          <cell r="A652" t="str">
            <v/>
          </cell>
        </row>
        <row r="653">
          <cell r="A653" t="str">
            <v/>
          </cell>
        </row>
        <row r="654">
          <cell r="A654" t="str">
            <v/>
          </cell>
        </row>
        <row r="655">
          <cell r="A655" t="str">
            <v/>
          </cell>
        </row>
        <row r="656">
          <cell r="A656" t="str">
            <v/>
          </cell>
        </row>
        <row r="657">
          <cell r="A657" t="str">
            <v/>
          </cell>
        </row>
        <row r="658">
          <cell r="A658" t="str">
            <v/>
          </cell>
        </row>
        <row r="659">
          <cell r="A659" t="str">
            <v/>
          </cell>
        </row>
        <row r="660">
          <cell r="A660" t="str">
            <v/>
          </cell>
        </row>
        <row r="661">
          <cell r="A661" t="str">
            <v/>
          </cell>
        </row>
        <row r="662">
          <cell r="A662" t="str">
            <v/>
          </cell>
        </row>
        <row r="663">
          <cell r="A663" t="str">
            <v/>
          </cell>
        </row>
        <row r="664">
          <cell r="A664" t="str">
            <v/>
          </cell>
        </row>
        <row r="665">
          <cell r="A665" t="str">
            <v/>
          </cell>
        </row>
        <row r="666">
          <cell r="A666" t="str">
            <v/>
          </cell>
        </row>
        <row r="667">
          <cell r="A667" t="str">
            <v/>
          </cell>
        </row>
        <row r="668">
          <cell r="A668" t="str">
            <v/>
          </cell>
        </row>
        <row r="669">
          <cell r="A669" t="str">
            <v/>
          </cell>
        </row>
        <row r="670">
          <cell r="A670" t="str">
            <v/>
          </cell>
        </row>
        <row r="671">
          <cell r="A671" t="str">
            <v/>
          </cell>
        </row>
        <row r="672">
          <cell r="A672" t="str">
            <v/>
          </cell>
        </row>
        <row r="673">
          <cell r="A673" t="str">
            <v/>
          </cell>
        </row>
        <row r="674">
          <cell r="A674" t="str">
            <v/>
          </cell>
        </row>
        <row r="675">
          <cell r="A675" t="str">
            <v/>
          </cell>
        </row>
        <row r="676">
          <cell r="A676" t="str">
            <v/>
          </cell>
        </row>
        <row r="677">
          <cell r="A677" t="str">
            <v/>
          </cell>
        </row>
        <row r="678">
          <cell r="A678" t="str">
            <v/>
          </cell>
        </row>
        <row r="679">
          <cell r="A679" t="str">
            <v/>
          </cell>
        </row>
        <row r="680">
          <cell r="A680" t="str">
            <v/>
          </cell>
        </row>
        <row r="681">
          <cell r="A681" t="str">
            <v/>
          </cell>
        </row>
        <row r="682">
          <cell r="A682" t="str">
            <v/>
          </cell>
        </row>
        <row r="683">
          <cell r="A683" t="str">
            <v/>
          </cell>
        </row>
        <row r="684">
          <cell r="A684" t="str">
            <v/>
          </cell>
        </row>
        <row r="685">
          <cell r="A685" t="str">
            <v/>
          </cell>
        </row>
        <row r="686">
          <cell r="A686" t="str">
            <v/>
          </cell>
        </row>
        <row r="687">
          <cell r="A687" t="str">
            <v/>
          </cell>
        </row>
        <row r="688">
          <cell r="A688" t="str">
            <v/>
          </cell>
        </row>
        <row r="689">
          <cell r="A689" t="str">
            <v/>
          </cell>
        </row>
        <row r="690">
          <cell r="A690" t="str">
            <v/>
          </cell>
        </row>
        <row r="691">
          <cell r="A691" t="str">
            <v/>
          </cell>
        </row>
        <row r="692">
          <cell r="A692" t="str">
            <v/>
          </cell>
        </row>
        <row r="693">
          <cell r="A693" t="str">
            <v/>
          </cell>
        </row>
        <row r="694">
          <cell r="A694" t="str">
            <v/>
          </cell>
        </row>
        <row r="695">
          <cell r="A695" t="str">
            <v/>
          </cell>
        </row>
        <row r="696">
          <cell r="A696" t="str">
            <v/>
          </cell>
        </row>
        <row r="697">
          <cell r="A697" t="str">
            <v/>
          </cell>
        </row>
        <row r="698">
          <cell r="A698" t="str">
            <v/>
          </cell>
        </row>
        <row r="699">
          <cell r="A699" t="str">
            <v/>
          </cell>
        </row>
        <row r="700">
          <cell r="A700" t="str">
            <v/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fication du NOD"/>
      <sheetName val="Mobilités Promos Intra NOD 2014"/>
      <sheetName val="Plan de NOD 2014"/>
      <sheetName val="Plan de NOD 2015"/>
      <sheetName val="Plan de NOD 2016"/>
      <sheetName val="Alternance 2014"/>
      <sheetName val="Alternance 2015"/>
      <sheetName val="BOE"/>
      <sheetName val="PAGE 2014"/>
      <sheetName val="Recrutements"/>
      <sheetName val="Promos par classe niveau"/>
      <sheetName val="Livrables PMS"/>
      <sheetName val="Valorisation"/>
      <sheetName val="Répartition de la population"/>
      <sheetName val="Requete répartition population"/>
      <sheetName val="Liste des NOD"/>
      <sheetName val="Contrôl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>
        <row r="3">
          <cell r="A3" t="str">
            <v>Sélectionnez le nom dans la liste</v>
          </cell>
        </row>
        <row r="4">
          <cell r="A4" t="str">
            <v>062570 - NICE DOTC</v>
          </cell>
        </row>
        <row r="5">
          <cell r="A5" t="str">
            <v>133550 - MARSEILLE DOTC</v>
          </cell>
        </row>
        <row r="6">
          <cell r="A6" t="str">
            <v>141220 - CAEN DOTC</v>
          </cell>
        </row>
        <row r="7">
          <cell r="A7" t="str">
            <v>210900 - DIJON DOTC</v>
          </cell>
        </row>
        <row r="8">
          <cell r="A8" t="str">
            <v>250640 - BESANCON DOTC</v>
          </cell>
        </row>
        <row r="9">
          <cell r="A9" t="str">
            <v>281240 - CHARTRES DIRECTION TECHNIQUE COUR DCNP</v>
          </cell>
        </row>
        <row r="10">
          <cell r="A10" t="str">
            <v>311750 - TOULOUSE DOTC</v>
          </cell>
        </row>
        <row r="11">
          <cell r="A11" t="str">
            <v>334060 - BORDEAUX DOTC</v>
          </cell>
        </row>
        <row r="12">
          <cell r="A12" t="str">
            <v>342830 - MONTPELLIER DOTC</v>
          </cell>
        </row>
        <row r="13">
          <cell r="A13" t="str">
            <v>353630 - RENNES DOTC</v>
          </cell>
        </row>
        <row r="14">
          <cell r="A14" t="str">
            <v>372090 - TOURS DOTC</v>
          </cell>
        </row>
        <row r="15">
          <cell r="A15" t="str">
            <v>381960 - GRENOBLE DOTC</v>
          </cell>
        </row>
        <row r="16">
          <cell r="A16" t="str">
            <v>421420 - SAINT ETIENNE DOTC</v>
          </cell>
        </row>
        <row r="17">
          <cell r="A17" t="str">
            <v>443620 - NANTES DOTC</v>
          </cell>
        </row>
        <row r="18">
          <cell r="A18" t="str">
            <v>451580 - ORLEANS DOTC</v>
          </cell>
        </row>
        <row r="19">
          <cell r="A19" t="str">
            <v>492880 - ANGERS DOTC</v>
          </cell>
        </row>
        <row r="20">
          <cell r="A20" t="str">
            <v>510960 - CHALONS EN CHAMPAGNE DOTC</v>
          </cell>
        </row>
        <row r="21">
          <cell r="A21" t="str">
            <v>540930 - NANCY DOTC</v>
          </cell>
        </row>
        <row r="22">
          <cell r="A22" t="str">
            <v>562810 - VANNES DOTC</v>
          </cell>
        </row>
        <row r="23">
          <cell r="A23" t="str">
            <v>594400 - LILLE DOTC</v>
          </cell>
        </row>
        <row r="24">
          <cell r="A24" t="str">
            <v>621550 - ARRAS DOTC</v>
          </cell>
        </row>
        <row r="25">
          <cell r="A25" t="str">
            <v>633510 - CLERMONT FERRAND DOTC</v>
          </cell>
        </row>
        <row r="26">
          <cell r="A26" t="str">
            <v>640840 - PAU DOTC</v>
          </cell>
        </row>
        <row r="27">
          <cell r="A27" t="str">
            <v>672110 - STRASBOURG DOTC</v>
          </cell>
        </row>
        <row r="28">
          <cell r="A28" t="str">
            <v>694440 - LYON DOTC</v>
          </cell>
        </row>
        <row r="29">
          <cell r="A29" t="str">
            <v>741110 - ANNECY DOTC</v>
          </cell>
        </row>
        <row r="30">
          <cell r="A30" t="str">
            <v>750774 - PARIS DIRECTION ADMIN COMPTES CLI DCNC</v>
          </cell>
        </row>
        <row r="31">
          <cell r="A31" t="str">
            <v>750775 - PARIS DIRECTION DU SERVICE CLIENT DCNC</v>
          </cell>
        </row>
        <row r="32">
          <cell r="A32" t="str">
            <v>750854 - PARIS DIRECTION NATIONALE TELEVEN DCNC</v>
          </cell>
        </row>
        <row r="33">
          <cell r="A33" t="str">
            <v>752491 - PARIS DIR OPE GEST SCE CLIENT RH DCNS</v>
          </cell>
        </row>
        <row r="34">
          <cell r="A34" t="str">
            <v>755530 - PARIS NORD DOTC</v>
          </cell>
        </row>
        <row r="35">
          <cell r="A35" t="str">
            <v>755540 - PARIS SUD DOTC</v>
          </cell>
        </row>
        <row r="36">
          <cell r="A36" t="str">
            <v>758510 - PARIS UNIVERSITE DU COURRIER DCNS</v>
          </cell>
        </row>
        <row r="37">
          <cell r="A37" t="str">
            <v>759290 - PARIS DIR OPERAT TERRIT TRANSPORT</v>
          </cell>
        </row>
        <row r="38">
          <cell r="A38" t="str">
            <v>759370 - PARIS DIRECTION GLOBAL MAIL DCNC</v>
          </cell>
        </row>
        <row r="39">
          <cell r="A39" t="str">
            <v>761530 - ROUEN DOTC</v>
          </cell>
        </row>
        <row r="40">
          <cell r="A40" t="str">
            <v>772620 - MEAUX DOTC</v>
          </cell>
        </row>
        <row r="41">
          <cell r="A41" t="str">
            <v>775630 - CHAMPS NOD DRL COURRIER DCNP</v>
          </cell>
        </row>
        <row r="42">
          <cell r="A42" t="str">
            <v>781090 - MONTIGNY LE BRETONNEUX DOTC</v>
          </cell>
        </row>
        <row r="43">
          <cell r="A43" t="str">
            <v>781630 - SAINT QUENTIN DORIC DCNSI</v>
          </cell>
        </row>
        <row r="44">
          <cell r="A44" t="str">
            <v>800830 - AMIENS DOTC</v>
          </cell>
        </row>
        <row r="45">
          <cell r="A45" t="str">
            <v>810570 - ALBI DOTC</v>
          </cell>
        </row>
        <row r="46">
          <cell r="A46" t="str">
            <v>841710 - AVIGNON DOTC</v>
          </cell>
        </row>
        <row r="47">
          <cell r="A47" t="str">
            <v>862010 - POITIERS DOTC</v>
          </cell>
        </row>
        <row r="48">
          <cell r="A48" t="str">
            <v>872090 - LIMOGES DOTC</v>
          </cell>
        </row>
        <row r="49">
          <cell r="A49" t="str">
            <v>910760 - EVRY DOTC</v>
          </cell>
        </row>
        <row r="50">
          <cell r="A50" t="str">
            <v>923070 - NANTERRE DOTC</v>
          </cell>
        </row>
        <row r="51">
          <cell r="A51" t="str">
            <v>924170 - MONTROUGE DIR COMPTABLE DU COURRI DCNS</v>
          </cell>
        </row>
        <row r="52">
          <cell r="A52" t="str">
            <v>931960 - BOBIGNY DOTC</v>
          </cell>
        </row>
        <row r="53">
          <cell r="A53" t="str">
            <v>942440 - CRETEIL DOTC</v>
          </cell>
        </row>
        <row r="54">
          <cell r="A54" t="str">
            <v>942570 - MAISONS ALFORT SNAI COURRIER DCNS</v>
          </cell>
        </row>
        <row r="55">
          <cell r="A55" t="str">
            <v>944150 - GENTILLY PHILAPOSTE DCPH</v>
          </cell>
        </row>
        <row r="56">
          <cell r="A56" t="str">
            <v>951110 - CERGY PONTOISE DOTC</v>
          </cell>
        </row>
      </sheetData>
      <sheetData sheetId="16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couts unitaires"/>
      <sheetName val="CAP_FGT"/>
      <sheetName val="TGA"/>
      <sheetName val="CAP_MS"/>
      <sheetName val="CAP_CA"/>
      <sheetName val="CAP_CI"/>
      <sheetName val="CALCUL CI"/>
      <sheetName val="Divers CI"/>
      <sheetName val="habillt"/>
      <sheetName val="Carburant"/>
      <sheetName val="entretien"/>
      <sheetName val="sinistralité"/>
      <sheetName val="repartition_sites"/>
      <sheetName val="sit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>
        <row r="6">
          <cell r="A6" t="str">
            <v>BRASSAC LES MINES</v>
          </cell>
        </row>
        <row r="7">
          <cell r="A7" t="str">
            <v>ISSOIRE</v>
          </cell>
        </row>
        <row r="8">
          <cell r="A8" t="str">
            <v>SAINT GERMAIN LEMBRON</v>
          </cell>
        </row>
      </sheetData>
      <sheetData sheetId="14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th_dossier"/>
      <sheetName val="Architecture"/>
      <sheetName val="Développement"/>
      <sheetName val="TBR"/>
      <sheetName val="INVEST"/>
      <sheetName val="Leviers_FGTI"/>
      <sheetName val="Recensement matériel"/>
      <sheetName val="Autres Investissement"/>
      <sheetName val="Recensement Travaux"/>
      <sheetName val="Liste des projets invest"/>
      <sheetName val="FR PT"/>
      <sheetName val="Productivité"/>
      <sheetName val="Parc et ch autos"/>
      <sheetName val="Carburant"/>
      <sheetName val="Immob"/>
      <sheetName val="Autres_charges"/>
      <sheetName val="FCT"/>
      <sheetName val="Transport-sous traitance Neolog"/>
      <sheetName val="Trafic"/>
      <sheetName val="REAL2011"/>
      <sheetName val="CAP2012"/>
      <sheetName val="REAL2012"/>
      <sheetName val="PROD2012"/>
      <sheetName val="Coûts_cachés"/>
    </sheetNames>
    <sheetDataSet>
      <sheetData sheetId="0" refreshError="1"/>
      <sheetData sheetId="1" refreshError="1">
        <row r="42">
          <cell r="B42" t="str">
            <v>COMMENTRY</v>
          </cell>
        </row>
        <row r="43">
          <cell r="B43" t="str">
            <v>SAINT POURCAIN</v>
          </cell>
        </row>
        <row r="44">
          <cell r="B44" t="str">
            <v>DOMPIERRE</v>
          </cell>
        </row>
        <row r="45">
          <cell r="B45" t="str">
            <v>YZEURE MOULINS</v>
          </cell>
        </row>
        <row r="46">
          <cell r="B46" t="str">
            <v>CUSSET VICHY</v>
          </cell>
        </row>
        <row r="47">
          <cell r="B47" t="str">
            <v>MONTLUCON</v>
          </cell>
        </row>
        <row r="48">
          <cell r="B48" t="str">
            <v>ARPAJON</v>
          </cell>
        </row>
        <row r="49">
          <cell r="B49" t="str">
            <v>AURILLAC</v>
          </cell>
        </row>
        <row r="50">
          <cell r="B50" t="str">
            <v>MAURIAC</v>
          </cell>
        </row>
        <row r="51">
          <cell r="B51" t="str">
            <v>SAINT FLOUR</v>
          </cell>
        </row>
        <row r="52">
          <cell r="B52" t="str">
            <v>MONISTROL</v>
          </cell>
        </row>
        <row r="53">
          <cell r="B53" t="str">
            <v>BRIOUDE</v>
          </cell>
        </row>
        <row r="54">
          <cell r="B54" t="str">
            <v>SAINT PAULIEN</v>
          </cell>
        </row>
        <row r="55">
          <cell r="B55" t="str">
            <v>LE PUY</v>
          </cell>
        </row>
        <row r="56">
          <cell r="B56" t="str">
            <v>AMBERT</v>
          </cell>
        </row>
        <row r="57">
          <cell r="B57" t="str">
            <v>CLERMONT FERRAND</v>
          </cell>
        </row>
        <row r="58">
          <cell r="B58" t="str">
            <v>ISSOIRE</v>
          </cell>
        </row>
        <row r="59">
          <cell r="B59" t="str">
            <v>PONT DU CHATEAU</v>
          </cell>
        </row>
        <row r="60">
          <cell r="B60" t="str">
            <v>THIERS</v>
          </cell>
        </row>
        <row r="61">
          <cell r="B61" t="str">
            <v>CLERMONT NEYRAT</v>
          </cell>
        </row>
        <row r="62">
          <cell r="B62" t="str">
            <v>MALAUZAT RIOM</v>
          </cell>
        </row>
        <row r="63">
          <cell r="B63" t="str">
            <v>LA BOURBOULE</v>
          </cell>
        </row>
        <row r="64">
          <cell r="B64" t="str">
            <v>COURNON</v>
          </cell>
        </row>
        <row r="65">
          <cell r="B65" t="str">
            <v>PIC AUVERGNE</v>
          </cell>
        </row>
        <row r="66">
          <cell r="B66" t="str">
            <v>COMMERCIAL</v>
          </cell>
        </row>
        <row r="67">
          <cell r="B67" t="str">
            <v>EIS</v>
          </cell>
        </row>
        <row r="68">
          <cell r="B68" t="str">
            <v>SIEGE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/>
      <sheetData sheetId="21" refreshError="1"/>
      <sheetData sheetId="22" refreshError="1"/>
      <sheetData sheetId="23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  <sheetName val="Accueil"/>
      <sheetName val="Répartition"/>
      <sheetName val="Répartition V2"/>
      <sheetName val="Grands Comptes"/>
      <sheetName val="Entreprises"/>
      <sheetName val="Télévente"/>
      <sheetName val="Etablissements"/>
      <sheetName val="Face à Face"/>
      <sheetName val="Force de vente"/>
      <sheetName val="Total entité"/>
      <sheetName val="repartition_sites"/>
    </sheetNames>
    <sheetDataSet>
      <sheetData sheetId="0"/>
      <sheetData sheetId="1" refreshError="1">
        <row r="3">
          <cell r="B3" t="str">
            <v>54-NANCY</v>
          </cell>
        </row>
      </sheetData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Bureau"/>
      <sheetName val="Groupement"/>
      <sheetName val="Décisions"/>
      <sheetName val="Listes"/>
      <sheetName val="EAR BRD"/>
      <sheetName val="ListeEAR"/>
      <sheetName val="RH"/>
      <sheetName val="Macro1"/>
      <sheetName val="Designation_entit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  <sheetData sheetId="9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</sheetNames>
    <sheetDataSet>
      <sheetData sheetId="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ourrier" refreshedDate="42580.449659722224" createdVersion="4" refreshedVersion="4" minRefreshableVersion="3" recordCount="314">
  <cacheSource type="worksheet">
    <worksheetSource ref="A3:BQ317" sheet="ENTREES"/>
  </cacheSource>
  <cacheFields count="71">
    <cacheField name="CONTRÔLE FLUX GPEE ?" numFmtId="0">
      <sharedItems containsBlank="1"/>
    </cacheField>
    <cacheField name="PRISME CONTRÔLE ?" numFmtId="0">
      <sharedItems containsBlank="1"/>
    </cacheField>
    <cacheField name="NOM" numFmtId="0">
      <sharedItems containsBlank="1"/>
    </cacheField>
    <cacheField name="PRENOM" numFmtId="0">
      <sharedItems containsBlank="1"/>
    </cacheField>
    <cacheField name="ID._x000a_RH" numFmtId="0">
      <sharedItems containsBlank="1"/>
    </cacheField>
    <cacheField name="CONTRAT OK ?" numFmtId="0">
      <sharedItems containsBlank="1"/>
    </cacheField>
    <cacheField name="FLUX D'ENTREE_x000a_(filtre)" numFmtId="0">
      <sharedItems containsBlank="1" count="10">
        <s v="3. Mobilités entrantes inter NOD"/>
        <s v="1. Mobilités entrantes inter métier"/>
        <s v="6. Recrutement suite alternance"/>
        <s v="5. Augmentation de quotité"/>
        <s v="7. Recrutement suite contrat avenir"/>
        <s v="8. Transformation CDD en CDI"/>
        <s v="10. Entrée depuis filiale"/>
        <m/>
        <s v="9. Recrutement CDI" u="1"/>
        <s v="2. Promotion entrantes inter métier" u="1"/>
      </sharedItems>
    </cacheField>
    <cacheField name="COMMENTAIRES &amp; DATE" numFmtId="0">
      <sharedItems containsDate="1" containsBlank="1" containsMixedTypes="1" minDate="2016-06-01T00:00:00" maxDate="2016-09-02T00:00:00"/>
    </cacheField>
    <cacheField name="PLAQUE_x000a_(filtre)" numFmtId="0">
      <sharedItems containsBlank="1"/>
    </cacheField>
    <cacheField name="extra NOD" numFmtId="0">
      <sharedItems containsNonDate="0" containsString="0" containsBlank="1"/>
    </cacheField>
    <cacheField name="METIER_x000a_(filtre)" numFmtId="0">
      <sharedItems containsBlank="1"/>
    </cacheField>
    <cacheField name="JAN." numFmtId="164">
      <sharedItems containsString="0" containsBlank="1" containsNumber="1" minValue="0.1" maxValue="1"/>
    </cacheField>
    <cacheField name="FEV." numFmtId="164">
      <sharedItems containsString="0" containsBlank="1" containsNumber="1" minValue="0.2" maxValue="1"/>
    </cacheField>
    <cacheField name="MAR." numFmtId="164">
      <sharedItems containsString="0" containsBlank="1" containsNumber="1" minValue="0.2" maxValue="1"/>
    </cacheField>
    <cacheField name="AVR." numFmtId="164">
      <sharedItems containsString="0" containsBlank="1" containsNumber="1" minValue="0.2" maxValue="1"/>
    </cacheField>
    <cacheField name="MAI" numFmtId="164">
      <sharedItems containsString="0" containsBlank="1" containsNumber="1" containsInteger="1" minValue="1" maxValue="1"/>
    </cacheField>
    <cacheField name="JUIN" numFmtId="164">
      <sharedItems containsString="0" containsBlank="1" containsNumber="1" containsInteger="1" minValue="0" maxValue="1"/>
    </cacheField>
    <cacheField name="JUIL." numFmtId="164">
      <sharedItems containsString="0" containsBlank="1" containsNumber="1" minValue="0.09" maxValue="1"/>
    </cacheField>
    <cacheField name="AOUT" numFmtId="164">
      <sharedItems containsString="0" containsBlank="1" containsNumber="1" minValue="0.04" maxValue="1"/>
    </cacheField>
    <cacheField name="SEPT." numFmtId="164">
      <sharedItems containsString="0" containsBlank="1" containsNumber="1" minValue="0.2" maxValue="1"/>
    </cacheField>
    <cacheField name="OCT." numFmtId="164">
      <sharedItems containsString="0" containsBlank="1" containsNumber="1" containsInteger="1" minValue="1" maxValue="1"/>
    </cacheField>
    <cacheField name="NOV." numFmtId="164">
      <sharedItems containsString="0" containsBlank="1" containsNumber="1" containsInteger="1" minValue="1" maxValue="1"/>
    </cacheField>
    <cacheField name="DEC." numFmtId="164">
      <sharedItems containsNonDate="0" containsString="0" containsBlank="1"/>
    </cacheField>
    <cacheField name="JAN.2" numFmtId="164">
      <sharedItems containsNonDate="0" containsString="0" containsBlank="1"/>
    </cacheField>
    <cacheField name="FEV.2" numFmtId="164">
      <sharedItems containsNonDate="0" containsString="0" containsBlank="1"/>
    </cacheField>
    <cacheField name="MAR.2" numFmtId="164">
      <sharedItems containsNonDate="0" containsString="0" containsBlank="1"/>
    </cacheField>
    <cacheField name="AVR.2" numFmtId="164">
      <sharedItems containsNonDate="0" containsString="0" containsBlank="1"/>
    </cacheField>
    <cacheField name="MAI2" numFmtId="164">
      <sharedItems containsNonDate="0" containsString="0" containsBlank="1"/>
    </cacheField>
    <cacheField name="JUIN2" numFmtId="164">
      <sharedItems containsNonDate="0" containsString="0" containsBlank="1"/>
    </cacheField>
    <cacheField name="JUIL.2" numFmtId="164">
      <sharedItems containsNonDate="0" containsString="0" containsBlank="1"/>
    </cacheField>
    <cacheField name="AOUT2" numFmtId="164">
      <sharedItems containsNonDate="0" containsString="0" containsBlank="1"/>
    </cacheField>
    <cacheField name="SEPT.2" numFmtId="164">
      <sharedItems containsString="0" containsBlank="1" containsNumber="1" containsInteger="1" minValue="1" maxValue="1"/>
    </cacheField>
    <cacheField name="OCT.2" numFmtId="164">
      <sharedItems containsNonDate="0" containsString="0" containsBlank="1"/>
    </cacheField>
    <cacheField name="NOV.2" numFmtId="164">
      <sharedItems containsNonDate="0" containsString="0" containsBlank="1"/>
    </cacheField>
    <cacheField name="DEC.2" numFmtId="164">
      <sharedItems containsNonDate="0" containsString="0" containsBlank="1"/>
    </cacheField>
    <cacheField name="JAN.3" numFmtId="164">
      <sharedItems containsNonDate="0" containsString="0" containsBlank="1"/>
    </cacheField>
    <cacheField name="FEV.3" numFmtId="164">
      <sharedItems containsNonDate="0" containsString="0" containsBlank="1"/>
    </cacheField>
    <cacheField name="MAR.3" numFmtId="164">
      <sharedItems containsNonDate="0" containsString="0" containsBlank="1"/>
    </cacheField>
    <cacheField name="AVR.3" numFmtId="164">
      <sharedItems containsNonDate="0" containsString="0" containsBlank="1"/>
    </cacheField>
    <cacheField name="MAI3" numFmtId="164">
      <sharedItems containsNonDate="0" containsString="0" containsBlank="1"/>
    </cacheField>
    <cacheField name="JUIN3" numFmtId="164">
      <sharedItems containsNonDate="0" containsString="0" containsBlank="1"/>
    </cacheField>
    <cacheField name="JUIL.3" numFmtId="164">
      <sharedItems containsNonDate="0" containsString="0" containsBlank="1"/>
    </cacheField>
    <cacheField name="AOUT3" numFmtId="164">
      <sharedItems containsNonDate="0" containsString="0" containsBlank="1"/>
    </cacheField>
    <cacheField name="SEPT.3" numFmtId="164">
      <sharedItems containsNonDate="0" containsString="0" containsBlank="1"/>
    </cacheField>
    <cacheField name="OCT.3" numFmtId="164">
      <sharedItems containsNonDate="0" containsString="0" containsBlank="1"/>
    </cacheField>
    <cacheField name="NOV.3" numFmtId="164">
      <sharedItems containsNonDate="0" containsString="0" containsBlank="1"/>
    </cacheField>
    <cacheField name="DEC.3" numFmtId="164">
      <sharedItems containsNonDate="0" containsString="0" containsBlank="1"/>
    </cacheField>
    <cacheField name="JAN.4" numFmtId="164">
      <sharedItems containsNonDate="0" containsString="0" containsBlank="1"/>
    </cacheField>
    <cacheField name="FEV.4" numFmtId="164">
      <sharedItems containsNonDate="0" containsString="0" containsBlank="1"/>
    </cacheField>
    <cacheField name="MAR.4" numFmtId="164">
      <sharedItems containsNonDate="0" containsString="0" containsBlank="1"/>
    </cacheField>
    <cacheField name="AVR.4" numFmtId="164">
      <sharedItems containsNonDate="0" containsString="0" containsBlank="1"/>
    </cacheField>
    <cacheField name="MAI4" numFmtId="164">
      <sharedItems containsNonDate="0" containsString="0" containsBlank="1"/>
    </cacheField>
    <cacheField name="JUIN4" numFmtId="164">
      <sharedItems containsNonDate="0" containsString="0" containsBlank="1"/>
    </cacheField>
    <cacheField name="JUIL.4" numFmtId="164">
      <sharedItems containsNonDate="0" containsString="0" containsBlank="1"/>
    </cacheField>
    <cacheField name="AOUT4" numFmtId="164">
      <sharedItems containsNonDate="0" containsString="0" containsBlank="1"/>
    </cacheField>
    <cacheField name="SEPT.4" numFmtId="164">
      <sharedItems containsNonDate="0" containsString="0" containsBlank="1"/>
    </cacheField>
    <cacheField name="OCT.4" numFmtId="164">
      <sharedItems containsNonDate="0" containsString="0" containsBlank="1"/>
    </cacheField>
    <cacheField name="NOV.4" numFmtId="164">
      <sharedItems containsNonDate="0" containsString="0" containsBlank="1"/>
    </cacheField>
    <cacheField name="DEC.4" numFmtId="164">
      <sharedItems containsNonDate="0" containsString="0" containsBlank="1"/>
    </cacheField>
    <cacheField name="JAN.5" numFmtId="164">
      <sharedItems containsNonDate="0" containsString="0" containsBlank="1"/>
    </cacheField>
    <cacheField name="FEV.5" numFmtId="164">
      <sharedItems containsNonDate="0" containsString="0" containsBlank="1"/>
    </cacheField>
    <cacheField name="MAR.5" numFmtId="164">
      <sharedItems containsNonDate="0" containsString="0" containsBlank="1"/>
    </cacheField>
    <cacheField name="AVR.5" numFmtId="164">
      <sharedItems containsNonDate="0" containsString="0" containsBlank="1"/>
    </cacheField>
    <cacheField name="MAI5" numFmtId="164">
      <sharedItems containsNonDate="0" containsString="0" containsBlank="1"/>
    </cacheField>
    <cacheField name="JUIN5" numFmtId="164">
      <sharedItems containsNonDate="0" containsString="0" containsBlank="1"/>
    </cacheField>
    <cacheField name="JUIL.5" numFmtId="164">
      <sharedItems containsNonDate="0" containsString="0" containsBlank="1"/>
    </cacheField>
    <cacheField name="AOUT5" numFmtId="164">
      <sharedItems containsNonDate="0" containsString="0" containsBlank="1"/>
    </cacheField>
    <cacheField name="SEPT.5" numFmtId="164">
      <sharedItems containsNonDate="0" containsString="0" containsBlank="1"/>
    </cacheField>
    <cacheField name="OCT.5" numFmtId="164">
      <sharedItems containsNonDate="0" containsString="0" containsBlank="1"/>
    </cacheField>
    <cacheField name="NOV.5" numFmtId="164">
      <sharedItems containsNonDate="0" containsString="0" containsBlank="1"/>
    </cacheField>
    <cacheField name="DEC.5" numFmtId="16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Courrier" refreshedDate="42580.449660185186" createdVersion="4" refreshedVersion="4" minRefreshableVersion="3" recordCount="186">
  <cacheSource type="worksheet">
    <worksheetSource ref="A3:T189" sheet="SORTIES"/>
  </cacheSource>
  <cacheFields count="22">
    <cacheField name="CONTRÔLE FLUX GPEE ?" numFmtId="0">
      <sharedItems containsBlank="1"/>
    </cacheField>
    <cacheField name="PRISME CONTRÔLE ?" numFmtId="0">
      <sharedItems containsBlank="1"/>
    </cacheField>
    <cacheField name="NOM" numFmtId="0">
      <sharedItems containsBlank="1"/>
    </cacheField>
    <cacheField name="PRENOM" numFmtId="0">
      <sharedItems containsBlank="1"/>
    </cacheField>
    <cacheField name="ID._x000a_RH" numFmtId="0">
      <sharedItems containsBlank="1"/>
    </cacheField>
    <cacheField name="FLUX DE SORTIE_x000a_(filtre)" numFmtId="0">
      <sharedItems containsBlank="1"/>
    </cacheField>
    <cacheField name="COMMENTAIRES &amp; DATE" numFmtId="0">
      <sharedItems containsDate="1" containsBlank="1" containsMixedTypes="1" minDate="2015-12-01T00:00:00" maxDate="2016-12-02T00:00:00"/>
    </cacheField>
    <cacheField name="PLAQUE_x000a_(filtre)" numFmtId="0">
      <sharedItems containsBlank="1"/>
    </cacheField>
    <cacheField name="extra NOD" numFmtId="0">
      <sharedItems containsNonDate="0" containsString="0" containsBlank="1"/>
    </cacheField>
    <cacheField name="METIER_x000a_(filtre)" numFmtId="0">
      <sharedItems containsBlank="1"/>
    </cacheField>
    <cacheField name="JAN." numFmtId="164">
      <sharedItems containsString="0" containsBlank="1" containsNumber="1" minValue="0.2" maxValue="1"/>
    </cacheField>
    <cacheField name="FEV." numFmtId="164">
      <sharedItems containsString="0" containsBlank="1" containsNumber="1" minValue="0.1" maxValue="1"/>
    </cacheField>
    <cacheField name="MAR." numFmtId="164">
      <sharedItems containsString="0" containsBlank="1" containsNumber="1" minValue="0.2" maxValue="1"/>
    </cacheField>
    <cacheField name="AVR." numFmtId="164">
      <sharedItems containsString="0" containsBlank="1" containsNumber="1" minValue="0.5" maxValue="1"/>
    </cacheField>
    <cacheField name="MAI" numFmtId="164">
      <sharedItems containsString="0" containsBlank="1" containsNumber="1" minValue="0.2" maxValue="1"/>
    </cacheField>
    <cacheField name="JUIN" numFmtId="164">
      <sharedItems containsString="0" containsBlank="1" containsNumber="1" minValue="0.5" maxValue="1"/>
    </cacheField>
    <cacheField name="JUIL." numFmtId="164">
      <sharedItems containsString="0" containsBlank="1" containsNumber="1" minValue="0.2" maxValue="1"/>
    </cacheField>
    <cacheField name="AOUT" numFmtId="164">
      <sharedItems containsString="0" containsBlank="1" containsNumber="1" minValue="0.20699999999999999" maxValue="1"/>
    </cacheField>
    <cacheField name="SEPT." numFmtId="164">
      <sharedItems containsString="0" containsBlank="1" containsNumber="1" minValue="0.5" maxValue="1"/>
    </cacheField>
    <cacheField name="OCT." numFmtId="164">
      <sharedItems containsString="0" containsBlank="1" containsNumber="1" minValue="0.2" maxValue="1"/>
    </cacheField>
    <cacheField name="NOV." numFmtId="164">
      <sharedItems containsString="0" containsBlank="1" containsNumber="1" minValue="0.5" maxValue="1"/>
    </cacheField>
    <cacheField name="DEC." numFmtId="164">
      <sharedItems containsString="0" containsBlank="1" containsNumber="1" minValue="0.5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OnLoad="1" refreshedBy="Courrier" refreshedDate="42614.427335069442" createdVersion="4" refreshedVersion="4" minRefreshableVersion="3" recordCount="414">
  <cacheSource type="worksheet">
    <worksheetSource ref="A3:BP417" sheet="SORTIES"/>
  </cacheSource>
  <cacheFields count="69">
    <cacheField name="CONTRÔLE FLUX GPEE ?" numFmtId="0">
      <sharedItems containsBlank="1"/>
    </cacheField>
    <cacheField name="PRISME CONTRÔLE ?" numFmtId="0">
      <sharedItems containsBlank="1"/>
    </cacheField>
    <cacheField name="ID._x000a_RH" numFmtId="0">
      <sharedItems containsBlank="1"/>
    </cacheField>
    <cacheField name="FLUX DE SORTIE_x000a_(filtre)" numFmtId="0">
      <sharedItems containsBlank="1" count="9">
        <s v="1. départ en retraite"/>
        <s v="6. Mobilités sortantes inter NOD"/>
        <s v="2. TPAS"/>
        <s v="3. Diminution de Quotité"/>
        <s v="4. Mobilités sortantes inter métier"/>
        <s v="12. Décès"/>
        <s v="9. Démission"/>
        <s v="11. Licenciement"/>
        <m/>
      </sharedItems>
    </cacheField>
    <cacheField name="COMMENTAIRES &amp; DATE" numFmtId="0">
      <sharedItems containsDate="1" containsBlank="1" containsMixedTypes="1" minDate="2015-12-01T00:00:00" maxDate="2016-12-02T00:00:00"/>
    </cacheField>
    <cacheField name="PLAQUE_x000a_(filtre)" numFmtId="0">
      <sharedItems containsBlank="1"/>
    </cacheField>
    <cacheField name="extra NOD" numFmtId="0">
      <sharedItems containsNonDate="0" containsString="0" containsBlank="1"/>
    </cacheField>
    <cacheField name="METIER_x000a_(filtre)" numFmtId="0">
      <sharedItems containsBlank="1"/>
    </cacheField>
    <cacheField name="JAN." numFmtId="164">
      <sharedItems containsString="0" containsBlank="1" containsNumber="1" minValue="0.2" maxValue="1"/>
    </cacheField>
    <cacheField name="FEV." numFmtId="164">
      <sharedItems containsString="0" containsBlank="1" containsNumber="1" minValue="0.1" maxValue="1"/>
    </cacheField>
    <cacheField name="MAR." numFmtId="164">
      <sharedItems containsString="0" containsBlank="1" containsNumber="1" minValue="0.2" maxValue="1"/>
    </cacheField>
    <cacheField name="AVR." numFmtId="164">
      <sharedItems containsString="0" containsBlank="1" containsNumber="1" minValue="0.5" maxValue="1"/>
    </cacheField>
    <cacheField name="MAI" numFmtId="164">
      <sharedItems containsString="0" containsBlank="1" containsNumber="1" minValue="0.2" maxValue="1"/>
    </cacheField>
    <cacheField name="JUIN" numFmtId="164">
      <sharedItems containsString="0" containsBlank="1" containsNumber="1" minValue="0.5" maxValue="1"/>
    </cacheField>
    <cacheField name="JUIL." numFmtId="164">
      <sharedItems containsString="0" containsBlank="1" containsNumber="1" minValue="0.2" maxValue="1"/>
    </cacheField>
    <cacheField name="AOUT" numFmtId="164">
      <sharedItems containsString="0" containsBlank="1" containsNumber="1" minValue="0.20699999999999999" maxValue="1"/>
    </cacheField>
    <cacheField name="SEPT." numFmtId="164">
      <sharedItems containsString="0" containsBlank="1" containsNumber="1" minValue="0.5" maxValue="1"/>
    </cacheField>
    <cacheField name="OCT." numFmtId="164">
      <sharedItems containsString="0" containsBlank="1" containsNumber="1" minValue="0.2" maxValue="1"/>
    </cacheField>
    <cacheField name="NOV." numFmtId="164">
      <sharedItems containsString="0" containsBlank="1" containsNumber="1" minValue="0.5" maxValue="1"/>
    </cacheField>
    <cacheField name="DEC." numFmtId="164">
      <sharedItems containsString="0" containsBlank="1" containsNumber="1" minValue="0.5" maxValue="1"/>
    </cacheField>
    <cacheField name="JAN.2" numFmtId="164">
      <sharedItems containsString="0" containsBlank="1" containsNumber="1" minValue="0.5" maxValue="0.5"/>
    </cacheField>
    <cacheField name="FEV.2" numFmtId="164">
      <sharedItems containsNonDate="0" containsString="0" containsBlank="1"/>
    </cacheField>
    <cacheField name="MAR.2" numFmtId="164">
      <sharedItems containsNonDate="0" containsString="0" containsBlank="1"/>
    </cacheField>
    <cacheField name="AVR.2" numFmtId="164">
      <sharedItems containsNonDate="0" containsString="0" containsBlank="1"/>
    </cacheField>
    <cacheField name="MAI2" numFmtId="164">
      <sharedItems containsNonDate="0" containsString="0" containsBlank="1"/>
    </cacheField>
    <cacheField name="JUIN2" numFmtId="164">
      <sharedItems containsNonDate="0" containsString="0" containsBlank="1"/>
    </cacheField>
    <cacheField name="JUIL.2" numFmtId="164">
      <sharedItems containsNonDate="0" containsString="0" containsBlank="1"/>
    </cacheField>
    <cacheField name="AOUT2" numFmtId="164">
      <sharedItems containsNonDate="0" containsString="0" containsBlank="1"/>
    </cacheField>
    <cacheField name="SEPT.2" numFmtId="164">
      <sharedItems containsNonDate="0" containsString="0" containsBlank="1"/>
    </cacheField>
    <cacheField name="OCT.2" numFmtId="164">
      <sharedItems containsNonDate="0" containsString="0" containsBlank="1"/>
    </cacheField>
    <cacheField name="NOV.2" numFmtId="164">
      <sharedItems containsNonDate="0" containsString="0" containsBlank="1"/>
    </cacheField>
    <cacheField name="DEC.2" numFmtId="164">
      <sharedItems containsNonDate="0" containsString="0" containsBlank="1"/>
    </cacheField>
    <cacheField name="JAN.3" numFmtId="164">
      <sharedItems containsNonDate="0" containsString="0" containsBlank="1"/>
    </cacheField>
    <cacheField name="FEV.3" numFmtId="164">
      <sharedItems containsNonDate="0" containsString="0" containsBlank="1"/>
    </cacheField>
    <cacheField name="MAR.3" numFmtId="164">
      <sharedItems containsNonDate="0" containsString="0" containsBlank="1"/>
    </cacheField>
    <cacheField name="AVR.3" numFmtId="164">
      <sharedItems containsNonDate="0" containsString="0" containsBlank="1"/>
    </cacheField>
    <cacheField name="MAI3" numFmtId="164">
      <sharedItems containsNonDate="0" containsString="0" containsBlank="1"/>
    </cacheField>
    <cacheField name="JUIN3" numFmtId="164">
      <sharedItems containsNonDate="0" containsString="0" containsBlank="1"/>
    </cacheField>
    <cacheField name="JUIL.3" numFmtId="164">
      <sharedItems containsNonDate="0" containsString="0" containsBlank="1"/>
    </cacheField>
    <cacheField name="AOUT3" numFmtId="164">
      <sharedItems containsNonDate="0" containsString="0" containsBlank="1"/>
    </cacheField>
    <cacheField name="SEPT.3" numFmtId="164">
      <sharedItems containsNonDate="0" containsString="0" containsBlank="1"/>
    </cacheField>
    <cacheField name="OCT.3" numFmtId="164">
      <sharedItems containsNonDate="0" containsString="0" containsBlank="1"/>
    </cacheField>
    <cacheField name="NOV.3" numFmtId="164">
      <sharedItems containsNonDate="0" containsString="0" containsBlank="1"/>
    </cacheField>
    <cacheField name="DEC.3" numFmtId="164">
      <sharedItems containsNonDate="0" containsString="0" containsBlank="1"/>
    </cacheField>
    <cacheField name="JAN.4" numFmtId="164">
      <sharedItems containsNonDate="0" containsString="0" containsBlank="1"/>
    </cacheField>
    <cacheField name="FEV.4" numFmtId="164">
      <sharedItems containsNonDate="0" containsString="0" containsBlank="1"/>
    </cacheField>
    <cacheField name="MAR.4" numFmtId="164">
      <sharedItems containsNonDate="0" containsString="0" containsBlank="1"/>
    </cacheField>
    <cacheField name="AVR.4" numFmtId="164">
      <sharedItems containsNonDate="0" containsString="0" containsBlank="1"/>
    </cacheField>
    <cacheField name="MAI4" numFmtId="164">
      <sharedItems containsNonDate="0" containsString="0" containsBlank="1"/>
    </cacheField>
    <cacheField name="JUIN4" numFmtId="164">
      <sharedItems containsNonDate="0" containsString="0" containsBlank="1"/>
    </cacheField>
    <cacheField name="JUIL.4" numFmtId="164">
      <sharedItems containsNonDate="0" containsString="0" containsBlank="1"/>
    </cacheField>
    <cacheField name="AOUT4" numFmtId="164">
      <sharedItems containsNonDate="0" containsString="0" containsBlank="1"/>
    </cacheField>
    <cacheField name="SEPT.4" numFmtId="164">
      <sharedItems containsNonDate="0" containsString="0" containsBlank="1"/>
    </cacheField>
    <cacheField name="OCT.4" numFmtId="164">
      <sharedItems containsNonDate="0" containsString="0" containsBlank="1"/>
    </cacheField>
    <cacheField name="NOV.4" numFmtId="164">
      <sharedItems containsNonDate="0" containsString="0" containsBlank="1"/>
    </cacheField>
    <cacheField name="DEC.4" numFmtId="164">
      <sharedItems containsNonDate="0" containsString="0" containsBlank="1"/>
    </cacheField>
    <cacheField name="JAN.5" numFmtId="164">
      <sharedItems containsNonDate="0" containsString="0" containsBlank="1"/>
    </cacheField>
    <cacheField name="FEV.5" numFmtId="164">
      <sharedItems containsNonDate="0" containsString="0" containsBlank="1"/>
    </cacheField>
    <cacheField name="MAR.5" numFmtId="164">
      <sharedItems containsNonDate="0" containsString="0" containsBlank="1"/>
    </cacheField>
    <cacheField name="AVR.5" numFmtId="164">
      <sharedItems containsNonDate="0" containsString="0" containsBlank="1"/>
    </cacheField>
    <cacheField name="MAI5" numFmtId="164">
      <sharedItems containsNonDate="0" containsString="0" containsBlank="1"/>
    </cacheField>
    <cacheField name="JUIN5" numFmtId="164">
      <sharedItems containsNonDate="0" containsString="0" containsBlank="1"/>
    </cacheField>
    <cacheField name="JUIL.5" numFmtId="164">
      <sharedItems containsNonDate="0" containsString="0" containsBlank="1"/>
    </cacheField>
    <cacheField name="AOUT5" numFmtId="164">
      <sharedItems containsNonDate="0" containsString="0" containsBlank="1"/>
    </cacheField>
    <cacheField name="SEPT.5" numFmtId="164">
      <sharedItems containsNonDate="0" containsString="0" containsBlank="1"/>
    </cacheField>
    <cacheField name="OCT.5" numFmtId="164">
      <sharedItems containsNonDate="0" containsString="0" containsBlank="1"/>
    </cacheField>
    <cacheField name="NOV.5" numFmtId="164">
      <sharedItems containsNonDate="0" containsString="0" containsBlank="1"/>
    </cacheField>
    <cacheField name="DEC.5" numFmtId="164">
      <sharedItems containsNonDate="0" containsString="0" containsBlank="1"/>
    </cacheField>
    <cacheField name="SOMME" numFmtId="0" formula="'FLUX DE SORTIE_x000a_(filtre)'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14">
  <r>
    <s v="OK"/>
    <s v="KO"/>
    <s v="BADER"/>
    <s v="YANIS"/>
    <s v="?"/>
    <s v="KO"/>
    <x v="0"/>
    <s v="ISSU DE CERGY OSNY PDC1"/>
    <s v="LIMOGES"/>
    <m/>
    <s v="1.FACTEUR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EAUMONT"/>
    <s v="SYLVIE"/>
    <s v="TFX529"/>
    <m/>
    <x v="1"/>
    <s v="ISSUE DU RESEAU SAUMOUR VOLNEY 14/03/16"/>
    <s v="AUBUSSON"/>
    <m/>
    <s v="10.AUTRES OPERATIONNELS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BIARD"/>
    <s v="SEBASTIEN"/>
    <s v="MDU746"/>
    <s v="OK"/>
    <x v="2"/>
    <d v="2016-07-18T00:00:00"/>
    <s v="AUBUSSON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ISE"/>
    <s v="CHRISTOPHE"/>
    <s v="BPU054"/>
    <m/>
    <x v="3"/>
    <s v="1/1/16 PASSAGE DE 0,8 A 0,9"/>
    <s v="EGLETONS"/>
    <m/>
    <s v="1.FACTEUR"/>
    <n v="0.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BLANCHET"/>
    <s v="MARIE-FRANCOISE"/>
    <s v="?"/>
    <s v="KO"/>
    <x v="1"/>
    <s v="au 01/10/16"/>
    <s v="LIMOGES EFTC-SP"/>
    <m/>
    <s v="11.RESSOURCES HUMAINES &amp; MEDICAL"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LONDIN"/>
    <s v="AURORE"/>
    <s v="SWE209"/>
    <m/>
    <x v="3"/>
    <s v="0,80 à 1 à compter du 10/04/16"/>
    <s v="AUBUSSON"/>
    <m/>
    <s v="4.AGENT COURRIER"/>
    <m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OISSIS"/>
    <s v="ANNE"/>
    <s v="PZD677"/>
    <m/>
    <x v="3"/>
    <s v="passage temps plein 01/02/2016"/>
    <s v="USSAC"/>
    <m/>
    <s v="4.AGENT COURRIER"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OUKAMEL"/>
    <s v="MANSOUR"/>
    <s v="JPD059"/>
    <s v="OK"/>
    <x v="4"/>
    <s v="au 3/6/16"/>
    <s v="FEYTIAT / ST LEONARD"/>
    <m/>
    <s v="1.FACTEUR"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OURQUARD"/>
    <s v="PHILIPPE"/>
    <s v="ACY046"/>
    <s v="OK"/>
    <x v="0"/>
    <s v="FIN MISE A DISPO ENSEIGNE REUNION"/>
    <s v="SALON"/>
    <m/>
    <s v="8.RESPONSABLE OPERATIONNEL (GpeA)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KO"/>
    <s v="KO"/>
    <s v="BRETON MORIN"/>
    <s v="VIRGINIE"/>
    <s v="WPJ927"/>
    <s v="OK"/>
    <x v="3"/>
    <d v="2016-08-29T00:00:00"/>
    <s v="TULLE"/>
    <m/>
    <s v="1.FACTEUR"/>
    <m/>
    <m/>
    <m/>
    <m/>
    <m/>
    <m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BUXEREAU"/>
    <s v="ANNIE"/>
    <s v="?"/>
    <s v="KO"/>
    <x v="0"/>
    <s v="Resp. Réglementaire &amp; Juridique au 01/10/16"/>
    <s v="LIMOGES EFTC-SP"/>
    <m/>
    <s v="11.RESSOURCES HUMAINES &amp; MEDICAL"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HANSIAUD"/>
    <s v="PIERRE"/>
    <s v="JCP905"/>
    <s v="OK"/>
    <x v="5"/>
    <s v="à compter du 16/04/2016"/>
    <s v="USSAC"/>
    <m/>
    <s v="1.FACTEU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CHARRAUD"/>
    <s v="LOUISE"/>
    <s v="JMB469"/>
    <s v="OK"/>
    <x v="4"/>
    <d v="2016-07-01T00:00:00"/>
    <s v="FEYTIAT / ST LEONARD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HEMIN"/>
    <s v="DAVID"/>
    <s v="PGN535"/>
    <m/>
    <x v="3"/>
    <s v="Passage à temps plein le 01/04/2016"/>
    <s v="LIMOGES"/>
    <m/>
    <s v="1.FACTEUR"/>
    <m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CLAUX"/>
    <s v="?"/>
    <s v="?"/>
    <s v="KO"/>
    <x v="1"/>
    <s v="issue Réseau pour devenir RAC"/>
    <s v="USSAC"/>
    <m/>
    <s v="8.RESPONSABLE OPERATIONNEL (GpeA)"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OLAS"/>
    <s v="ARTHUR"/>
    <s v="LHA105"/>
    <s v="OK"/>
    <x v="2"/>
    <s v="SUR ARGENTAT . 4/1/16"/>
    <s v="TULLE"/>
    <m/>
    <s v="1.FACTEUR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COLLINET"/>
    <s v="KAREN"/>
    <s v="SZR401"/>
    <s v="OK"/>
    <x v="3"/>
    <s v="+0,21 au 1/8/16"/>
    <s v="BELLAC / ST JUNIEN"/>
    <m/>
    <s v="2.FACTEUR D'EQUIPE"/>
    <m/>
    <m/>
    <m/>
    <m/>
    <m/>
    <m/>
    <m/>
    <n v="0.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OMMANDEUR"/>
    <s v="SANDRINE"/>
    <s v="PTB649"/>
    <s v="OK"/>
    <x v="5"/>
    <s v="RECRUTEMENT SUITE CIE_x000a_LE 01/05/2016"/>
    <s v="TULLE"/>
    <m/>
    <s v="4.AGENT COURRIE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OUILLEC"/>
    <s v="SANDRA"/>
    <s v="CVU597"/>
    <s v="KO"/>
    <x v="0"/>
    <s v="Issue de DSCC 91 le 01/03/2016"/>
    <s v="USSAC"/>
    <m/>
    <s v="1.FACTEU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ATIN"/>
    <s v="CATHERINE"/>
    <s v="LUK137"/>
    <s v="OK"/>
    <x v="3"/>
    <s v="0,79 à 1,00 (avant basculer en TPAS)"/>
    <s v="FEYTIAT / ST LEONARD"/>
    <m/>
    <s v="1.FACTEUR"/>
    <m/>
    <m/>
    <m/>
    <m/>
    <m/>
    <m/>
    <m/>
    <n v="0.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E MIRANDA"/>
    <s v="MANUEL"/>
    <s v="CZM820"/>
    <s v="KO"/>
    <x v="0"/>
    <s v="Issu de Niort PPDC 22/08/2016"/>
    <s v="SALON"/>
    <m/>
    <s v="9.DIRECTEUR ETABLISSEMENT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EBLOIS"/>
    <s v="EMILIE"/>
    <s v="ABP278"/>
    <s v="OK"/>
    <x v="2"/>
    <d v="2016-07-01T00:00:00"/>
    <s v="FEYTIAT / ST LEONARD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ECOMBAS"/>
    <s v="MANDY"/>
    <s v="JBE347"/>
    <s v="KO"/>
    <x v="2"/>
    <s v="Pas de retour etab sur une date"/>
    <s v="USSAC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DELAHAYE"/>
    <s v="NELLY"/>
    <s v="MCN869"/>
    <m/>
    <x v="3"/>
    <s v="Passage de 0,8 à 1 à compter du 01/02/2016"/>
    <s v="EGLETONS"/>
    <m/>
    <s v="1.FACTEUR"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ELAMARRE"/>
    <s v="ALEXANDRA"/>
    <s v="RPX571"/>
    <s v="KO"/>
    <x v="2"/>
    <d v="2016-09-01T00:00:00"/>
    <s v="LIMOGES"/>
    <m/>
    <s v="1.FACTEUR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DELHOUM DUPUIS"/>
    <s v="MEHDI"/>
    <s v="LCJ731"/>
    <s v="OK"/>
    <x v="5"/>
    <s v="à compter du 05/04/2016"/>
    <s v="USSAC"/>
    <m/>
    <s v="1.FACTEU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DELPEUCH"/>
    <s v="AURORE"/>
    <s v="ULD358"/>
    <s v="KO"/>
    <x v="6"/>
    <s v="ISSU MEDIAPOST"/>
    <s v="FEYTIAT / ST LEONARD"/>
    <m/>
    <s v="7.ENCADRANT COURRIER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DERELLE"/>
    <s v="LAURENCE"/>
    <s v="HNJ734"/>
    <m/>
    <x v="3"/>
    <s v="Passge de 0,8 à 1"/>
    <s v="SALON"/>
    <m/>
    <s v="1.FACTEUR"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UBOIS"/>
    <s v="MONIQUE"/>
    <s v="ARG953"/>
    <s v="KO"/>
    <x v="2"/>
    <d v="2016-09-01T00:00:00"/>
    <s v="FEYTIAT / ST LEONARD"/>
    <m/>
    <s v="1.FACTEUR"/>
    <m/>
    <m/>
    <m/>
    <m/>
    <m/>
    <m/>
    <m/>
    <m/>
    <n v="1"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URAND"/>
    <s v="ADRIEN"/>
    <s v="HTK629"/>
    <s v="OK"/>
    <x v="5"/>
    <d v="2016-06-01T00:00:00"/>
    <s v="FEYTIAT / ST LEONARD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ESTRADE"/>
    <s v="BEATRICE"/>
    <s v="HLD815"/>
    <s v="KO"/>
    <x v="0"/>
    <s v="issu Direction Commerciale_x000a_sur CP ELAN"/>
    <s v="LIMOGES EFTC-SP"/>
    <m/>
    <s v="15.AUTRES DSCC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FABRE "/>
    <s v="JULIE"/>
    <s v="CGD458"/>
    <s v="OK"/>
    <x v="5"/>
    <s v="à compter du 29/02/2016"/>
    <s v="TULLE"/>
    <m/>
    <s v="1.FACTEU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FARAMOND"/>
    <s v="LAURENCE"/>
    <s v="?"/>
    <s v="KO"/>
    <x v="1"/>
    <s v="RATTACHEMENT A CF. 1/11/16"/>
    <s v="LIMOGES EFTC-SP"/>
    <m/>
    <s v="11.RESSOURCES HUMAINES &amp; MEDICAL"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FIOCRE"/>
    <s v="PASCAL"/>
    <s v="XRY158"/>
    <m/>
    <x v="0"/>
    <s v="ISSU MAUREPAS PDC1 / 78"/>
    <s v="TULLE"/>
    <m/>
    <s v="7.ENCADRANT COURRIER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FOUCHER"/>
    <s v="GREGORY"/>
    <s v="ZSW549"/>
    <s v="OK"/>
    <x v="2"/>
    <s v="Cpro de 09/2014 à 08/2015_x000a_CDI le 17/05/16"/>
    <s v="FEYTIAT / ST LEONARD"/>
    <m/>
    <s v="1.FACTEU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FUEYO"/>
    <s v="DAMIEN"/>
    <s v="DFN001"/>
    <s v="OK"/>
    <x v="2"/>
    <s v="Cpro de 09/2014 à 08/2015_x000a_CDI le 17/05/16"/>
    <s v="FEYTIAT / ST LEONARD"/>
    <m/>
    <s v="1.FACTEU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GAILLEDRAT"/>
    <s v="NADEGE"/>
    <s v="NMU216"/>
    <s v="OK"/>
    <x v="3"/>
    <s v="+0,04"/>
    <s v="BELLAC / ST JUNIEN"/>
    <m/>
    <s v="1.FACTEUR"/>
    <m/>
    <m/>
    <m/>
    <m/>
    <m/>
    <m/>
    <m/>
    <n v="0.0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ANE"/>
    <s v="FATIHA"/>
    <s v="HLY162"/>
    <m/>
    <x v="0"/>
    <s v="Issue ANTHONY 01/04/16"/>
    <s v="BELLAC / ST JUNIEN"/>
    <m/>
    <s v="10.AUTRES OPERATIONNELS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GARCIA"/>
    <s v="GERAUD"/>
    <s v="RPN410"/>
    <s v="OK"/>
    <x v="5"/>
    <d v="2016-06-21T00:00:00"/>
    <s v="USSAC"/>
    <m/>
    <s v="1.FACTEUR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LOMOT"/>
    <s v="ISABELLE"/>
    <s v="VWR915"/>
    <m/>
    <x v="3"/>
    <s v="Passage 0,5 à 0,8 le 15/01/16"/>
    <s v="AUBUSSON"/>
    <m/>
    <s v="4.AGENT COURRIER"/>
    <n v="0.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OGNAT"/>
    <s v="JEAN MARIE"/>
    <s v="BMR061"/>
    <m/>
    <x v="0"/>
    <s v="ISSU ROQ CONFOLENS (16) / DSCC86"/>
    <s v="BELLAC / ST JUNIEN"/>
    <m/>
    <s v="8.RESPONSABLE OPERATIONNEL (GpeA)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ONCALVES"/>
    <s v="JONATHAN"/>
    <s v="HML275"/>
    <s v="OK"/>
    <x v="4"/>
    <s v="au 3/6/16"/>
    <s v="FEYTIAT / ST LEONARD"/>
    <m/>
    <s v="1.FACTEUR"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GRIMAL"/>
    <s v="YANN"/>
    <s v="WVJ620"/>
    <s v="KO"/>
    <x v="2"/>
    <s v="Pas de retour etab sur une date"/>
    <s v="SALON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HARLE"/>
    <s v="ANTONY"/>
    <s v="DPG753"/>
    <s v="OK"/>
    <x v="4"/>
    <s v="au 3/6/16"/>
    <s v="FEYTIAT / ST LEONARD"/>
    <m/>
    <s v="1.FACTEUR"/>
    <m/>
    <m/>
    <m/>
    <m/>
    <m/>
    <n v="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JOFFE"/>
    <s v="HUGO"/>
    <s v="?"/>
    <s v="KO"/>
    <x v="5"/>
    <s v="01/07/2016 COLIS"/>
    <s v="LIMOGES"/>
    <m/>
    <s v="4.AGENT COURRIE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LABRIAUD"/>
    <s v="CHARLOTTE"/>
    <s v="BLM943"/>
    <s v="OK"/>
    <x v="5"/>
    <s v="à compter du 05/04/2016"/>
    <s v="USSAC"/>
    <m/>
    <s v="1.FACTEU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LAVAL"/>
    <s v="ALEXIA"/>
    <s v="PUA869"/>
    <s v="OK"/>
    <x v="3"/>
    <s v="au 1/7/16"/>
    <s v="USSAC"/>
    <m/>
    <s v="4.AGENT COURRIER"/>
    <m/>
    <m/>
    <m/>
    <m/>
    <m/>
    <m/>
    <n v="0.0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LERAY"/>
    <s v="NICOLE"/>
    <s v="RBA803"/>
    <s v="KO"/>
    <x v="5"/>
    <s v="Pas de retour etab sur une date"/>
    <s v="SALON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ALAGNOUX"/>
    <s v="LAURENCE"/>
    <s v="WNX749"/>
    <m/>
    <x v="3"/>
    <s v="Passage à temps plein 01/03/2016 impact 04/2016"/>
    <s v="USSAC"/>
    <m/>
    <s v="1.FACTEUR"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ALLOT"/>
    <s v="BRUNEHILDE"/>
    <s v="DFX217"/>
    <s v="OK"/>
    <x v="0"/>
    <s v="arrivée de SMARVES PDC1_x000a_01/06/2016"/>
    <s v="LIMOGES"/>
    <m/>
    <s v="1.FACTEUR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MANKER / BENNIS"/>
    <s v="?"/>
    <s v="?"/>
    <s v="KO"/>
    <x v="1"/>
    <s v="issue Réseau pour devenir APACT"/>
    <s v="USSAC"/>
    <m/>
    <s v="11.RESSOURCES HUMAINES &amp; MEDICAL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MASCARENAS"/>
    <s v="JOHANNA"/>
    <s v="VFL803"/>
    <s v="OK"/>
    <x v="4"/>
    <s v="AU 22/7/16"/>
    <s v="USSAC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AXIN"/>
    <s v="CAROLE"/>
    <s v="UPL204"/>
    <m/>
    <x v="3"/>
    <s v="passage temps plein 01/02/2016"/>
    <s v="LIMOGES CTC"/>
    <m/>
    <s v="11.RESSOURCES HUMAINES &amp; MEDICAL"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ONTAGNES"/>
    <s v="FABRICE"/>
    <s v="ZSF725"/>
    <m/>
    <x v="1"/>
    <s v="ISSU LA SEYNE PPDC / 83"/>
    <s v="EGLETONS"/>
    <m/>
    <s v="10.AUTRES OPERATIONNELS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PINTO"/>
    <s v="XAVIER"/>
    <s v="PXK957"/>
    <s v="KO"/>
    <x v="5"/>
    <d v="2016-08-01T00:00:00"/>
    <s v="LIMOGES"/>
    <m/>
    <s v="1.FACTEUR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POMPIER"/>
    <s v="JEREMY"/>
    <s v="MRV722"/>
    <s v="KO"/>
    <x v="5"/>
    <d v="2016-09-01T00:00:00"/>
    <s v="LIMOGES"/>
    <m/>
    <s v="1.FACTEUR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RAMPNOUX"/>
    <s v="MATHIEU"/>
    <s v="ZXE647"/>
    <m/>
    <x v="0"/>
    <s v="RESPONSABLE ACTION COMMERCIALE"/>
    <s v="SALON"/>
    <m/>
    <s v="10.AUTRES OPERATIONNELS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RIBIERE"/>
    <s v="CAROLE"/>
    <s v="JSP737"/>
    <m/>
    <x v="3"/>
    <s v="Passage de 0,79 à 1 à compter 01/02/16"/>
    <s v="BELLAC / ST JUNIEN"/>
    <m/>
    <s v="1.FACTEUR"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RIBIERE"/>
    <s v="CATHERINE"/>
    <s v="VWR796"/>
    <s v="KO"/>
    <x v="1"/>
    <s v="arrivée du Réseau_x000a_01/09/2016"/>
    <s v="EGLETONS"/>
    <m/>
    <s v="7.ENCADRANT COURRIER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ROULET"/>
    <s v="SOPHIE"/>
    <s v="USM552"/>
    <s v="OK"/>
    <x v="5"/>
    <s v="RECRUTEMENT SUITE CIE_x000a_LE 01/05/2016"/>
    <s v="EGLETONS"/>
    <m/>
    <s v="1.FACTEU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SIGAUD"/>
    <s v="MICHEL"/>
    <s v="VNZ965"/>
    <s v="OK"/>
    <x v="0"/>
    <s v="arrivée de l'USCC_x000a_01/07/2016"/>
    <s v="GUERET"/>
    <m/>
    <s v="13.ORGANISATION &amp; PROCESS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SIMON"/>
    <s v="STEPHANE"/>
    <s v="WBP884"/>
    <s v="OK"/>
    <x v="5"/>
    <s v="RECRUTEMENT SUITE CIE_x000a_LE 01/05/2016"/>
    <s v="SALON"/>
    <m/>
    <s v="1.FACTEU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SOULIE"/>
    <s v="VIRGINIE"/>
    <s v="AFC322"/>
    <s v="OK"/>
    <x v="5"/>
    <d v="2016-07-01T00:00:00"/>
    <s v="LIMOGES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SUANCES"/>
    <s v="YOAN"/>
    <s v="YVN046"/>
    <s v="OK"/>
    <x v="5"/>
    <d v="2016-07-01T00:00:00"/>
    <s v="LIMOGES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TABARY"/>
    <s v="EMMANUEL"/>
    <s v="AYC872"/>
    <s v="KO"/>
    <x v="4"/>
    <s v="RECRUTEMENT SUITE CIE_x000a_Pas de retour etab sur une date"/>
    <s v="FEYTIAT / ST LEONARD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TARRADE"/>
    <s v="NICOLE"/>
    <s v="GFL618"/>
    <m/>
    <x v="3"/>
    <s v="Passage temps plein le 01/03/16"/>
    <s v="LIMOGES"/>
    <m/>
    <s v="1.FACTEUR"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TASSAN TOFOLA"/>
    <s v="VALERIE"/>
    <s v="TYM914"/>
    <m/>
    <x v="1"/>
    <s v="ISSUE RESEAU à compter du 02/05/2016"/>
    <s v="LIMOGES EFTC-SP"/>
    <m/>
    <s v="11.RESSOURCES HUMAINES &amp; MEDICAL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VAN DER LIMDEN "/>
    <s v="WILLY"/>
    <s v="FEB273"/>
    <s v="OK"/>
    <x v="5"/>
    <s v="à comper du 05/04/2016"/>
    <s v="USSAC"/>
    <m/>
    <s v="1.FACTEU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VANTHUYNE"/>
    <s v="AGNES"/>
    <s v="AHT842"/>
    <m/>
    <x v="3"/>
    <s v="80% à 90% à compter du 01/01/2016"/>
    <s v="TULLE"/>
    <m/>
    <s v="4.AGENT COURRIER"/>
    <n v="0.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VERNY"/>
    <s v="DAMIEN"/>
    <s v="BMH341"/>
    <s v="KO"/>
    <x v="2"/>
    <d v="2016-09-01T00:00:00"/>
    <s v="EGLETONS"/>
    <m/>
    <s v="1.FACTEUR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VIROULAUD"/>
    <s v="CHARLOTTE"/>
    <s v="APT922"/>
    <s v="KO"/>
    <x v="2"/>
    <d v="2016-08-16T00:00:00"/>
    <s v="FEYTIAT / ST LEONARD"/>
    <m/>
    <s v="1.FACTEUR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WIEGERSMA"/>
    <s v="LISETTE"/>
    <s v="ESP172"/>
    <s v="KO"/>
    <x v="4"/>
    <d v="2016-09-01T00:00:00"/>
    <s v="LIMOGES"/>
    <m/>
    <s v="1.FACTEUR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ZAKRAOUI"/>
    <s v="ILYES"/>
    <s v="NPA171"/>
    <s v="OK"/>
    <x v="5"/>
    <d v="2016-07-01T00:00:00"/>
    <s v="LIMOGES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m/>
    <m/>
    <m/>
    <x v="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86">
  <r>
    <s v="OK"/>
    <s v="KO"/>
    <s v="ALANORE"/>
    <s v="CLARISSE"/>
    <s v="ELZ293"/>
    <s v="1. départ en retraite"/>
    <d v="2016-09-01T00:00:00"/>
    <s v="AUBUSSON"/>
    <m/>
    <s v="1.FACTEUR"/>
    <m/>
    <m/>
    <m/>
    <m/>
    <m/>
    <m/>
    <m/>
    <m/>
    <n v="1"/>
    <m/>
    <m/>
    <m/>
  </r>
  <r>
    <s v="OK"/>
    <s v="OK"/>
    <s v="AUPEIX"/>
    <s v="JEAN"/>
    <s v="GRE068"/>
    <s v="1. départ en retraite"/>
    <s v="EIS. 1/3/16. FIN TPAC"/>
    <s v="LIMOGES EFTC-SP"/>
    <m/>
    <s v="15.AUTRES DSCC"/>
    <m/>
    <m/>
    <m/>
    <m/>
    <m/>
    <m/>
    <m/>
    <m/>
    <m/>
    <m/>
    <m/>
    <m/>
  </r>
  <r>
    <s v="OK"/>
    <s v="KO"/>
    <s v="BANCAUD"/>
    <s v="PIERRE"/>
    <s v="FAZ945"/>
    <s v="1. départ en retraite"/>
    <d v="2016-10-01T00:00:00"/>
    <s v="LIMOGES EFTC-SP"/>
    <m/>
    <s v="15.AUTRES DSCC"/>
    <m/>
    <m/>
    <m/>
    <m/>
    <m/>
    <m/>
    <m/>
    <m/>
    <m/>
    <n v="1"/>
    <m/>
    <m/>
  </r>
  <r>
    <s v="OK"/>
    <s v="OK"/>
    <s v="BAQUET"/>
    <s v="PATRICIA"/>
    <s v="SJL341"/>
    <s v="6. Mobilités sortantes inter NOD"/>
    <s v="INFO PRISME"/>
    <s v="GUERET"/>
    <m/>
    <s v="1.FACTEUR"/>
    <m/>
    <m/>
    <n v="1"/>
    <m/>
    <m/>
    <m/>
    <m/>
    <m/>
    <m/>
    <m/>
    <m/>
    <m/>
  </r>
  <r>
    <s v="OK"/>
    <s v="OK"/>
    <s v="BARBAS"/>
    <s v="EMMANUEL"/>
    <s v="FYV069"/>
    <s v="1. départ en retraite"/>
    <s v="retraite inval 23/03/16"/>
    <s v="LIMOGES"/>
    <m/>
    <s v="4.AGENT COURRIER"/>
    <m/>
    <m/>
    <m/>
    <m/>
    <m/>
    <m/>
    <m/>
    <m/>
    <m/>
    <m/>
    <m/>
    <m/>
  </r>
  <r>
    <s v="OK"/>
    <s v="OK"/>
    <s v="BASTIER"/>
    <s v="CHRISTIAN"/>
    <s v="RNV801"/>
    <s v="1. départ en retraite"/>
    <s v="1/7/16. fin TPAS"/>
    <s v="LIMOGES"/>
    <m/>
    <s v="1.FACTEUR"/>
    <m/>
    <m/>
    <m/>
    <m/>
    <m/>
    <m/>
    <m/>
    <m/>
    <m/>
    <m/>
    <m/>
    <m/>
  </r>
  <r>
    <s v="OK"/>
    <s v="OK"/>
    <s v="BASTIERE"/>
    <s v="LIONEL"/>
    <s v="JPS547"/>
    <s v="1. départ en retraite"/>
    <d v="2016-04-01T00:00:00"/>
    <s v="GUERET"/>
    <m/>
    <s v="4.AGENT COURRIER"/>
    <m/>
    <m/>
    <m/>
    <n v="1"/>
    <m/>
    <m/>
    <m/>
    <m/>
    <m/>
    <m/>
    <m/>
    <m/>
  </r>
  <r>
    <s v="OK"/>
    <s v="OK"/>
    <s v="BATAILLE"/>
    <s v="HELENE"/>
    <s v="PHX409"/>
    <s v="1. départ en retraite"/>
    <d v="2016-03-01T00:00:00"/>
    <s v="FEYTIAT / ST LEONARD"/>
    <m/>
    <s v="1.FACTEUR"/>
    <m/>
    <m/>
    <n v="1"/>
    <m/>
    <m/>
    <m/>
    <m/>
    <m/>
    <m/>
    <m/>
    <m/>
    <m/>
  </r>
  <r>
    <s v="OK"/>
    <s v="OK"/>
    <s v="BELLEY"/>
    <s v="SERGE"/>
    <s v="WPJ754"/>
    <s v="1. départ en retraite"/>
    <s v="1/7/16. fin TPAS"/>
    <s v="GUERET"/>
    <m/>
    <s v="1.FACTEUR"/>
    <m/>
    <m/>
    <m/>
    <m/>
    <m/>
    <m/>
    <m/>
    <m/>
    <m/>
    <m/>
    <m/>
    <m/>
  </r>
  <r>
    <s v="OK"/>
    <s v="KO"/>
    <s v="BIDOUX"/>
    <s v="ANNE"/>
    <s v="XWB380"/>
    <s v="2. TPAS"/>
    <s v="fin d'activité"/>
    <s v="LIMOGES EFTC-SP"/>
    <m/>
    <s v="11.RESSOURCES HUMAINES &amp; MEDICAL"/>
    <m/>
    <m/>
    <m/>
    <m/>
    <m/>
    <m/>
    <m/>
    <m/>
    <n v="0.5"/>
    <m/>
    <m/>
    <m/>
  </r>
  <r>
    <s v="OK"/>
    <s v="OK"/>
    <s v="BLANCHARD"/>
    <s v="MICHEL"/>
    <s v="JNF246"/>
    <s v="1. départ en retraite"/>
    <s v="-"/>
    <s v="AUBUSSON"/>
    <m/>
    <s v="1.FACTEUR"/>
    <m/>
    <m/>
    <m/>
    <m/>
    <m/>
    <m/>
    <m/>
    <m/>
    <m/>
    <m/>
    <m/>
    <m/>
  </r>
  <r>
    <s v="OK"/>
    <s v="KO"/>
    <s v="BOIREAU"/>
    <s v="PATRICK"/>
    <s v="NKC971"/>
    <s v="2. TPAS"/>
    <s v="01/06/2016 au 30/11/2017retraite au 01/05/2022"/>
    <s v="FEYTIAT / ST LEONARD"/>
    <m/>
    <s v="1.FACTEUR"/>
    <m/>
    <m/>
    <m/>
    <m/>
    <m/>
    <n v="0.5"/>
    <m/>
    <m/>
    <m/>
    <m/>
    <m/>
    <m/>
  </r>
  <r>
    <s v="OK"/>
    <s v="KO"/>
    <s v="BONNAUD"/>
    <s v="PHILIPPE"/>
    <s v="FYC054"/>
    <s v="1. départ en retraite"/>
    <d v="2016-05-01T00:00:00"/>
    <s v="GUERET"/>
    <m/>
    <s v="1.FACTEUR"/>
    <m/>
    <m/>
    <m/>
    <m/>
    <n v="1"/>
    <m/>
    <m/>
    <m/>
    <m/>
    <m/>
    <m/>
    <m/>
  </r>
  <r>
    <s v="OK"/>
    <s v="OK"/>
    <s v="BOUCHARD"/>
    <s v="VIRGINIE"/>
    <s v="GRJ635"/>
    <s v="3. Diminution de Quotité"/>
    <s v="TP 0,8  à compter 01/02/2016"/>
    <s v="USSAC"/>
    <m/>
    <s v="1.FACTEUR"/>
    <m/>
    <n v="0.2"/>
    <m/>
    <m/>
    <m/>
    <m/>
    <m/>
    <m/>
    <m/>
    <m/>
    <m/>
    <m/>
  </r>
  <r>
    <s v="OK"/>
    <s v="OK"/>
    <s v="BOUYGUES"/>
    <s v="JEAN LUC"/>
    <s v="SND481"/>
    <s v="1. départ en retraite"/>
    <d v="2016-03-01T00:00:00"/>
    <s v="USSAC"/>
    <m/>
    <s v="1.FACTEUR"/>
    <m/>
    <m/>
    <n v="1"/>
    <m/>
    <m/>
    <m/>
    <m/>
    <m/>
    <m/>
    <m/>
    <m/>
    <m/>
  </r>
  <r>
    <s v="OK"/>
    <s v="KO"/>
    <s v="BOUYGUES"/>
    <s v="SYLVIE"/>
    <s v="TJH657"/>
    <s v="2. TPAS"/>
    <s v="fin d'activité"/>
    <s v="USSAC"/>
    <m/>
    <s v="1.FACTEUR"/>
    <m/>
    <m/>
    <m/>
    <m/>
    <m/>
    <m/>
    <m/>
    <n v="0.5"/>
    <m/>
    <m/>
    <m/>
    <m/>
  </r>
  <r>
    <s v="OK"/>
    <s v="OK"/>
    <s v="BRETON"/>
    <s v="ALAIN"/>
    <s v="PHU469"/>
    <s v="2. TPAS"/>
    <s v="01/04/2016 au 31/03/2017 retraite le 31/03/2020"/>
    <s v="GUERET"/>
    <m/>
    <s v="7.ENCADRANT COURRIER"/>
    <m/>
    <m/>
    <m/>
    <n v="0.5"/>
    <m/>
    <m/>
    <m/>
    <m/>
    <m/>
    <m/>
    <m/>
    <m/>
  </r>
  <r>
    <s v="OK"/>
    <s v="OK"/>
    <s v="BRUN"/>
    <s v="CHRISTOPHE"/>
    <s v="SXL703"/>
    <s v="4. Mobilités sortantes inter métier"/>
    <s v="Mobilité vers CF 17/05/2016"/>
    <s v="LIMOGES"/>
    <m/>
    <s v="1.FACTEUR"/>
    <m/>
    <m/>
    <m/>
    <m/>
    <m/>
    <n v="1"/>
    <m/>
    <m/>
    <m/>
    <m/>
    <m/>
    <m/>
  </r>
  <r>
    <s v="OK"/>
    <s v="OK"/>
    <s v="BRUNET"/>
    <s v="JEAN"/>
    <s v="CWH572"/>
    <s v="2. TPAS"/>
    <s v="01/05/2016 au 31/10/2016 retraite au 01/12/2017"/>
    <s v="GUERET"/>
    <m/>
    <s v="10.AUTRES OPERATIONNELS"/>
    <m/>
    <m/>
    <m/>
    <m/>
    <n v="0.5"/>
    <m/>
    <m/>
    <m/>
    <m/>
    <m/>
    <n v="0.5"/>
    <m/>
  </r>
  <r>
    <s v="OK"/>
    <s v="KO"/>
    <s v="BRUNET"/>
    <s v="SANDRA"/>
    <s v="EJW043"/>
    <s v="4. Mobilités sortantes inter métier"/>
    <s v="Mobilité vers CF 01/06/2016"/>
    <s v="GUERET"/>
    <m/>
    <s v="1.FACTEUR"/>
    <m/>
    <m/>
    <m/>
    <m/>
    <m/>
    <n v="1"/>
    <m/>
    <m/>
    <m/>
    <m/>
    <m/>
    <m/>
  </r>
  <r>
    <s v="OK"/>
    <s v="OK"/>
    <s v="BUMMER"/>
    <s v="LYNDIA"/>
    <s v="CNJ413"/>
    <s v="3. Diminution de Quotité"/>
    <s v="De 0,6 à 0,5 à compter du 16/01/16"/>
    <s v="BELLAC / ST JUNIEN"/>
    <m/>
    <s v="1.FACTEUR"/>
    <m/>
    <n v="0.1"/>
    <m/>
    <m/>
    <m/>
    <m/>
    <m/>
    <m/>
    <m/>
    <m/>
    <m/>
    <m/>
  </r>
  <r>
    <s v="OK"/>
    <s v="KO"/>
    <s v="CHABANNE"/>
    <s v="BRIGITTE"/>
    <s v="SNP351"/>
    <s v="2. TPAS"/>
    <s v="fin d'activité"/>
    <s v="BELLAC / ST JUNIEN"/>
    <m/>
    <s v="7.ENCADRANT COURRIER"/>
    <m/>
    <m/>
    <m/>
    <m/>
    <m/>
    <m/>
    <m/>
    <m/>
    <n v="0.5"/>
    <m/>
    <m/>
    <m/>
  </r>
  <r>
    <s v="OK"/>
    <s v="OK"/>
    <s v="CHASSAT"/>
    <s v="LAURENT"/>
    <s v="UDW405"/>
    <s v="4. Mobilités sortantes inter métier"/>
    <s v="INFO PRISME - 21/3/16"/>
    <s v="LIMOGES"/>
    <m/>
    <s v="1.FACTEUR"/>
    <m/>
    <m/>
    <m/>
    <m/>
    <m/>
    <n v="1"/>
    <m/>
    <m/>
    <m/>
    <m/>
    <m/>
    <m/>
  </r>
  <r>
    <s v="OK"/>
    <s v="KO"/>
    <s v="CHAUFFOUR"/>
    <s v="DENIS"/>
    <s v="ECM975"/>
    <s v="1. départ en retraite"/>
    <d v="2016-07-01T00:00:00"/>
    <s v="USSAC"/>
    <m/>
    <s v="1.FACTEUR"/>
    <m/>
    <m/>
    <m/>
    <m/>
    <m/>
    <m/>
    <n v="1"/>
    <m/>
    <m/>
    <m/>
    <m/>
    <m/>
  </r>
  <r>
    <s v="OK"/>
    <s v="KO"/>
    <s v="CHUCHE"/>
    <s v="ODETTE"/>
    <s v="AHW206"/>
    <s v="1. départ en retraite"/>
    <d v="2016-07-01T00:00:00"/>
    <s v="LIMOGES"/>
    <m/>
    <s v="1.FACTEUR"/>
    <m/>
    <m/>
    <m/>
    <m/>
    <m/>
    <m/>
    <n v="1"/>
    <m/>
    <m/>
    <m/>
    <m/>
    <m/>
  </r>
  <r>
    <s v="OK"/>
    <s v="OK"/>
    <s v="CID"/>
    <s v="FRANCOIS"/>
    <s v="FYX186"/>
    <s v="1. départ en retraite"/>
    <s v="1/2/16. fin TPAS"/>
    <s v="USSAC"/>
    <m/>
    <s v="1.FACTEUR"/>
    <m/>
    <m/>
    <m/>
    <m/>
    <m/>
    <m/>
    <m/>
    <m/>
    <m/>
    <m/>
    <m/>
    <m/>
  </r>
  <r>
    <s v="OK"/>
    <s v="KO"/>
    <s v="CLEMENT"/>
    <s v="PEGGY"/>
    <s v="YEF240"/>
    <s v="4. Mobilités sortantes inter métier"/>
    <s v="Mobilité vers CF 01/06/2016"/>
    <s v="FEYTIAT / ST LEONARD"/>
    <m/>
    <s v="3.FACTEUR QUALITE"/>
    <m/>
    <m/>
    <m/>
    <m/>
    <m/>
    <n v="1"/>
    <m/>
    <m/>
    <m/>
    <m/>
    <m/>
    <m/>
  </r>
  <r>
    <s v="OK"/>
    <s v="KO"/>
    <s v="COJEAN"/>
    <s v="PASCAL"/>
    <s v="YGF"/>
    <s v="1. départ en retraite"/>
    <d v="2016-08-01T00:00:00"/>
    <s v="FEYTIAT / ST LEONARD"/>
    <m/>
    <s v="1.FACTEUR"/>
    <m/>
    <m/>
    <m/>
    <m/>
    <m/>
    <m/>
    <m/>
    <n v="1"/>
    <m/>
    <m/>
    <m/>
    <m/>
  </r>
  <r>
    <s v="OK"/>
    <s v="OK"/>
    <s v="COLONNA"/>
    <s v="CHANTAL"/>
    <s v="LHB625"/>
    <s v="12. Décès"/>
    <s v="INFO PRISME - janv16"/>
    <s v="LIMOGES CTC"/>
    <m/>
    <m/>
    <n v="1"/>
    <m/>
    <m/>
    <m/>
    <m/>
    <m/>
    <m/>
    <m/>
    <m/>
    <m/>
    <m/>
    <m/>
  </r>
  <r>
    <s v="OK"/>
    <s v="OK"/>
    <s v="COMPTE"/>
    <s v="MICHEL"/>
    <s v="CUW571"/>
    <s v="1. départ en retraite"/>
    <d v="2016-03-01T00:00:00"/>
    <s v="USSAC"/>
    <m/>
    <s v="1.FACTEUR"/>
    <m/>
    <m/>
    <n v="1"/>
    <m/>
    <m/>
    <m/>
    <m/>
    <m/>
    <m/>
    <m/>
    <m/>
    <m/>
  </r>
  <r>
    <s v="OK"/>
    <s v="KO"/>
    <s v="CONJEAUD"/>
    <s v="RAYMOND"/>
    <s v="LWM195"/>
    <s v="1. départ en retraite"/>
    <d v="2016-06-01T00:00:00"/>
    <s v="SALON"/>
    <m/>
    <s v="1.FACTEUR"/>
    <m/>
    <m/>
    <m/>
    <m/>
    <m/>
    <n v="1"/>
    <m/>
    <m/>
    <m/>
    <m/>
    <m/>
    <m/>
  </r>
  <r>
    <s v="OK"/>
    <s v="KO"/>
    <s v="CONTAMINE"/>
    <s v="AUDREY"/>
    <s v="BJN447"/>
    <s v="3. Diminution de Quotité"/>
    <s v="1/8/16 - TP 79,3%"/>
    <s v="BELLAC / ST JUNIEN"/>
    <m/>
    <s v="1.FACTEUR"/>
    <m/>
    <m/>
    <m/>
    <m/>
    <m/>
    <m/>
    <m/>
    <n v="0.20699999999999999"/>
    <m/>
    <m/>
    <m/>
    <m/>
  </r>
  <r>
    <s v="OK"/>
    <s v="KO"/>
    <s v="CREIGNOU"/>
    <s v="RAYMOND"/>
    <s v="ZFL562"/>
    <s v="1. départ en retraite"/>
    <d v="2016-12-01T00:00:00"/>
    <s v="LIMOGES"/>
    <m/>
    <s v="1.FACTEUR"/>
    <m/>
    <m/>
    <m/>
    <m/>
    <m/>
    <m/>
    <m/>
    <m/>
    <m/>
    <m/>
    <m/>
    <n v="1"/>
  </r>
  <r>
    <s v="OK"/>
    <s v="OK"/>
    <s v="DALLOT"/>
    <s v="SYLVIE"/>
    <s v="YLW562"/>
    <s v="3. Diminution de Quotité"/>
    <s v="Passage à 0,72 01/03/16"/>
    <s v="GUERET"/>
    <m/>
    <s v="1.FACTEUR"/>
    <m/>
    <m/>
    <n v="0.3"/>
    <m/>
    <m/>
    <m/>
    <m/>
    <m/>
    <m/>
    <m/>
    <m/>
    <m/>
  </r>
  <r>
    <s v="OK"/>
    <s v="OK"/>
    <s v="DEBEVE"/>
    <s v="VIVIANCE"/>
    <s v="ZWT497"/>
    <s v="1. départ en retraite"/>
    <d v="2016-02-01T00:00:00"/>
    <s v="GUERET"/>
    <m/>
    <s v="1.FACTEUR"/>
    <m/>
    <n v="1"/>
    <m/>
    <m/>
    <m/>
    <m/>
    <m/>
    <m/>
    <m/>
    <m/>
    <m/>
    <m/>
  </r>
  <r>
    <s v="OK"/>
    <s v="OK"/>
    <s v="DELBOS"/>
    <s v="AGNES"/>
    <s v="TSU160"/>
    <s v="1. départ en retraite"/>
    <s v="01/01/2016. fin DAFA"/>
    <s v="USSAC"/>
    <m/>
    <s v="6.GESTIONNAIRE CLIENT (SUPPORT PROD)"/>
    <m/>
    <m/>
    <m/>
    <m/>
    <m/>
    <m/>
    <m/>
    <m/>
    <m/>
    <m/>
    <m/>
    <m/>
  </r>
  <r>
    <s v="OK"/>
    <s v="KO"/>
    <s v="DESMAISON"/>
    <s v="PASCAL"/>
    <s v="BXL594"/>
    <s v="2. TPAS"/>
    <s v="fin d'activité"/>
    <s v="GUERET"/>
    <m/>
    <s v="7.ENCADRANT COURRIER"/>
    <m/>
    <m/>
    <m/>
    <m/>
    <m/>
    <m/>
    <m/>
    <n v="0.5"/>
    <m/>
    <m/>
    <m/>
    <m/>
  </r>
  <r>
    <s v="OK"/>
    <s v="OK"/>
    <s v="DESCHAMPS"/>
    <s v="PATRICK"/>
    <s v="EYM027"/>
    <s v="1. départ en retraite"/>
    <d v="2016-04-01T00:00:00"/>
    <s v="LIMOGES"/>
    <m/>
    <s v="1.FACTEUR"/>
    <m/>
    <m/>
    <m/>
    <n v="1"/>
    <m/>
    <m/>
    <m/>
    <m/>
    <m/>
    <m/>
    <m/>
    <m/>
  </r>
  <r>
    <s v="OK"/>
    <s v="KO"/>
    <s v="DESFORGES"/>
    <s v="MICHELLE"/>
    <s v="ZSR765"/>
    <s v="2. TPAS"/>
    <s v="fin d'activité"/>
    <s v="BELLAC / ST JUNIEN"/>
    <m/>
    <s v="4.AGENT COURRIER"/>
    <m/>
    <m/>
    <m/>
    <m/>
    <m/>
    <m/>
    <n v="0.5"/>
    <m/>
    <m/>
    <m/>
    <m/>
    <m/>
  </r>
  <r>
    <s v="OK"/>
    <s v="KO"/>
    <s v="DESPREZ"/>
    <s v="JEAN LUC"/>
    <s v="RXA630"/>
    <s v="1. départ en retraite"/>
    <d v="2016-11-01T00:00:00"/>
    <s v="USSAC"/>
    <m/>
    <s v="4.AGENT COURRIER"/>
    <m/>
    <m/>
    <m/>
    <m/>
    <m/>
    <m/>
    <m/>
    <m/>
    <m/>
    <m/>
    <n v="1"/>
    <m/>
  </r>
  <r>
    <s v="OK"/>
    <s v="KO"/>
    <s v="DEVAUD"/>
    <s v="ERIC"/>
    <s v="TVZ021"/>
    <s v="2. TPAS"/>
    <s v="fin d'activité"/>
    <s v="BELLAC / ST JUNIEN"/>
    <m/>
    <s v="1.FACTEUR"/>
    <m/>
    <m/>
    <m/>
    <m/>
    <m/>
    <m/>
    <m/>
    <m/>
    <m/>
    <m/>
    <m/>
    <n v="0.5"/>
  </r>
  <r>
    <s v="OK"/>
    <s v="OK"/>
    <s v="DEVISE"/>
    <s v="FLORENCE"/>
    <s v="JES354"/>
    <s v="6. Mobilités sortantes inter NOD"/>
    <s v="INFO PRISME"/>
    <s v="LIMOGES EFTC-SP"/>
    <m/>
    <m/>
    <n v="1"/>
    <m/>
    <m/>
    <m/>
    <m/>
    <m/>
    <m/>
    <m/>
    <m/>
    <m/>
    <m/>
    <m/>
  </r>
  <r>
    <s v="OK"/>
    <s v="OK"/>
    <s v="DORAT"/>
    <s v="BEATRICE"/>
    <s v="GYV193"/>
    <s v="1. départ en retraite"/>
    <d v="2016-01-01T00:00:00"/>
    <s v="LIMOGES CTC"/>
    <m/>
    <s v="5.AGENT &amp; PILOTE PRODUCTION"/>
    <n v="1"/>
    <m/>
    <m/>
    <m/>
    <m/>
    <m/>
    <m/>
    <m/>
    <m/>
    <m/>
    <m/>
    <m/>
  </r>
  <r>
    <s v="OK"/>
    <s v="KO"/>
    <s v="DUFOUR"/>
    <s v="SEBASTIEN"/>
    <s v="WZE8013"/>
    <s v="4. Mobilités sortantes inter métier"/>
    <s v="Mobilité vers CF 23/08/2016"/>
    <s v="FEYTIAT / ST LEONARD"/>
    <m/>
    <s v="1.FACTEUR"/>
    <m/>
    <m/>
    <m/>
    <m/>
    <m/>
    <m/>
    <m/>
    <n v="1"/>
    <m/>
    <m/>
    <m/>
    <m/>
  </r>
  <r>
    <s v="OK"/>
    <s v="OK"/>
    <s v="DUFRESNE"/>
    <s v="GUY"/>
    <s v="WPE741"/>
    <s v="3. Diminution de Quotité"/>
    <s v="TP 0,8 à compter du 01/03/2016"/>
    <s v="USSAC"/>
    <m/>
    <s v="7.ENCADRANT COURRIER"/>
    <m/>
    <m/>
    <n v="0.2"/>
    <m/>
    <m/>
    <m/>
    <m/>
    <m/>
    <m/>
    <m/>
    <m/>
    <m/>
  </r>
  <r>
    <s v="OK"/>
    <s v="KO"/>
    <s v="DUFRESNE"/>
    <s v="MARTINE"/>
    <s v="TKJ678"/>
    <s v="2. TPAS"/>
    <s v="fin d'activité"/>
    <s v="USSAC"/>
    <m/>
    <s v="1.FACTEUR"/>
    <m/>
    <m/>
    <m/>
    <m/>
    <m/>
    <m/>
    <m/>
    <n v="0.5"/>
    <m/>
    <m/>
    <m/>
    <m/>
  </r>
  <r>
    <s v="OK"/>
    <s v="OK"/>
    <s v="DUMAS"/>
    <s v="PHILIPPE"/>
    <s v="KJF267"/>
    <s v="3. Diminution de Quotité"/>
    <s v="TP 0,8 à 0,5 à compter 01/01/2016"/>
    <s v="LIMOGES CTC"/>
    <m/>
    <s v="4.AGENT COURRIER"/>
    <n v="0.3"/>
    <m/>
    <m/>
    <m/>
    <m/>
    <m/>
    <m/>
    <m/>
    <m/>
    <m/>
    <m/>
    <m/>
  </r>
  <r>
    <s v="OK"/>
    <s v="KO"/>
    <s v="DURAND"/>
    <s v="MARIE CLAUDE"/>
    <s v="GEF976"/>
    <s v="1. départ en retraite"/>
    <d v="2016-08-01T00:00:00"/>
    <s v="GUERET"/>
    <m/>
    <s v="1.FACTEUR"/>
    <m/>
    <m/>
    <m/>
    <m/>
    <m/>
    <m/>
    <m/>
    <n v="1"/>
    <m/>
    <m/>
    <m/>
    <m/>
  </r>
  <r>
    <s v="OK"/>
    <s v="OK"/>
    <s v="DUREISSEIX"/>
    <s v="PHILIPPE"/>
    <s v="RZC570"/>
    <s v="2. TPAS"/>
    <s v="fin d'activité"/>
    <s v="FEYTIAT / ST LEONARD"/>
    <m/>
    <s v="1.FACTEUR"/>
    <m/>
    <m/>
    <m/>
    <m/>
    <n v="0.5"/>
    <m/>
    <m/>
    <m/>
    <m/>
    <m/>
    <m/>
    <m/>
  </r>
  <r>
    <s v="OK"/>
    <s v="OK"/>
    <s v="DUROY"/>
    <s v="ERIC"/>
    <s v="ESA730"/>
    <s v="1. départ en retraite"/>
    <s v="retraite inval 08/02/16"/>
    <s v="LIMOGES"/>
    <m/>
    <s v="1.FACTEUR"/>
    <m/>
    <m/>
    <m/>
    <m/>
    <m/>
    <m/>
    <m/>
    <m/>
    <m/>
    <m/>
    <m/>
    <m/>
  </r>
  <r>
    <s v="OK"/>
    <s v="KO"/>
    <s v="EMERY"/>
    <s v="PHILIPPE"/>
    <s v="HRJ752"/>
    <s v="1. départ en retraite"/>
    <d v="2016-10-01T00:00:00"/>
    <s v="USSAC"/>
    <m/>
    <s v="1.FACTEUR"/>
    <m/>
    <m/>
    <m/>
    <m/>
    <m/>
    <m/>
    <m/>
    <m/>
    <m/>
    <n v="1"/>
    <m/>
    <m/>
  </r>
  <r>
    <s v="OK"/>
    <s v="KO"/>
    <s v="ETHEVE"/>
    <s v="JOCELYNE"/>
    <s v="grl014"/>
    <s v="3. Diminution de Quotité"/>
    <s v="TP 1 à 0,8 à compter du 01/10/16 au 31/03/17 technicien s3c"/>
    <s v="LIMOGES CTC"/>
    <m/>
    <s v="6.GESTIONNAIRE CLIENT (SUPPORT PROD)"/>
    <m/>
    <m/>
    <m/>
    <m/>
    <m/>
    <m/>
    <m/>
    <m/>
    <m/>
    <n v="0.2"/>
    <m/>
    <m/>
  </r>
  <r>
    <s v="OK"/>
    <s v="OK"/>
    <s v="FAUGUET"/>
    <s v="JEAN-PAUL"/>
    <s v="SYP946"/>
    <s v="1. départ en retraite"/>
    <d v="2016-02-01T00:00:00"/>
    <s v="GUERET"/>
    <m/>
    <s v="1.FACTEUR"/>
    <m/>
    <n v="1"/>
    <m/>
    <m/>
    <m/>
    <m/>
    <m/>
    <m/>
    <m/>
    <m/>
    <m/>
    <m/>
  </r>
  <r>
    <s v="OK"/>
    <s v="OK"/>
    <s v="FAURIE"/>
    <s v="JOEL"/>
    <s v="WPH075"/>
    <s v="2. TPAS"/>
    <s v="01/04/2016 au 31/12/2016_x000a_retraite au 01/04/2019"/>
    <s v="USSAC"/>
    <m/>
    <s v="6.GESTIONNAIRE CLIENT (SUPPORT PROD)"/>
    <m/>
    <m/>
    <m/>
    <n v="0.5"/>
    <m/>
    <m/>
    <m/>
    <m/>
    <m/>
    <m/>
    <m/>
    <m/>
  </r>
  <r>
    <s v="OK"/>
    <s v="KO"/>
    <s v="FOUCAULT"/>
    <s v="JEAN-MARIE"/>
    <s v="RFW824"/>
    <s v="1. départ en retraite"/>
    <d v="2016-07-01T00:00:00"/>
    <s v="LIMOGES CTC"/>
    <m/>
    <s v="5.AGENT &amp; PILOTE PRODUCTION"/>
    <m/>
    <m/>
    <m/>
    <m/>
    <m/>
    <m/>
    <n v="1"/>
    <m/>
    <m/>
    <m/>
    <m/>
    <m/>
  </r>
  <r>
    <s v="OK"/>
    <s v="OK"/>
    <s v="FRICOUT"/>
    <s v="CLAUDE"/>
    <s v="DCS583"/>
    <s v="1. départ en retraite"/>
    <d v="2016-03-01T00:00:00"/>
    <s v="LIMOGES CTC"/>
    <m/>
    <s v="5.AGENT &amp; PILOTE PRODUCTION"/>
    <m/>
    <m/>
    <n v="1"/>
    <m/>
    <m/>
    <m/>
    <m/>
    <m/>
    <m/>
    <m/>
    <m/>
    <m/>
  </r>
  <r>
    <s v="OK"/>
    <s v="OK"/>
    <s v="GABET"/>
    <s v="SYLVETTE"/>
    <s v="JDF579"/>
    <s v="1. départ en retraite"/>
    <s v="1/1/16. fin TPAS"/>
    <s v="BELLAC / ST JUNIEN"/>
    <m/>
    <s v="4.AGENT COURRIER"/>
    <m/>
    <m/>
    <m/>
    <m/>
    <m/>
    <m/>
    <m/>
    <m/>
    <m/>
    <m/>
    <m/>
    <m/>
  </r>
  <r>
    <s v="OK"/>
    <s v="OK"/>
    <s v="GATHIER"/>
    <s v="SUZIE"/>
    <s v="HLX219"/>
    <s v="2. TPAS"/>
    <s v="fin d'activité"/>
    <s v="EGLETONS"/>
    <m/>
    <s v="4.AGENT COURRIER"/>
    <m/>
    <m/>
    <n v="0.5"/>
    <m/>
    <m/>
    <m/>
    <m/>
    <m/>
    <m/>
    <m/>
    <m/>
    <m/>
  </r>
  <r>
    <s v="OK"/>
    <s v="OK"/>
    <s v="GAULLARD"/>
    <s v="THIERRY"/>
    <s v="LXR192"/>
    <s v="12. Décès"/>
    <s v="02/05/2016_x000a_en CLM depuis septembre 2014"/>
    <s v="LIMOGES"/>
    <m/>
    <s v="1.FACTEUR"/>
    <m/>
    <m/>
    <m/>
    <m/>
    <n v="1"/>
    <m/>
    <m/>
    <m/>
    <m/>
    <m/>
    <m/>
    <m/>
  </r>
  <r>
    <s v="OK"/>
    <s v="OK"/>
    <s v="GENDRAUD"/>
    <s v="PATRICK"/>
    <s v="KHW780"/>
    <s v="12. Décès"/>
    <s v="INFO PRISME - 6/5/16"/>
    <s v="LIMOGES CTC"/>
    <m/>
    <m/>
    <m/>
    <m/>
    <m/>
    <m/>
    <n v="1"/>
    <m/>
    <m/>
    <m/>
    <m/>
    <m/>
    <m/>
    <m/>
  </r>
  <r>
    <s v="OK"/>
    <s v="OK"/>
    <s v="GENDRON"/>
    <s v="JEREMY"/>
    <s v="GDK484"/>
    <s v="6. Mobilités sortantes inter NOD"/>
    <s v="INFO PRISME"/>
    <s v="FEYTIAT / ST LEONARD"/>
    <m/>
    <m/>
    <m/>
    <m/>
    <m/>
    <n v="1"/>
    <m/>
    <m/>
    <m/>
    <m/>
    <m/>
    <m/>
    <m/>
    <m/>
  </r>
  <r>
    <s v="OK"/>
    <s v="OK"/>
    <s v="GIRY"/>
    <s v="JEAN LOUIS"/>
    <s v="CBM316"/>
    <s v="1. départ en retraite"/>
    <s v="INFO PRISME"/>
    <s v="AUBUSSON"/>
    <m/>
    <m/>
    <m/>
    <m/>
    <m/>
    <n v="1"/>
    <m/>
    <m/>
    <m/>
    <m/>
    <m/>
    <m/>
    <m/>
    <m/>
  </r>
  <r>
    <s v="OK"/>
    <s v="OK"/>
    <s v="GOUMY "/>
    <s v="JEAN MARC"/>
    <s v="JMF784"/>
    <s v="1. départ en retraite"/>
    <s v="à compter du 01/04/2016"/>
    <s v="USSAC"/>
    <m/>
    <s v="7.ENCADRANT COURRIER"/>
    <m/>
    <m/>
    <m/>
    <n v="1"/>
    <m/>
    <m/>
    <m/>
    <m/>
    <m/>
    <m/>
    <m/>
    <m/>
  </r>
  <r>
    <s v="OK"/>
    <s v="OK"/>
    <s v="GRANDET"/>
    <s v="MADELEINE"/>
    <s v="FCJ918"/>
    <s v="1. départ en retraite"/>
    <d v="2016-01-01T00:00:00"/>
    <s v="AUBUSSON"/>
    <m/>
    <s v="1.FACTEUR"/>
    <n v="1"/>
    <m/>
    <m/>
    <m/>
    <m/>
    <m/>
    <m/>
    <m/>
    <m/>
    <m/>
    <m/>
    <m/>
  </r>
  <r>
    <s v="OK"/>
    <s v="OK"/>
    <s v="GRIMA"/>
    <s v="CHRISTIAN"/>
    <s v="LFM952"/>
    <s v="1. départ en retraite"/>
    <d v="2016-04-01T00:00:00"/>
    <s v="LIMOGES"/>
    <m/>
    <s v="1.FACTEUR"/>
    <m/>
    <m/>
    <m/>
    <n v="1"/>
    <m/>
    <m/>
    <m/>
    <m/>
    <m/>
    <m/>
    <m/>
    <m/>
  </r>
  <r>
    <s v="OK"/>
    <s v="OK"/>
    <s v="GUICHARD"/>
    <s v="FREDERIC"/>
    <s v="SUW698"/>
    <s v="4. Mobilités sortantes inter métier"/>
    <s v="Mobilité vers CF 16/05/2016"/>
    <s v="FEYTIAT / ST LEONARD"/>
    <m/>
    <s v="1.FACTEUR"/>
    <m/>
    <m/>
    <m/>
    <m/>
    <n v="1"/>
    <m/>
    <m/>
    <m/>
    <m/>
    <m/>
    <m/>
    <m/>
  </r>
  <r>
    <s v="OK"/>
    <s v="OK"/>
    <s v="GUILLON"/>
    <s v="LYSIANE"/>
    <s v="GNX295"/>
    <s v="1. départ en retraite"/>
    <d v="2016-01-01T00:00:00"/>
    <s v="LIMOGES"/>
    <m/>
    <s v="1.FACTEUR"/>
    <n v="1"/>
    <m/>
    <m/>
    <m/>
    <m/>
    <m/>
    <m/>
    <m/>
    <m/>
    <m/>
    <m/>
    <m/>
  </r>
  <r>
    <s v="OK"/>
    <s v="KO"/>
    <s v="GUIRETTE"/>
    <s v="MAURICE"/>
    <s v="DHE532"/>
    <s v="2. TPAS"/>
    <s v="fin d'activité"/>
    <s v="LIMOGES CTC"/>
    <m/>
    <s v="5.AGENT &amp; PILOTE PRODUCTION"/>
    <m/>
    <m/>
    <m/>
    <m/>
    <m/>
    <n v="0.5"/>
    <m/>
    <m/>
    <m/>
    <m/>
    <m/>
    <m/>
  </r>
  <r>
    <s v="OK"/>
    <s v="OK"/>
    <s v="HABRIAS"/>
    <s v="FABIEN"/>
    <s v="MBK206"/>
    <s v="4. Mobilités sortantes inter métier"/>
    <s v="Mobilité vers CF 16/05/2016"/>
    <s v="LIMOGES"/>
    <m/>
    <s v="2.FACTEUR D'EQUIPE"/>
    <m/>
    <m/>
    <m/>
    <m/>
    <n v="1"/>
    <m/>
    <m/>
    <m/>
    <m/>
    <m/>
    <m/>
    <m/>
  </r>
  <r>
    <s v="OK"/>
    <s v="OK"/>
    <s v="HILAIRE"/>
    <s v="MICHEL"/>
    <s v="BAE394"/>
    <s v="1. départ en retraite"/>
    <d v="2016-02-01T00:00:00"/>
    <s v="BELLAC / ST JUNIEN"/>
    <m/>
    <s v="3.FACTEUR QUALITE"/>
    <m/>
    <n v="1"/>
    <m/>
    <m/>
    <m/>
    <m/>
    <m/>
    <m/>
    <m/>
    <m/>
    <m/>
    <m/>
  </r>
  <r>
    <s v="OK"/>
    <s v="OK"/>
    <s v="HOUPE"/>
    <s v="MICHELE"/>
    <s v="WTL926"/>
    <s v="1. départ en retraite"/>
    <s v="01/01/2016. FIN TPAC"/>
    <s v="BELLAC / ST JUNIEN"/>
    <m/>
    <s v="1.FACTEUR"/>
    <m/>
    <m/>
    <m/>
    <m/>
    <m/>
    <m/>
    <m/>
    <m/>
    <m/>
    <m/>
    <m/>
    <m/>
  </r>
  <r>
    <s v="OK"/>
    <s v="OK"/>
    <s v="HOURTICQ"/>
    <s v="JOSIANE"/>
    <s v="TGJ716"/>
    <s v="3. Diminution de Quotité"/>
    <s v="TP 1 à 0,8 à compter du 01/02/2016"/>
    <s v="USSAC"/>
    <m/>
    <s v="1.FACTEUR"/>
    <m/>
    <n v="0.2"/>
    <m/>
    <m/>
    <m/>
    <m/>
    <m/>
    <m/>
    <m/>
    <m/>
    <m/>
    <m/>
  </r>
  <r>
    <s v="OK"/>
    <s v="OK"/>
    <s v="HYACINTHE"/>
    <s v="EMILIE"/>
    <s v="UKD108"/>
    <s v="9. Démission"/>
    <s v="INFO PRISME - 3/4/16"/>
    <s v="EGLETONS"/>
    <m/>
    <m/>
    <m/>
    <m/>
    <m/>
    <n v="1"/>
    <m/>
    <m/>
    <m/>
    <m/>
    <m/>
    <m/>
    <m/>
    <m/>
  </r>
  <r>
    <s v="OK"/>
    <s v="OK"/>
    <s v="IMPINAT"/>
    <s v="MICHELLE"/>
    <s v="ETS397"/>
    <s v="2. TPAS"/>
    <s v="fin d'activité"/>
    <s v="USSAC"/>
    <m/>
    <s v="1.FACTEUR"/>
    <m/>
    <m/>
    <n v="0.5"/>
    <m/>
    <m/>
    <m/>
    <m/>
    <m/>
    <m/>
    <m/>
    <m/>
    <m/>
  </r>
  <r>
    <s v="OK"/>
    <s v="KO"/>
    <s v="JAMILLOUX"/>
    <s v="CHRISTIAN"/>
    <s v="KAJ346"/>
    <s v="1. départ en retraite"/>
    <d v="2016-10-01T00:00:00"/>
    <s v="FEYTIAT / ST LEONARD"/>
    <m/>
    <s v="1.FACTEUR"/>
    <m/>
    <m/>
    <m/>
    <m/>
    <m/>
    <m/>
    <m/>
    <m/>
    <m/>
    <n v="1"/>
    <m/>
    <m/>
  </r>
  <r>
    <s v="OK"/>
    <s v="KO"/>
    <s v="JEANTEAU"/>
    <s v="SANDRINE"/>
    <s v="BCS580"/>
    <s v="4. Mobilités sortantes inter métier"/>
    <s v="Mobilité vers CF 01/06/2016"/>
    <s v="LIMOGES"/>
    <m/>
    <s v="4.AGENT COURRIER"/>
    <m/>
    <m/>
    <m/>
    <m/>
    <m/>
    <n v="1"/>
    <m/>
    <m/>
    <m/>
    <m/>
    <m/>
    <m/>
  </r>
  <r>
    <s v="OK"/>
    <s v="KO"/>
    <s v="JOFFE"/>
    <s v="BEATRICE"/>
    <s v="XST278"/>
    <s v="1. départ en retraite"/>
    <d v="2016-07-01T00:00:00"/>
    <s v="LIMOGES"/>
    <m/>
    <s v="2.FACTEUR D'EQUIPE"/>
    <m/>
    <m/>
    <m/>
    <m/>
    <m/>
    <m/>
    <n v="0.8"/>
    <m/>
    <m/>
    <m/>
    <m/>
    <m/>
  </r>
  <r>
    <s v="OK"/>
    <s v="OK"/>
    <s v="JOFFRE"/>
    <s v="CHRISTIAN"/>
    <s v="CUP678"/>
    <s v="1. départ en retraite"/>
    <d v="2016-01-01T00:00:00"/>
    <s v="SALON"/>
    <m/>
    <s v="1.FACTEUR"/>
    <n v="0.8"/>
    <m/>
    <m/>
    <m/>
    <m/>
    <m/>
    <m/>
    <m/>
    <m/>
    <m/>
    <m/>
    <m/>
  </r>
  <r>
    <s v="OK"/>
    <s v="OK"/>
    <s v="JOUANNY"/>
    <s v="M.FRANCE"/>
    <s v="LJH435"/>
    <s v="1. départ en retraite"/>
    <s v="01/07/2016. FIN TPAS"/>
    <s v="GUERET"/>
    <m/>
    <s v="1.FACTEUR"/>
    <m/>
    <m/>
    <m/>
    <m/>
    <m/>
    <m/>
    <m/>
    <m/>
    <m/>
    <m/>
    <m/>
    <m/>
  </r>
  <r>
    <s v="OK"/>
    <s v="OK"/>
    <s v="JOUBERT"/>
    <s v="HENRI"/>
    <s v="AGR841"/>
    <s v="1. départ en retraite"/>
    <s v="Retraite inval au 15/04/16"/>
    <s v="LIMOGES CTC"/>
    <m/>
    <s v="1.FACTEUR"/>
    <m/>
    <m/>
    <m/>
    <m/>
    <m/>
    <m/>
    <m/>
    <m/>
    <m/>
    <m/>
    <m/>
    <m/>
  </r>
  <r>
    <s v="OK"/>
    <s v="KO"/>
    <s v="LAFEUILLE"/>
    <s v="ANGELIQUE"/>
    <s v="CPJ460"/>
    <s v="3. Diminution de Quotité"/>
    <s v="de 1,00 à 0,80"/>
    <s v="SALON"/>
    <m/>
    <s v="1.FACTEUR"/>
    <m/>
    <m/>
    <m/>
    <m/>
    <m/>
    <m/>
    <n v="0.2"/>
    <m/>
    <m/>
    <m/>
    <m/>
    <m/>
  </r>
  <r>
    <s v="OK"/>
    <s v="OK"/>
    <s v="LAROUDIE"/>
    <s v="ANNIE"/>
    <s v="ZMU215"/>
    <s v="2. TPAS"/>
    <s v="fin d'activité"/>
    <s v="LIMOGES"/>
    <m/>
    <s v="2.FACTEUR D'EQUIPE"/>
    <m/>
    <m/>
    <m/>
    <n v="0.5"/>
    <m/>
    <m/>
    <m/>
    <m/>
    <m/>
    <m/>
    <m/>
    <m/>
  </r>
  <r>
    <s v="OK"/>
    <s v="KO"/>
    <s v="LE BIGOT"/>
    <s v="AGNES"/>
    <s v="MSY053"/>
    <s v="2. TPAS"/>
    <s v="fin d'activité"/>
    <s v="FEYTIAT / ST LEONARD"/>
    <m/>
    <s v="1.FACTEUR"/>
    <m/>
    <m/>
    <m/>
    <m/>
    <m/>
    <m/>
    <m/>
    <m/>
    <m/>
    <m/>
    <m/>
    <n v="0.5"/>
  </r>
  <r>
    <s v="OK"/>
    <s v="OK"/>
    <s v="LECLERE"/>
    <s v="PATRICIA"/>
    <s v="ACW164"/>
    <s v="1. départ en retraite"/>
    <s v="1/1/16. FIN DAFA"/>
    <s v="TULLE"/>
    <m/>
    <s v="7.ENCADRANT COURRIER"/>
    <m/>
    <m/>
    <m/>
    <m/>
    <m/>
    <m/>
    <m/>
    <m/>
    <m/>
    <m/>
    <m/>
    <m/>
  </r>
  <r>
    <s v="OK"/>
    <s v="OK"/>
    <s v="LEROUSSEAU"/>
    <s v="LYSIANE"/>
    <s v="KMR519"/>
    <s v="3. Diminution de Quotité"/>
    <s v="TP 1 à 0,8 à compter du 01/02/2016"/>
    <s v="BELLAC / ST JUNIEN"/>
    <m/>
    <s v="1.FACTEUR"/>
    <m/>
    <n v="0.2"/>
    <m/>
    <m/>
    <m/>
    <m/>
    <m/>
    <m/>
    <m/>
    <m/>
    <m/>
    <m/>
  </r>
  <r>
    <s v="OK"/>
    <s v="KO"/>
    <s v="LIDOVE"/>
    <s v="SYLVETTE"/>
    <s v="DJX256"/>
    <s v="2. TPAS"/>
    <d v="2015-12-01T00:00:00"/>
    <s v="TULLE"/>
    <m/>
    <s v="1.FACTEUR"/>
    <m/>
    <m/>
    <m/>
    <m/>
    <m/>
    <n v="0.5"/>
    <m/>
    <m/>
    <m/>
    <m/>
    <m/>
    <m/>
  </r>
  <r>
    <s v="OK"/>
    <s v="KO"/>
    <s v="LIDOVE"/>
    <s v="SYLVETTE"/>
    <s v="DJX256"/>
    <s v="2. TPAS"/>
    <s v="fin d'activité"/>
    <s v="TULLE"/>
    <m/>
    <s v="1.FACTEUR"/>
    <m/>
    <m/>
    <m/>
    <m/>
    <m/>
    <m/>
    <n v="0.5"/>
    <m/>
    <m/>
    <m/>
    <m/>
    <m/>
  </r>
  <r>
    <s v="OK"/>
    <s v="KO"/>
    <s v="LISKIEWICZ"/>
    <s v="PIERRE"/>
    <s v="BJH872"/>
    <s v="2. TPAS"/>
    <s v="fin d'activité"/>
    <s v="LIMOGES EFTC-SP"/>
    <m/>
    <s v="11.RESSOURCES HUMAINES &amp; MEDICAL"/>
    <n v="0.45"/>
    <m/>
    <m/>
    <m/>
    <m/>
    <m/>
    <m/>
    <m/>
    <n v="0.5"/>
    <m/>
    <m/>
    <m/>
  </r>
  <r>
    <s v="OK"/>
    <s v="OK"/>
    <s v="LISSAC"/>
    <s v="JOSETTE"/>
    <s v="ZEV169"/>
    <s v="1. départ en retraite"/>
    <s v="1/1/16. fin TPAS"/>
    <s v="EGLETONS"/>
    <m/>
    <s v="4.AGENT COURRIER"/>
    <m/>
    <m/>
    <m/>
    <m/>
    <m/>
    <m/>
    <m/>
    <m/>
    <m/>
    <m/>
    <m/>
    <m/>
  </r>
  <r>
    <s v="OK"/>
    <s v="KO"/>
    <s v="LONGEVIALLE"/>
    <s v="ANNIE"/>
    <s v="ZFM261"/>
    <s v="2. TPAS"/>
    <s v="fin d'activité"/>
    <s v="EGLETONS"/>
    <m/>
    <s v="1.FACTEUR"/>
    <m/>
    <m/>
    <m/>
    <m/>
    <m/>
    <n v="0.5"/>
    <m/>
    <m/>
    <m/>
    <m/>
    <m/>
    <m/>
  </r>
  <r>
    <s v="OK"/>
    <s v="OK"/>
    <s v="LUINAUD"/>
    <s v="MARIE CHRISTINE"/>
    <s v="MLF341"/>
    <s v="1. départ en retraite"/>
    <d v="2016-05-02T00:00:00"/>
    <s v="GUERET"/>
    <m/>
    <m/>
    <m/>
    <m/>
    <m/>
    <m/>
    <n v="1"/>
    <m/>
    <m/>
    <m/>
    <m/>
    <m/>
    <m/>
    <m/>
  </r>
  <r>
    <s v="OK"/>
    <s v="OK"/>
    <s v="MAGNE"/>
    <s v="JOSIANE"/>
    <s v="NRH164"/>
    <s v="1. départ en retraite"/>
    <s v="1/2/16. FIN DAFA"/>
    <s v="EGLETONS"/>
    <m/>
    <s v="4.AGENT COURRIER"/>
    <m/>
    <m/>
    <m/>
    <m/>
    <m/>
    <m/>
    <m/>
    <m/>
    <m/>
    <m/>
    <m/>
    <m/>
  </r>
  <r>
    <s v="OK"/>
    <s v="OK"/>
    <s v="MAGNIER"/>
    <s v="YVES"/>
    <s v="MYS370"/>
    <s v="1. départ en retraite"/>
    <s v="1/8/16. FIN TPAS"/>
    <s v="GUERET"/>
    <m/>
    <s v="4.AGENT COURRIER"/>
    <m/>
    <m/>
    <m/>
    <m/>
    <m/>
    <m/>
    <m/>
    <m/>
    <m/>
    <m/>
    <m/>
    <m/>
  </r>
  <r>
    <s v="OK"/>
    <s v="OK"/>
    <s v="MALIER"/>
    <s v="ANNIE"/>
    <s v="APX498"/>
    <s v="1. départ en retraite"/>
    <s v="1/5/16. FIN TPAC"/>
    <s v="FEYTIAT / ST LEONARD"/>
    <m/>
    <s v="4.AGENT COURRIER"/>
    <m/>
    <m/>
    <m/>
    <m/>
    <m/>
    <m/>
    <m/>
    <m/>
    <m/>
    <m/>
    <m/>
    <m/>
  </r>
  <r>
    <s v="OK"/>
    <s v="OK"/>
    <s v="MARCELLAUD"/>
    <s v="SYLVETTE"/>
    <s v="YDE301"/>
    <s v="3. Diminution de Quotité"/>
    <s v="TP 1à 0,7 à compter du 01/01/2016"/>
    <s v="LIMOGES CTC"/>
    <m/>
    <s v="4.AGENT COURRIER"/>
    <n v="0.3"/>
    <m/>
    <m/>
    <m/>
    <m/>
    <m/>
    <m/>
    <m/>
    <m/>
    <m/>
    <m/>
    <m/>
  </r>
  <r>
    <s v="OK"/>
    <s v="OK"/>
    <s v="MARCILLAUD"/>
    <s v="PASCAL"/>
    <s v="BAQ076"/>
    <s v="2. TPAS"/>
    <s v="fin d'activité"/>
    <s v="LIMOGES CTC"/>
    <m/>
    <s v="10.AUTRES OPERATIONNELS"/>
    <m/>
    <m/>
    <m/>
    <m/>
    <n v="0.5"/>
    <m/>
    <m/>
    <m/>
    <m/>
    <m/>
    <m/>
    <m/>
  </r>
  <r>
    <s v="OK"/>
    <s v="OK"/>
    <s v="MARTEL"/>
    <s v="FRANCIS"/>
    <s v="DGF863"/>
    <s v="1. départ en retraite"/>
    <d v="2016-02-01T00:00:00"/>
    <s v="USSAC"/>
    <m/>
    <s v="4.AGENT COURRIER"/>
    <m/>
    <n v="1"/>
    <m/>
    <m/>
    <m/>
    <m/>
    <m/>
    <m/>
    <m/>
    <m/>
    <m/>
    <m/>
  </r>
  <r>
    <s v="OK"/>
    <s v="OK"/>
    <s v="MARTIN"/>
    <s v="STEPHANIE"/>
    <s v="MFT802"/>
    <s v="11. Licenciement"/>
    <s v="INFO PRISME - 8 mars 2016"/>
    <s v="BELLAC / ST JUNIEN"/>
    <m/>
    <m/>
    <m/>
    <m/>
    <n v="1"/>
    <m/>
    <m/>
    <m/>
    <m/>
    <m/>
    <m/>
    <m/>
    <m/>
    <m/>
  </r>
  <r>
    <s v="OK"/>
    <s v="KO"/>
    <s v="MARTINEAU"/>
    <s v="CHANTAL"/>
    <s v="LDP168"/>
    <s v="1. départ en retraite"/>
    <d v="2016-08-01T00:00:00"/>
    <s v="LIMOGES EFTC-SP"/>
    <m/>
    <s v="11.RESSOURCES HUMAINES &amp; MEDICAL"/>
    <m/>
    <m/>
    <m/>
    <m/>
    <m/>
    <m/>
    <m/>
    <n v="1"/>
    <m/>
    <m/>
    <m/>
    <m/>
  </r>
  <r>
    <s v="OK"/>
    <s v="OK"/>
    <s v="MARTY"/>
    <s v="GERARD"/>
    <s v="KWR530"/>
    <s v="2. TPAS"/>
    <d v="2016-01-01T00:00:00"/>
    <s v="LIMOGES EFTC-SP"/>
    <m/>
    <s v="15.AUTRES DSCC"/>
    <n v="0.5"/>
    <m/>
    <m/>
    <m/>
    <m/>
    <n v="0.5"/>
    <m/>
    <m/>
    <m/>
    <m/>
    <m/>
    <m/>
  </r>
  <r>
    <s v="OK"/>
    <s v="OK"/>
    <s v="MAUFUT"/>
    <s v="JEAN LUC"/>
    <s v="UXE564"/>
    <s v="1. départ en retraite"/>
    <d v="2016-05-01T00:00:00"/>
    <s v="AUBUSSON"/>
    <m/>
    <s v="1.FACTEUR"/>
    <m/>
    <m/>
    <m/>
    <m/>
    <n v="1"/>
    <m/>
    <m/>
    <m/>
    <m/>
    <m/>
    <m/>
    <m/>
  </r>
  <r>
    <s v="OK"/>
    <s v="KO"/>
    <s v="MICHAS"/>
    <s v="MONIQUE"/>
    <s v="GDB193"/>
    <s v="1. départ en retraite"/>
    <d v="2016-07-31T00:00:00"/>
    <s v="FEYTIAT / ST LEONARD"/>
    <m/>
    <s v="1.FACTEUR"/>
    <m/>
    <m/>
    <m/>
    <m/>
    <m/>
    <m/>
    <m/>
    <n v="1"/>
    <m/>
    <m/>
    <m/>
    <m/>
  </r>
  <r>
    <s v="OK"/>
    <s v="OK"/>
    <s v="MONS"/>
    <s v="CATHERINE"/>
    <s v="PXW426"/>
    <s v="1. départ en retraite"/>
    <s v="1/6/16. FIN TPAS"/>
    <s v="EGLETONS"/>
    <m/>
    <s v="1.FACTEUR"/>
    <m/>
    <m/>
    <m/>
    <m/>
    <m/>
    <m/>
    <m/>
    <m/>
    <m/>
    <m/>
    <m/>
    <m/>
  </r>
  <r>
    <s v="OK"/>
    <s v="KO"/>
    <s v="MONTAY"/>
    <s v="TONY"/>
    <s v="EXM295"/>
    <s v="6. Mobilités sortantes inter NOD"/>
    <s v="Mobilité vers EIS au 01/06/16"/>
    <s v="FEYTIAT / ST LEONARD"/>
    <m/>
    <s v="12.FINANCE"/>
    <m/>
    <m/>
    <m/>
    <m/>
    <m/>
    <n v="1"/>
    <m/>
    <m/>
    <m/>
    <m/>
    <m/>
    <m/>
  </r>
  <r>
    <s v="OK"/>
    <s v="KO"/>
    <s v="MOULINNEUF"/>
    <s v="MYLENE"/>
    <s v="JXD023"/>
    <s v="4. Mobilités sortantes inter métier"/>
    <s v="Mobilité vers CF 01/06/2016"/>
    <s v="LIMOGES"/>
    <m/>
    <s v="2.FACTEUR D'EQUIPE"/>
    <m/>
    <m/>
    <m/>
    <m/>
    <m/>
    <n v="1"/>
    <m/>
    <m/>
    <m/>
    <m/>
    <m/>
    <m/>
  </r>
  <r>
    <s v="OK"/>
    <s v="OK"/>
    <s v="NOUGEIN"/>
    <s v="JEROME"/>
    <s v="EMK476"/>
    <s v="11. Licenciement"/>
    <s v="INFO PRISME - 8 mars 2016"/>
    <s v="LIMOGES"/>
    <m/>
    <m/>
    <m/>
    <m/>
    <n v="1"/>
    <m/>
    <m/>
    <m/>
    <m/>
    <m/>
    <m/>
    <m/>
    <m/>
    <m/>
  </r>
  <r>
    <s v="OK"/>
    <s v="KO"/>
    <s v="NOUGIER"/>
    <s v="MURIELLE"/>
    <s v="WZX635"/>
    <s v="4. Mobilités sortantes inter métier"/>
    <s v="Mobilité vers CF 01/07/2016"/>
    <s v="BELLAC / ST JUNIEN"/>
    <m/>
    <s v="3.FACTEUR QUALITE"/>
    <m/>
    <m/>
    <m/>
    <m/>
    <m/>
    <m/>
    <n v="1"/>
    <m/>
    <m/>
    <m/>
    <m/>
    <m/>
  </r>
  <r>
    <s v="OK"/>
    <s v="OK"/>
    <s v="NOZIERES MOITTIE"/>
    <s v="MICHELE"/>
    <s v="XTG263"/>
    <s v="1. départ en retraite"/>
    <d v="2016-04-01T00:00:00"/>
    <s v="USSAC"/>
    <m/>
    <s v="8.RESPONSABLE OPERATIONNEL (GpeA)"/>
    <m/>
    <m/>
    <m/>
    <n v="1"/>
    <m/>
    <m/>
    <m/>
    <m/>
    <m/>
    <m/>
    <m/>
    <m/>
  </r>
  <r>
    <s v="OK"/>
    <s v="KO"/>
    <s v="OLIVIER"/>
    <s v="JEAN CLAUDE"/>
    <s v="KNF392"/>
    <s v="1. départ en retraite"/>
    <d v="2016-07-01T00:00:00"/>
    <s v="AUBUSSON"/>
    <m/>
    <s v="10.AUTRES OPERATIONNELS"/>
    <m/>
    <m/>
    <m/>
    <m/>
    <m/>
    <m/>
    <n v="1"/>
    <m/>
    <m/>
    <m/>
    <m/>
    <m/>
  </r>
  <r>
    <s v="OK"/>
    <s v="OK"/>
    <s v="OLLIVIER"/>
    <s v="MICHEL"/>
    <s v="WLV729"/>
    <s v="1. départ en retraite"/>
    <s v="04/02/2016_x000a_Retraite pour inval - effectif:0"/>
    <s v="USSAC"/>
    <m/>
    <s v="4.AGENT COURRIER"/>
    <m/>
    <m/>
    <m/>
    <n v="1"/>
    <m/>
    <m/>
    <m/>
    <m/>
    <m/>
    <m/>
    <m/>
    <m/>
  </r>
  <r>
    <s v="OK"/>
    <s v="OK"/>
    <s v="PAGNOUX"/>
    <s v="CHRISTELLE"/>
    <s v="CED054"/>
    <s v="3. Diminution de Quotité"/>
    <s v="1à 0,78 à compter du 01/05/2016"/>
    <s v="USSAC"/>
    <m/>
    <s v="1.FACTEUR"/>
    <m/>
    <m/>
    <m/>
    <m/>
    <n v="0.2"/>
    <m/>
    <m/>
    <m/>
    <m/>
    <m/>
    <m/>
    <m/>
  </r>
  <r>
    <s v="OK"/>
    <s v="OK"/>
    <s v="PARIS"/>
    <s v="CHRISTIAN"/>
    <s v="ZNV896"/>
    <s v="1. départ en retraite"/>
    <s v="1/7/16. fin TPAS"/>
    <s v="LIMOGES CTC"/>
    <m/>
    <s v="7.ENCADRANT COURRIER"/>
    <m/>
    <m/>
    <m/>
    <m/>
    <m/>
    <m/>
    <m/>
    <m/>
    <m/>
    <m/>
    <m/>
    <m/>
  </r>
  <r>
    <s v="OK"/>
    <s v="OK"/>
    <s v="PARIS"/>
    <s v="MARIE ANNICK"/>
    <s v="RLE389"/>
    <s v="1. départ en retraite"/>
    <s v="16/01/2016_x000a_Retraite pour inval ne compte déjà plus dans les effectifs"/>
    <s v="LIMOGES CTC"/>
    <m/>
    <s v="5.AGENT &amp; PILOTE PRODUCTION"/>
    <m/>
    <m/>
    <m/>
    <m/>
    <m/>
    <m/>
    <m/>
    <m/>
    <m/>
    <m/>
    <m/>
    <m/>
  </r>
  <r>
    <s v="OK"/>
    <s v="OK"/>
    <s v="PARTONNAUD"/>
    <s v="SYLVIE"/>
    <s v="KCJ561"/>
    <s v="3. Diminution de Quotité"/>
    <s v="1 à 0,7 19/01/2016"/>
    <s v="FEYTIAT / ST LEONARD"/>
    <m/>
    <s v="4.AGENT COURRIER"/>
    <m/>
    <n v="0.3"/>
    <m/>
    <m/>
    <m/>
    <m/>
    <m/>
    <m/>
    <m/>
    <m/>
    <m/>
    <m/>
  </r>
  <r>
    <s v="OK"/>
    <s v="OK"/>
    <s v="PERICAT"/>
    <s v="MIREILLE"/>
    <s v="BEU263"/>
    <s v="1. départ en retraite"/>
    <d v="2016-03-01T00:00:00"/>
    <s v="AUBUSSON"/>
    <m/>
    <s v="1.FACTEUR"/>
    <m/>
    <m/>
    <n v="1"/>
    <m/>
    <m/>
    <m/>
    <m/>
    <m/>
    <m/>
    <m/>
    <m/>
    <m/>
  </r>
  <r>
    <s v="OK"/>
    <s v="KO"/>
    <s v="PERLADE"/>
    <s v="JEAN MARC"/>
    <s v="EGA316"/>
    <s v="2. TPAS"/>
    <s v="01/06/2016 au 31/05/2017        retraite le 01/05/2020"/>
    <s v="LIMOGES"/>
    <m/>
    <s v="1.FACTEUR"/>
    <m/>
    <m/>
    <m/>
    <m/>
    <m/>
    <n v="0.5"/>
    <m/>
    <m/>
    <m/>
    <m/>
    <m/>
    <m/>
  </r>
  <r>
    <s v="OK"/>
    <s v="OK"/>
    <s v="PERRIN"/>
    <s v="BENOIT"/>
    <s v="NKX753"/>
    <s v="3. Diminution de Quotité"/>
    <s v="1à 0,79  à compter du 29/02/2016"/>
    <s v="BELLAC / ST JUNIEN"/>
    <m/>
    <s v="1.FACTEUR"/>
    <m/>
    <m/>
    <n v="0.2"/>
    <m/>
    <m/>
    <m/>
    <m/>
    <m/>
    <m/>
    <m/>
    <m/>
    <m/>
  </r>
  <r>
    <s v="OK"/>
    <s v="KO"/>
    <s v="PICARD"/>
    <s v="PATRICK"/>
    <s v="DRG871"/>
    <s v="2. TPAS"/>
    <s v="fin d'activité"/>
    <s v="EGLETONS"/>
    <m/>
    <s v="4.AGENT COURRIER"/>
    <m/>
    <m/>
    <m/>
    <m/>
    <m/>
    <m/>
    <m/>
    <m/>
    <m/>
    <n v="0.5"/>
    <m/>
    <m/>
  </r>
  <r>
    <s v="OK"/>
    <s v="KO"/>
    <s v="PINGRIEUX"/>
    <s v="MICHEL"/>
    <s v="WBU946"/>
    <s v="2. TPAS"/>
    <s v="fin d'activité"/>
    <s v="GUERET"/>
    <m/>
    <s v="7.ENCADRANT COURRIER"/>
    <m/>
    <m/>
    <m/>
    <m/>
    <m/>
    <m/>
    <m/>
    <m/>
    <m/>
    <m/>
    <n v="0.5"/>
    <m/>
  </r>
  <r>
    <s v="OK"/>
    <s v="KO"/>
    <s v="PLAZET"/>
    <s v="JOCELYNE"/>
    <s v="ZRG537"/>
    <s v="2. TPAS"/>
    <s v="01/06/2016 au 30/11/2016_x000a_retraite au 01/04/2018"/>
    <s v="SALON"/>
    <m/>
    <s v="10.AUTRES OPERATIONNELS"/>
    <m/>
    <m/>
    <m/>
    <m/>
    <m/>
    <n v="0.5"/>
    <m/>
    <m/>
    <m/>
    <m/>
    <m/>
    <n v="0.5"/>
  </r>
  <r>
    <s v="OK"/>
    <s v="OK"/>
    <s v="PORCHER"/>
    <s v="YVETTE"/>
    <s v="NWP648"/>
    <s v="1. départ en retraite"/>
    <d v="2016-01-01T00:00:00"/>
    <s v="GUERET"/>
    <m/>
    <s v="10.AUTRES OPERATIONNELS"/>
    <n v="0.8"/>
    <m/>
    <m/>
    <m/>
    <m/>
    <m/>
    <m/>
    <m/>
    <m/>
    <m/>
    <m/>
    <m/>
  </r>
  <r>
    <s v="OK"/>
    <s v="OK"/>
    <s v="PRADOUX"/>
    <s v="CHRISTIAN"/>
    <s v="LVLH961"/>
    <s v="1. départ en retraite"/>
    <d v="2016-03-01T00:00:00"/>
    <s v="TULLE"/>
    <m/>
    <s v="7.ENCADRANT COURRIER"/>
    <m/>
    <m/>
    <n v="1"/>
    <m/>
    <m/>
    <m/>
    <m/>
    <m/>
    <m/>
    <m/>
    <m/>
    <m/>
  </r>
  <r>
    <s v="OK"/>
    <s v="KO"/>
    <s v="PROVENCE"/>
    <s v="MICHELLE"/>
    <s v="KWP423"/>
    <s v="1. départ en retraite"/>
    <d v="2016-09-01T00:00:00"/>
    <s v="FEYTIAT / ST LEONARD"/>
    <m/>
    <s v="2.FACTEUR D'EQUIPE"/>
    <m/>
    <m/>
    <m/>
    <m/>
    <m/>
    <m/>
    <m/>
    <m/>
    <n v="1"/>
    <m/>
    <m/>
    <m/>
  </r>
  <r>
    <s v="OK"/>
    <s v="KO"/>
    <s v="RAPPY"/>
    <s v="FRANCK"/>
    <s v="EBJ367"/>
    <s v="3. Diminution de Quotité"/>
    <s v="de 1,00 à 0,79"/>
    <s v="LIMOGES"/>
    <m/>
    <s v="1.FACTEUR"/>
    <m/>
    <m/>
    <m/>
    <m/>
    <m/>
    <m/>
    <m/>
    <n v="0.21"/>
    <m/>
    <m/>
    <m/>
    <m/>
  </r>
  <r>
    <s v="OK"/>
    <s v="OK"/>
    <s v="RAVET"/>
    <s v="SYLVIE"/>
    <s v="UVZ814"/>
    <s v="6. Mobilités sortantes inter NOD"/>
    <s v="INFO PRISME"/>
    <s v="AUBUSSON"/>
    <m/>
    <s v="7.ENCADRANT COURRIER"/>
    <m/>
    <m/>
    <n v="1"/>
    <m/>
    <m/>
    <m/>
    <m/>
    <m/>
    <m/>
    <m/>
    <m/>
    <m/>
  </r>
  <r>
    <s v="OK"/>
    <s v="OK"/>
    <s v="RAYMOND"/>
    <s v="ODILE"/>
    <s v="XHR179"/>
    <s v="1. départ en retraite"/>
    <s v="1/3/16. FIN TPAS"/>
    <s v="GUERET"/>
    <m/>
    <s v="1.FACTEUR"/>
    <m/>
    <m/>
    <m/>
    <m/>
    <m/>
    <m/>
    <m/>
    <m/>
    <m/>
    <m/>
    <m/>
    <m/>
  </r>
  <r>
    <s v="OK"/>
    <s v="OK"/>
    <s v="REDON"/>
    <s v="GENEVIEVE"/>
    <s v="NCX809"/>
    <s v="2. TPAS"/>
    <d v="2016-01-01T00:00:00"/>
    <s v="BELLAC / ST JUNIEN"/>
    <m/>
    <s v="1.FACTEUR"/>
    <n v="0.5"/>
    <m/>
    <m/>
    <m/>
    <m/>
    <m/>
    <m/>
    <m/>
    <m/>
    <m/>
    <m/>
    <m/>
  </r>
  <r>
    <s v="OK"/>
    <s v="KO"/>
    <s v="RIBIERE"/>
    <s v="AICHA"/>
    <s v="BPF979"/>
    <s v="4. Mobilités sortantes inter métier"/>
    <s v="Mobilité vers CF 23/08/2016"/>
    <s v="FEYTIAT / ST LEONARD"/>
    <m/>
    <s v="4.AGENT COURRIER"/>
    <m/>
    <m/>
    <m/>
    <m/>
    <m/>
    <m/>
    <m/>
    <n v="1"/>
    <m/>
    <m/>
    <m/>
    <m/>
  </r>
  <r>
    <s v="OK"/>
    <s v="KO"/>
    <s v="RICHARD"/>
    <s v="PASCAL"/>
    <s v="FJC592"/>
    <s v="2. TPAS"/>
    <s v="fin d'activité"/>
    <s v="FEYTIAT / ST LEONARD"/>
    <m/>
    <s v="1.FACTEUR"/>
    <m/>
    <m/>
    <m/>
    <m/>
    <m/>
    <n v="0.5"/>
    <m/>
    <m/>
    <m/>
    <m/>
    <m/>
    <m/>
  </r>
  <r>
    <s v="OK"/>
    <s v="OK"/>
    <s v="RIVIERE"/>
    <s v="MARLENE"/>
    <s v="AVU338"/>
    <s v="3. Diminution de Quotité"/>
    <d v="2016-01-01T00:00:00"/>
    <s v="USSAC"/>
    <m/>
    <s v="1.FACTEUR"/>
    <n v="0.2"/>
    <m/>
    <m/>
    <m/>
    <m/>
    <m/>
    <m/>
    <m/>
    <m/>
    <m/>
    <m/>
    <m/>
  </r>
  <r>
    <s v="OK"/>
    <s v="OK"/>
    <s v="SAUTOUR"/>
    <s v="MICHELE"/>
    <s v="JBM163"/>
    <s v="1. départ en retraite"/>
    <s v="1/1/16. fin TPAS"/>
    <s v="FEYTIAT / ST LEONARD"/>
    <m/>
    <s v="1.FACTEUR"/>
    <m/>
    <m/>
    <m/>
    <m/>
    <m/>
    <m/>
    <m/>
    <m/>
    <m/>
    <m/>
    <m/>
    <m/>
  </r>
  <r>
    <s v="OK"/>
    <s v="OK"/>
    <s v="SOUILHOL"/>
    <s v="ANDRE"/>
    <s v="YCV073"/>
    <s v="1. départ en retraite"/>
    <s v="1/4/16. FIN TPAS"/>
    <s v="EGLETONS"/>
    <m/>
    <s v="7.ENCADRANT COURRIER"/>
    <m/>
    <m/>
    <m/>
    <m/>
    <m/>
    <m/>
    <m/>
    <m/>
    <m/>
    <m/>
    <m/>
    <m/>
  </r>
  <r>
    <s v="OK"/>
    <s v="KO"/>
    <s v="SOULAT"/>
    <s v="MARIE-THERESE"/>
    <s v="MDH347"/>
    <s v="2. TPAS"/>
    <s v="fin d'activité"/>
    <s v="LIMOGES EFTC-SP"/>
    <m/>
    <s v="11.RESSOURCES HUMAINES &amp; MEDICAL"/>
    <m/>
    <m/>
    <m/>
    <m/>
    <m/>
    <m/>
    <m/>
    <m/>
    <m/>
    <n v="0.5"/>
    <m/>
    <m/>
  </r>
  <r>
    <s v="OK"/>
    <s v="KO"/>
    <s v="THEIL"/>
    <s v="JEAN CLAUDE"/>
    <s v="ZGT753"/>
    <s v="1. départ en retraite"/>
    <d v="2016-07-01T00:00:00"/>
    <s v="TULLE"/>
    <m/>
    <s v="1.FACTEUR"/>
    <m/>
    <m/>
    <m/>
    <m/>
    <m/>
    <m/>
    <n v="1"/>
    <m/>
    <m/>
    <m/>
    <m/>
    <m/>
  </r>
  <r>
    <s v="OK"/>
    <s v="KO"/>
    <s v="THIBAUD"/>
    <s v="JEAN PIERRE"/>
    <s v="GUJ750"/>
    <s v="1. départ en retraite"/>
    <d v="2016-06-01T00:00:00"/>
    <s v="LIMOGES"/>
    <m/>
    <s v="1.FACTEUR"/>
    <m/>
    <m/>
    <m/>
    <m/>
    <m/>
    <n v="1"/>
    <m/>
    <m/>
    <m/>
    <m/>
    <m/>
    <m/>
  </r>
  <r>
    <s v="OK"/>
    <s v="OK"/>
    <s v="THIBAUD"/>
    <s v="MICKAEL"/>
    <s v="WMK021"/>
    <s v="3. Diminution de Quotité"/>
    <s v="TP 0,8  à compter 01/02/2016"/>
    <s v="LIMOGES"/>
    <m/>
    <s v="1.FACTEUR"/>
    <m/>
    <n v="0.2"/>
    <m/>
    <m/>
    <m/>
    <m/>
    <m/>
    <m/>
    <m/>
    <m/>
    <m/>
    <m/>
  </r>
  <r>
    <s v="OK"/>
    <s v="OK"/>
    <s v="TREBIE"/>
    <s v="SYLVIE"/>
    <s v="MSJ594"/>
    <s v="3. Diminution de Quotité"/>
    <s v="TP 1 à 0,79 à compter du 01/02/16"/>
    <s v="USSAC"/>
    <m/>
    <s v="1.FACTEUR"/>
    <m/>
    <n v="0.21"/>
    <m/>
    <m/>
    <m/>
    <m/>
    <m/>
    <m/>
    <m/>
    <m/>
    <m/>
    <m/>
  </r>
  <r>
    <s v="OK"/>
    <s v="KO"/>
    <s v="VALENTIN"/>
    <s v="DANIEL"/>
    <s v="KJW624"/>
    <s v="2. TPAS"/>
    <s v="fin d'activité"/>
    <s v="SALON"/>
    <m/>
    <s v="8.RESPONSABLE OPERATIONNEL (GpeA)"/>
    <m/>
    <m/>
    <m/>
    <m/>
    <m/>
    <m/>
    <n v="0.5"/>
    <m/>
    <m/>
    <m/>
    <m/>
    <m/>
  </r>
  <r>
    <s v="OK"/>
    <s v="OK"/>
    <s v="VEDRENNE"/>
    <s v="ROLAND"/>
    <s v="XKB936"/>
    <s v="2. TPAS"/>
    <s v="01/04/2016 au 30/11/2016 retraite au 01/02/2019"/>
    <s v="LIMOGES EFTC-SP"/>
    <m/>
    <s v="12.FINANCE"/>
    <m/>
    <m/>
    <m/>
    <n v="0.5"/>
    <m/>
    <m/>
    <m/>
    <m/>
    <m/>
    <m/>
    <m/>
    <n v="0.5"/>
  </r>
  <r>
    <s v="OK"/>
    <s v="KO"/>
    <s v="VERGE"/>
    <s v="PATRICK"/>
    <s v="LFT145"/>
    <s v="2. TPAS"/>
    <s v="fin d'activité"/>
    <s v="LIMOGES EFTC-SP"/>
    <m/>
    <s v="15.AUTRES DSCC"/>
    <m/>
    <m/>
    <m/>
    <m/>
    <m/>
    <m/>
    <m/>
    <m/>
    <m/>
    <m/>
    <n v="0.5"/>
    <m/>
  </r>
  <r>
    <s v="OK"/>
    <s v="KO"/>
    <s v="VERGNOLE"/>
    <s v="RICHARD"/>
    <s v="YTV472"/>
    <s v="1. départ en retraite"/>
    <d v="2016-09-01T00:00:00"/>
    <s v="BELLAC / ST JUNIEN"/>
    <m/>
    <s v="2.FACTEUR D'EQUIPE"/>
    <m/>
    <m/>
    <m/>
    <m/>
    <m/>
    <m/>
    <m/>
    <m/>
    <n v="1"/>
    <m/>
    <m/>
    <m/>
  </r>
  <r>
    <s v="OK"/>
    <s v="OK"/>
    <s v="VIGIER"/>
    <s v="NATHALIE"/>
    <s v="BAJ081"/>
    <s v="3. Diminution de Quotité"/>
    <s v="TP 0,8 a/c du 01/03/2016"/>
    <s v="TULLE"/>
    <m/>
    <s v="1.FACTEUR"/>
    <m/>
    <m/>
    <n v="0.2"/>
    <m/>
    <m/>
    <m/>
    <m/>
    <m/>
    <m/>
    <m/>
    <m/>
    <m/>
  </r>
  <r>
    <s v="OK"/>
    <s v="OK"/>
    <s v="VIGNAUD"/>
    <s v="SOLANGE"/>
    <s v="YZJ913"/>
    <s v="2. TPAS"/>
    <s v="fin d'activité"/>
    <s v="TULLE"/>
    <m/>
    <s v="1.FACTEUR"/>
    <m/>
    <m/>
    <m/>
    <m/>
    <n v="0.5"/>
    <m/>
    <m/>
    <m/>
    <m/>
    <m/>
    <m/>
    <m/>
  </r>
  <r>
    <s v="OK"/>
    <s v="KO"/>
    <s v="VILLATTE"/>
    <s v="JEAN CLAUDE"/>
    <s v="XUZ754"/>
    <s v="1. départ en retraite"/>
    <d v="2016-08-01T00:00:00"/>
    <s v="AUBUSSON"/>
    <m/>
    <s v="1.FACTEUR"/>
    <m/>
    <m/>
    <m/>
    <m/>
    <m/>
    <m/>
    <m/>
    <n v="1"/>
    <m/>
    <m/>
    <m/>
    <m/>
  </r>
  <r>
    <s v="OK"/>
    <s v="KO"/>
    <s v="VILLENEUVE"/>
    <s v="GUY"/>
    <s v="APV679"/>
    <s v="1. départ en retraite"/>
    <d v="2016-07-01T00:00:00"/>
    <s v="SALON"/>
    <m/>
    <s v="1.FACTEUR"/>
    <m/>
    <m/>
    <m/>
    <m/>
    <m/>
    <m/>
    <n v="1"/>
    <m/>
    <m/>
    <m/>
    <m/>
    <m/>
  </r>
  <r>
    <s v="OK"/>
    <s v="OK"/>
    <s v="VOISIN"/>
    <s v="MICHEL"/>
    <s v="CEF871"/>
    <s v="1. départ en retraite"/>
    <d v="2016-02-01T00:00:00"/>
    <s v="LIMOGES"/>
    <m/>
    <s v="10.AUTRES OPERATIONNELS"/>
    <m/>
    <n v="1"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  <r>
    <m/>
    <m/>
    <m/>
    <m/>
    <m/>
    <m/>
    <m/>
    <m/>
    <m/>
    <m/>
    <m/>
    <m/>
    <m/>
    <m/>
    <m/>
    <m/>
    <m/>
    <m/>
    <m/>
    <m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414">
  <r>
    <s v="OK"/>
    <s v="KO"/>
    <s v="ELZ293"/>
    <x v="0"/>
    <d v="2016-09-01T00:00:00"/>
    <s v="AUBUSSON"/>
    <m/>
    <s v="1.FACTEUR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RE068"/>
    <x v="0"/>
    <s v="EIS. 1/3/16. FIN TPAC"/>
    <s v="LIMOGES EFTC-SP"/>
    <m/>
    <s v="15.AUTRES DSCC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FAZ945"/>
    <x v="0"/>
    <d v="2016-10-01T00:00:00"/>
    <s v="LIMOGES EFTC-SP"/>
    <m/>
    <s v="15.AUTRES DSCC"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SJL341"/>
    <x v="1"/>
    <s v="INFO PRISME"/>
    <s v="GUERET"/>
    <m/>
    <s v="1.FACTEU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FYV069"/>
    <x v="0"/>
    <s v="retraite inval 23/03/16"/>
    <s v="LIMOGES"/>
    <m/>
    <s v="4.AGE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RNV801"/>
    <x v="0"/>
    <s v="1/7/16. fin TPAS"/>
    <s v="LIMOGES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JPS547"/>
    <x v="0"/>
    <d v="2016-04-01T00:00:00"/>
    <s v="GUERET"/>
    <m/>
    <s v="4.AGENT COURRIE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PHX409"/>
    <x v="0"/>
    <d v="2016-03-01T00:00:00"/>
    <s v="FEYTIAT / ST LEONARD"/>
    <m/>
    <s v="1.FACTEU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WPJ754"/>
    <x v="0"/>
    <s v="1/7/16. fin TPAS"/>
    <s v="GUERET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XWB380"/>
    <x v="2"/>
    <s v="fin d'activité"/>
    <s v="LIMOGES EFTC-SP"/>
    <m/>
    <s v="11.RESSOURCES HUMAINES &amp; MEDICAL"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JNF246"/>
    <x v="0"/>
    <s v="-"/>
    <s v="AUBUSSON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NKC971"/>
    <x v="2"/>
    <s v="01/06/2016 au 30/11/2017retraite au 01/05/2022"/>
    <s v="FEYTIAT / ST LEONARD"/>
    <m/>
    <s v="1.FACTEUR"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FYC054"/>
    <x v="0"/>
    <d v="2016-05-01T00:00:00"/>
    <s v="GUERET"/>
    <m/>
    <s v="1.FACTEU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RJ635"/>
    <x v="3"/>
    <s v="TP 0,8  à compter 01/02/2016"/>
    <s v="USSAC"/>
    <m/>
    <s v="1.FACTEUR"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SND481"/>
    <x v="0"/>
    <d v="2016-03-01T00:00:00"/>
    <s v="USSAC"/>
    <m/>
    <s v="1.FACTEU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TJH657"/>
    <x v="2"/>
    <s v="fin d'activité"/>
    <s v="USSAC"/>
    <m/>
    <s v="1.FACTEUR"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PHU469"/>
    <x v="2"/>
    <s v="01/04/2016 au 31/03/2017 retraite le 31/03/2020"/>
    <s v="GUERET"/>
    <m/>
    <s v="7.ENCADRANT COURRIER"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SXL703"/>
    <x v="4"/>
    <s v="Mobilité vers CF 17/05/2016"/>
    <s v="LIMOGES"/>
    <m/>
    <s v="1.FACTEUR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WH572"/>
    <x v="2"/>
    <s v="01/05/2016 au 31/10/2016 retraite au 01/12/2017"/>
    <s v="GUERET"/>
    <m/>
    <s v="10.AUTRES OPERATIONNELS"/>
    <m/>
    <m/>
    <m/>
    <m/>
    <n v="0.5"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EJW043"/>
    <x v="4"/>
    <s v="Mobilité vers CF 01/06/2016"/>
    <s v="GUERET"/>
    <m/>
    <s v="1.FACTEUR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NJ413"/>
    <x v="3"/>
    <s v="De 0,6 à 0,5 à compter du 16/01/16"/>
    <s v="BELLAC / ST JUNIEN"/>
    <m/>
    <s v="1.FACTEUR"/>
    <m/>
    <n v="0.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SNP351"/>
    <x v="2"/>
    <s v="fin d'activité"/>
    <s v="BELLAC / ST JUNIEN"/>
    <m/>
    <s v="7.ENCADRANT COURRIER"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UDW405"/>
    <x v="4"/>
    <s v="INFO PRISME - 21/3/16"/>
    <s v="LIMOGES"/>
    <m/>
    <s v="1.FACTEUR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ECM975"/>
    <x v="0"/>
    <d v="2016-07-01T00:00:00"/>
    <s v="USSAC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AHW206"/>
    <x v="0"/>
    <d v="2016-07-01T00:00:00"/>
    <s v="LIMOGES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FYX186"/>
    <x v="0"/>
    <s v="1/2/16. fin TPAS"/>
    <s v="USSAC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YEF240"/>
    <x v="4"/>
    <s v="Mobilité vers CF 01/06/2016"/>
    <s v="FEYTIAT / ST LEONARD"/>
    <m/>
    <s v="3.FACTEUR QUALITE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YGF"/>
    <x v="0"/>
    <d v="2016-08-01T00:00:00"/>
    <s v="FEYTIAT / ST LEONARD"/>
    <m/>
    <s v="1.FACTEUR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LHB625"/>
    <x v="5"/>
    <s v="INFO PRISME - janv16"/>
    <s v="LIMOGES CTC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UW571"/>
    <x v="0"/>
    <d v="2016-03-01T00:00:00"/>
    <s v="USSAC"/>
    <m/>
    <s v="1.FACTEU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LWM195"/>
    <x v="0"/>
    <d v="2016-06-01T00:00:00"/>
    <s v="SALON"/>
    <m/>
    <s v="1.FACTEUR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BJN447"/>
    <x v="3"/>
    <s v="1/8/16 - TP 79,3%"/>
    <s v="BELLAC / ST JUNIEN"/>
    <m/>
    <s v="1.FACTEUR"/>
    <m/>
    <m/>
    <m/>
    <m/>
    <m/>
    <m/>
    <m/>
    <n v="0.2069999999999999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ZFL562"/>
    <x v="0"/>
    <d v="2016-12-01T00:00:00"/>
    <s v="LIMOGES"/>
    <m/>
    <s v="1.FACTEUR"/>
    <m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YLW562"/>
    <x v="3"/>
    <s v="Passage à 0,72 01/03/16"/>
    <s v="GUERET"/>
    <m/>
    <s v="1.FACTEUR"/>
    <m/>
    <m/>
    <n v="0.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ZWT497"/>
    <x v="0"/>
    <d v="2016-02-01T00:00:00"/>
    <s v="GUERET"/>
    <m/>
    <s v="1.FACTEUR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TSU160"/>
    <x v="0"/>
    <s v="01/01/2016. fin DAFA"/>
    <s v="USSAC"/>
    <m/>
    <s v="6.GESTIONNAIRE CLIENT (SUPPORT PROD)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BXL594"/>
    <x v="2"/>
    <s v="fin d'activité"/>
    <s v="GUERET"/>
    <m/>
    <s v="7.ENCADRANT COURRIER"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EYM027"/>
    <x v="0"/>
    <d v="2016-04-01T00:00:00"/>
    <s v="LIMOGES"/>
    <m/>
    <s v="1.FACTEU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ZSR765"/>
    <x v="2"/>
    <s v="fin d'activité"/>
    <s v="BELLAC / ST JUNIEN"/>
    <m/>
    <s v="4.AGENT COURRIER"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RXA630"/>
    <x v="0"/>
    <d v="2016-11-01T00:00:00"/>
    <s v="USSAC"/>
    <m/>
    <s v="4.AGENT COURRIER"/>
    <m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TVZ021"/>
    <x v="2"/>
    <s v="fin d'activité"/>
    <s v="BELLAC / ST JUNIEN"/>
    <m/>
    <s v="1.FACTEUR"/>
    <m/>
    <m/>
    <m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JES354"/>
    <x v="1"/>
    <s v="INFO PRISME"/>
    <s v="LIMOGES EFTC-SP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YV193"/>
    <x v="0"/>
    <d v="2016-01-01T00:00:00"/>
    <s v="LIMOGES CTC"/>
    <m/>
    <s v="5.AGENT &amp; PILOTE PRODUCTION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WZE8013"/>
    <x v="4"/>
    <s v="Mobilité vers CF 23/08/2016"/>
    <s v="FEYTIAT / ST LEONARD"/>
    <m/>
    <s v="1.FACTEUR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WPE741"/>
    <x v="3"/>
    <s v="TP 0,8 à compter du 01/03/2016"/>
    <s v="USSAC"/>
    <m/>
    <s v="7.ENCADRANT COURRIER"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TKJ678"/>
    <x v="2"/>
    <s v="fin d'activité"/>
    <s v="USSAC"/>
    <m/>
    <s v="1.FACTEUR"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KJF267"/>
    <x v="3"/>
    <s v="TP 0,8 à 0,5 à compter 01/01/2016"/>
    <s v="LIMOGES CTC"/>
    <m/>
    <s v="4.AGENT COURRIER"/>
    <n v="0.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GEF976"/>
    <x v="0"/>
    <d v="2016-08-01T00:00:00"/>
    <s v="GUERET"/>
    <m/>
    <s v="1.FACTEUR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RZC570"/>
    <x v="2"/>
    <s v="fin d'activité"/>
    <s v="FEYTIAT / ST LEONARD"/>
    <m/>
    <s v="1.FACTEUR"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ESA730"/>
    <x v="0"/>
    <s v="retraite inval 08/02/16"/>
    <s v="LIMOGES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HRJ752"/>
    <x v="0"/>
    <d v="2016-10-01T00:00:00"/>
    <s v="USSAC"/>
    <m/>
    <s v="1.FACTEUR"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grl014"/>
    <x v="3"/>
    <s v="TP 1 à 0,8 à compter du 01/10/16 au 31/03/17 technicien s3c"/>
    <s v="LIMOGES CTC"/>
    <m/>
    <s v="6.GESTIONNAIRE CLIENT (SUPPORT PROD)"/>
    <m/>
    <m/>
    <m/>
    <m/>
    <m/>
    <m/>
    <m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SYP946"/>
    <x v="0"/>
    <d v="2016-02-01T00:00:00"/>
    <s v="GUERET"/>
    <m/>
    <s v="1.FACTEUR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WPH075"/>
    <x v="2"/>
    <s v="01/04/2016 au 31/12/2016_x000a_retraite au 01/04/2019"/>
    <s v="USSAC"/>
    <m/>
    <s v="6.GESTIONNAIRE CLIENT (SUPPORT PROD)"/>
    <m/>
    <m/>
    <m/>
    <n v="0.5"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RFW824"/>
    <x v="0"/>
    <d v="2016-07-01T00:00:00"/>
    <s v="LIMOGES CTC"/>
    <m/>
    <s v="5.AGENT &amp; PILOTE PRODUCTION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DCS583"/>
    <x v="0"/>
    <d v="2016-03-01T00:00:00"/>
    <s v="LIMOGES CTC"/>
    <m/>
    <s v="5.AGENT &amp; PILOTE PRODUCTION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JDF579"/>
    <x v="0"/>
    <s v="1/1/16. fin TPAS"/>
    <s v="BELLAC / ST JUNIEN"/>
    <m/>
    <s v="4.AGE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HLX219"/>
    <x v="2"/>
    <s v="fin d'activité"/>
    <s v="EGLETONS"/>
    <m/>
    <s v="4.AGENT COURRIER"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LXR192"/>
    <x v="5"/>
    <s v="02/05/2016_x000a_en CLM depuis septembre 2014"/>
    <s v="LIMOGES"/>
    <m/>
    <s v="1.FACTEU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KHW780"/>
    <x v="5"/>
    <s v="INFO PRISME - 6/5/16"/>
    <s v="LIMOGES CTC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DK484"/>
    <x v="1"/>
    <s v="INFO PRISME"/>
    <s v="FEYTIAT / ST LEONARD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BM316"/>
    <x v="0"/>
    <s v="INFO PRISME"/>
    <s v="AUBUSSON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JMF784"/>
    <x v="0"/>
    <s v="à compter du 01/04/2016"/>
    <s v="USSAC"/>
    <m/>
    <s v="7.ENCADRANT COURRIE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FCJ918"/>
    <x v="0"/>
    <d v="2016-01-01T00:00:00"/>
    <s v="AUBUSSON"/>
    <m/>
    <s v="1.FACTEUR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LFM952"/>
    <x v="0"/>
    <d v="2016-04-01T00:00:00"/>
    <s v="LIMOGES"/>
    <m/>
    <s v="1.FACTEU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SUW698"/>
    <x v="4"/>
    <s v="Mobilité vers CF 16/05/2016"/>
    <s v="FEYTIAT / ST LEONARD"/>
    <m/>
    <s v="1.FACTEU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GNX295"/>
    <x v="0"/>
    <d v="2016-01-01T00:00:00"/>
    <s v="LIMOGES"/>
    <m/>
    <s v="1.FACTEUR"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HE532"/>
    <x v="2"/>
    <s v="fin d'activité"/>
    <s v="LIMOGES CTC"/>
    <m/>
    <s v="5.AGENT &amp; PILOTE PRODUCTION"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BK206"/>
    <x v="4"/>
    <s v="Mobilité vers CF 16/05/2016"/>
    <s v="LIMOGES"/>
    <m/>
    <s v="2.FACTEUR D'EQUIPE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AE394"/>
    <x v="0"/>
    <d v="2016-02-01T00:00:00"/>
    <s v="BELLAC / ST JUNIEN"/>
    <m/>
    <s v="3.FACTEUR QUALITE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WTL926"/>
    <x v="0"/>
    <s v="01/01/2016. FIN TPAC"/>
    <s v="BELLAC / ST JUNIEN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TGJ716"/>
    <x v="3"/>
    <s v="TP 1 à 0,8 à compter du 01/02/2016"/>
    <s v="USSAC"/>
    <m/>
    <s v="1.FACTEUR"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UKD108"/>
    <x v="6"/>
    <s v="INFO PRISME - 3/4/16"/>
    <s v="EGLETONS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ETS397"/>
    <x v="2"/>
    <s v="fin d'activité"/>
    <s v="USSAC"/>
    <m/>
    <s v="1.FACTEUR"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KAJ346"/>
    <x v="0"/>
    <d v="2016-10-01T00:00:00"/>
    <s v="FEYTIAT / ST LEONARD"/>
    <m/>
    <s v="1.FACTEUR"/>
    <m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BCS580"/>
    <x v="4"/>
    <s v="Mobilité vers CF 01/06/2016"/>
    <s v="LIMOGES"/>
    <m/>
    <s v="4.AGENT COURRIER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XST278"/>
    <x v="0"/>
    <d v="2016-07-01T00:00:00"/>
    <s v="LIMOGES"/>
    <m/>
    <s v="2.FACTEUR D'EQUIPE"/>
    <m/>
    <m/>
    <m/>
    <m/>
    <m/>
    <m/>
    <n v="0.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UP678"/>
    <x v="0"/>
    <d v="2016-01-01T00:00:00"/>
    <s v="SALON"/>
    <m/>
    <s v="1.FACTEUR"/>
    <n v="0.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LJH435"/>
    <x v="0"/>
    <s v="01/07/2016. FIN TPAS"/>
    <s v="GUERET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AGR841"/>
    <x v="0"/>
    <s v="Retraite inval au 15/04/16"/>
    <s v="LIMOGES CTC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CPJ460"/>
    <x v="3"/>
    <s v="de 1,00 à 0,80"/>
    <s v="SALON"/>
    <m/>
    <s v="1.FACTEUR"/>
    <m/>
    <m/>
    <m/>
    <m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ZMU215"/>
    <x v="2"/>
    <s v="fin d'activité"/>
    <s v="LIMOGES"/>
    <m/>
    <s v="2.FACTEUR D'EQUIPE"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MSY053"/>
    <x v="2"/>
    <s v="fin d'activité"/>
    <s v="FEYTIAT / ST LEONARD"/>
    <m/>
    <s v="1.FACTEUR"/>
    <m/>
    <m/>
    <m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ACW164"/>
    <x v="0"/>
    <s v="1/1/16. FIN DAFA"/>
    <s v="TULLE"/>
    <m/>
    <s v="7.ENCADRA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KMR519"/>
    <x v="3"/>
    <s v="TP 1 à 0,8 à compter du 01/02/2016"/>
    <s v="BELLAC / ST JUNIEN"/>
    <m/>
    <s v="1.FACTEUR"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JX256"/>
    <x v="2"/>
    <d v="2015-12-01T00:00:00"/>
    <s v="TULLE"/>
    <m/>
    <s v="1.FACTEUR"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JX256"/>
    <x v="2"/>
    <s v="fin d'activité"/>
    <s v="TULLE"/>
    <m/>
    <s v="1.FACTEUR"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BJH872"/>
    <x v="2"/>
    <s v="fin d'activité"/>
    <s v="LIMOGES EFTC-SP"/>
    <m/>
    <s v="11.RESSOURCES HUMAINES &amp; MEDICAL"/>
    <n v="0.45"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ZEV169"/>
    <x v="0"/>
    <s v="1/1/16. fin TPAS"/>
    <s v="EGLETONS"/>
    <m/>
    <s v="4.AGE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ZFM261"/>
    <x v="2"/>
    <s v="fin d'activité"/>
    <s v="EGLETONS"/>
    <m/>
    <s v="1.FACTEUR"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LF341"/>
    <x v="0"/>
    <d v="2016-05-02T00:00:00"/>
    <s v="GUERET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NRH164"/>
    <x v="0"/>
    <s v="1/2/16. FIN DAFA"/>
    <s v="EGLETONS"/>
    <m/>
    <s v="4.AGE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YS370"/>
    <x v="0"/>
    <s v="1/8/16. FIN TPAS"/>
    <s v="GUERET"/>
    <m/>
    <s v="4.AGE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APX498"/>
    <x v="0"/>
    <s v="1/5/16. FIN TPAC"/>
    <s v="FEYTIAT / ST LEONARD"/>
    <m/>
    <s v="4.AGE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YDE301"/>
    <x v="3"/>
    <s v="TP 1à 0,7 à compter du 01/01/2016"/>
    <s v="LIMOGES CTC"/>
    <m/>
    <s v="4.AGENT COURRIER"/>
    <n v="0.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AQ076"/>
    <x v="2"/>
    <s v="fin d'activité"/>
    <s v="LIMOGES CTC"/>
    <m/>
    <s v="10.AUTRES OPERATIONNELS"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DGF863"/>
    <x v="0"/>
    <d v="2016-02-01T00:00:00"/>
    <s v="USSAC"/>
    <m/>
    <s v="4.AGENT COURRIER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FT802"/>
    <x v="7"/>
    <s v="INFO PRISME - 8 mars 2016"/>
    <s v="BELLAC / ST JUNIEN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LDP168"/>
    <x v="0"/>
    <d v="2016-08-01T00:00:00"/>
    <s v="LIMOGES EFTC-SP"/>
    <m/>
    <s v="11.RESSOURCES HUMAINES &amp; MEDICAL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KWR530"/>
    <x v="2"/>
    <d v="2016-01-01T00:00:00"/>
    <s v="LIMOGES EFTC-SP"/>
    <m/>
    <s v="15.AUTRES DSCC"/>
    <n v="0.5"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UXE564"/>
    <x v="0"/>
    <d v="2016-05-01T00:00:00"/>
    <s v="AUBUSSON"/>
    <m/>
    <s v="1.FACTEUR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GDB193"/>
    <x v="0"/>
    <d v="2016-07-31T00:00:00"/>
    <s v="FEYTIAT / ST LEONARD"/>
    <m/>
    <s v="1.FACTEUR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PXW426"/>
    <x v="0"/>
    <s v="1/6/16. FIN TPAS"/>
    <s v="EGLETONS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EXM295"/>
    <x v="1"/>
    <s v="Mobilité vers EIS au 01/06/16"/>
    <s v="FEYTIAT / ST LEONARD"/>
    <m/>
    <s v="12.FINANCE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JXD023"/>
    <x v="4"/>
    <s v="Mobilité vers CF 01/06/2016"/>
    <s v="LIMOGES"/>
    <m/>
    <s v="2.FACTEUR D'EQUIPE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EMK476"/>
    <x v="7"/>
    <s v="INFO PRISME - 8 mars 2016"/>
    <s v="LIMOGES"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WZX635"/>
    <x v="4"/>
    <s v="Mobilité vers CF 01/07/2016"/>
    <s v="BELLAC / ST JUNIEN"/>
    <m/>
    <s v="3.FACTEUR QUALITE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XTG263"/>
    <x v="0"/>
    <d v="2016-04-01T00:00:00"/>
    <s v="USSAC"/>
    <m/>
    <s v="8.RESPONSABLE OPERATIONNEL (GpeA)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KNF392"/>
    <x v="0"/>
    <d v="2016-07-01T00:00:00"/>
    <s v="AUBUSSON"/>
    <m/>
    <s v="10.AUTRES OPERATIONNELS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WLV729"/>
    <x v="0"/>
    <s v="04/02/2016_x000a_Retraite pour inval - effectif:0"/>
    <s v="USSAC"/>
    <m/>
    <s v="4.AGENT COURRIER"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ED054"/>
    <x v="3"/>
    <s v="1à 0,78 à compter du 01/05/2016"/>
    <s v="USSAC"/>
    <m/>
    <s v="1.FACTEUR"/>
    <m/>
    <m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ZNV896"/>
    <x v="0"/>
    <s v="1/7/16. fin TPAS"/>
    <s v="LIMOGES CTC"/>
    <m/>
    <s v="7.ENCADRA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RLE389"/>
    <x v="0"/>
    <s v="16/01/2016_x000a_Retraite pour inval ne compte déjà plus dans les effectifs"/>
    <s v="LIMOGES CTC"/>
    <m/>
    <s v="5.AGENT &amp; PILOTE PRODUCTION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KCJ561"/>
    <x v="3"/>
    <s v="1 à 0,7 19/01/2016"/>
    <s v="FEYTIAT / ST LEONARD"/>
    <m/>
    <s v="4.AGENT COURRIER"/>
    <m/>
    <n v="0.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EU263"/>
    <x v="0"/>
    <d v="2016-03-01T00:00:00"/>
    <s v="AUBUSSON"/>
    <m/>
    <s v="1.FACTEU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EGA316"/>
    <x v="2"/>
    <s v="01/06/2016 au 31/05/2017        retraite le 01/05/2020"/>
    <s v="LIMOGES"/>
    <m/>
    <s v="1.FACTEUR"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NKX753"/>
    <x v="3"/>
    <s v="1à 0,79  à compter du 29/02/2016"/>
    <s v="BELLAC / ST JUNIEN"/>
    <m/>
    <s v="1.FACTEUR"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DRG871"/>
    <x v="2"/>
    <s v="fin d'activité"/>
    <s v="EGLETONS"/>
    <m/>
    <s v="4.AGENT COURRIER"/>
    <m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WBU946"/>
    <x v="2"/>
    <s v="fin d'activité"/>
    <s v="GUERET"/>
    <m/>
    <s v="7.ENCADRANT COURRIER"/>
    <m/>
    <m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ZRG537"/>
    <x v="2"/>
    <s v="01/06/2016 au 30/11/2016_x000a_retraite au 01/04/2018"/>
    <s v="SALON"/>
    <m/>
    <s v="10.AUTRES OPERATIONNELS"/>
    <m/>
    <m/>
    <m/>
    <m/>
    <m/>
    <n v="0.5"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NWP648"/>
    <x v="0"/>
    <d v="2016-01-01T00:00:00"/>
    <s v="GUERET"/>
    <m/>
    <s v="10.AUTRES OPERATIONNELS"/>
    <n v="0.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LVLH961"/>
    <x v="0"/>
    <d v="2016-03-01T00:00:00"/>
    <s v="TULLE"/>
    <m/>
    <s v="7.ENCADRANT COURRIE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KWP423"/>
    <x v="0"/>
    <d v="2016-09-01T00:00:00"/>
    <s v="FEYTIAT / ST LEONARD"/>
    <m/>
    <s v="2.FACTEUR D'EQUIPE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EBJ367"/>
    <x v="3"/>
    <s v="de 1,00 à 0,79"/>
    <s v="LIMOGES"/>
    <m/>
    <s v="1.FACTEUR"/>
    <m/>
    <m/>
    <m/>
    <m/>
    <m/>
    <m/>
    <m/>
    <n v="0.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UVZ814"/>
    <x v="1"/>
    <s v="INFO PRISME"/>
    <s v="AUBUSSON"/>
    <m/>
    <s v="7.ENCADRANT COURRIER"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XHR179"/>
    <x v="0"/>
    <s v="1/3/16. FIN TPAS"/>
    <s v="GUERET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NCX809"/>
    <x v="2"/>
    <d v="2016-01-01T00:00:00"/>
    <s v="BELLAC / ST JUNIEN"/>
    <m/>
    <s v="1.FACTEUR"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BPF979"/>
    <x v="4"/>
    <s v="Mobilité vers CF 23/08/2016"/>
    <s v="FEYTIAT / ST LEONARD"/>
    <m/>
    <s v="4.AGENT COURRIER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FJC592"/>
    <x v="2"/>
    <s v="fin d'activité"/>
    <s v="FEYTIAT / ST LEONARD"/>
    <m/>
    <s v="1.FACTEUR"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AVU338"/>
    <x v="3"/>
    <d v="2016-01-01T00:00:00"/>
    <s v="USSAC"/>
    <m/>
    <s v="1.FACTEUR"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JBM163"/>
    <x v="0"/>
    <s v="1/1/16. fin TPAS"/>
    <s v="FEYTIAT / ST LEONARD"/>
    <m/>
    <s v="1.FACTEU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YCV073"/>
    <x v="0"/>
    <s v="1/4/16. FIN TPAS"/>
    <s v="EGLETONS"/>
    <m/>
    <s v="7.ENCADRANT COURRIER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MDH347"/>
    <x v="2"/>
    <s v="fin d'activité"/>
    <s v="LIMOGES EFTC-SP"/>
    <m/>
    <s v="11.RESSOURCES HUMAINES &amp; MEDICAL"/>
    <m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ZGT753"/>
    <x v="0"/>
    <d v="2016-07-01T00:00:00"/>
    <s v="TULLE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GUJ750"/>
    <x v="0"/>
    <d v="2016-06-01T00:00:00"/>
    <s v="LIMOGES"/>
    <m/>
    <s v="1.FACTEUR"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WMK021"/>
    <x v="3"/>
    <s v="TP 0,8  à compter 01/02/2016"/>
    <s v="LIMOGES"/>
    <m/>
    <s v="1.FACTEUR"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MSJ594"/>
    <x v="3"/>
    <s v="TP 1 à 0,79 à compter du 01/02/16"/>
    <s v="USSAC"/>
    <m/>
    <s v="1.FACTEUR"/>
    <m/>
    <n v="0.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KJW624"/>
    <x v="2"/>
    <s v="fin d'activité"/>
    <s v="SALON"/>
    <m/>
    <s v="8.RESPONSABLE OPERATIONNEL (GpeA)"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XKB936"/>
    <x v="2"/>
    <s v="01/04/2016 au 30/11/2016 retraite au 01/02/2019"/>
    <s v="LIMOGES EFTC-SP"/>
    <m/>
    <s v="12.FINANCE"/>
    <m/>
    <m/>
    <m/>
    <n v="0.5"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LFT145"/>
    <x v="2"/>
    <s v="fin d'activité"/>
    <s v="LIMOGES EFTC-SP"/>
    <m/>
    <s v="15.AUTRES DSCC"/>
    <m/>
    <m/>
    <m/>
    <m/>
    <m/>
    <m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YTV472"/>
    <x v="0"/>
    <d v="2016-09-01T00:00:00"/>
    <s v="BELLAC / ST JUNIEN"/>
    <m/>
    <s v="2.FACTEUR D'EQUIPE"/>
    <m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BAJ081"/>
    <x v="3"/>
    <s v="TP 0,8 a/c du 01/03/2016"/>
    <s v="TULLE"/>
    <m/>
    <s v="1.FACTEUR"/>
    <m/>
    <m/>
    <n v="0.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YZJ913"/>
    <x v="2"/>
    <s v="fin d'activité"/>
    <s v="TULLE"/>
    <m/>
    <s v="1.FACTEUR"/>
    <m/>
    <m/>
    <m/>
    <m/>
    <n v="0.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XUZ754"/>
    <x v="0"/>
    <d v="2016-08-01T00:00:00"/>
    <s v="AUBUSSON"/>
    <m/>
    <s v="1.FACTEUR"/>
    <m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KO"/>
    <s v="APV679"/>
    <x v="0"/>
    <d v="2016-07-01T00:00:00"/>
    <s v="SALON"/>
    <m/>
    <s v="1.FACTEUR"/>
    <m/>
    <m/>
    <m/>
    <m/>
    <m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s v="OK"/>
    <s v="OK"/>
    <s v="CEF871"/>
    <x v="0"/>
    <d v="2016-02-01T00:00:00"/>
    <s v="LIMOGES"/>
    <m/>
    <s v="10.AUTRES OPERATIONNELS"/>
    <m/>
    <n v="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m/>
    <m/>
    <m/>
    <x v="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3" cacheId="2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ENTREES 2016">
  <location ref="A16:M25" firstHeaderRow="0" firstDataRow="1" firstDataCol="1"/>
  <pivotFields count="71">
    <pivotField showAll="0"/>
    <pivotField showAll="0"/>
    <pivotField showAll="0"/>
    <pivotField showAll="0"/>
    <pivotField showAll="0"/>
    <pivotField showAll="0" defaultSubtotal="0"/>
    <pivotField axis="axisRow" showAll="0">
      <items count="11">
        <item x="1"/>
        <item x="6"/>
        <item m="1" x="9"/>
        <item x="0"/>
        <item x="3"/>
        <item x="2"/>
        <item x="4"/>
        <item x="5"/>
        <item x="7"/>
        <item m="1" x="8"/>
        <item t="default"/>
      </items>
    </pivotField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9">
    <i>
      <x/>
    </i>
    <i>
      <x v="1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1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</colItems>
  <dataFields count="12">
    <dataField name="Janv" fld="11" baseField="5" baseItem="0"/>
    <dataField name="Fev" fld="12" baseField="5" baseItem="2"/>
    <dataField name="Mars" fld="13" baseField="5" baseItem="2"/>
    <dataField name="Avril" fld="14" baseField="5" baseItem="2"/>
    <dataField name="Mai " fld="15" baseField="5" baseItem="2"/>
    <dataField name="Juin " fld="16" baseField="5" baseItem="2"/>
    <dataField name="Juil" fld="17" baseField="5" baseItem="2"/>
    <dataField name="Août" fld="18" baseField="5" baseItem="2"/>
    <dataField name="Sept" fld="19" baseField="5" baseItem="2"/>
    <dataField name="Otc" fld="20" baseField="5" baseItem="2"/>
    <dataField name="Nov" fld="21" baseField="5" baseItem="2"/>
    <dataField name="Déc" fld="22" baseField="5" baseItem="0"/>
  </dataFields>
  <formats count="9">
    <format dxfId="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7">
      <pivotArea outline="0" collapsedLevelsAreSubtotals="1" fieldPosition="0"/>
    </format>
    <format dxfId="6">
      <pivotArea dataOnly="0" labelOnly="1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5">
      <pivotArea field="6" type="button" dataOnly="0" labelOnly="1" outline="0" axis="axisRow" fieldPosition="0"/>
    </format>
    <format dxfId="4">
      <pivotArea dataOnly="0" labelOnly="1" grandRow="1" outline="0" fieldPosition="0"/>
    </format>
    <format dxfId="3">
      <pivotArea type="all" dataOnly="0" outline="0" fieldPosition="0"/>
    </format>
    <format dxfId="2">
      <pivotArea dataOnly="0" labelOnly="1" fieldPosition="0">
        <references count="1">
          <reference field="6" count="0"/>
        </references>
      </pivotArea>
    </format>
    <format dxfId="1">
      <pivotArea collapsedLevelsAreSubtotals="1" fieldPosition="0">
        <references count="1">
          <reference field="6" count="0"/>
        </references>
      </pivotArea>
    </format>
    <format dxfId="0">
      <pivotArea dataOnly="0" labelOnly="1" fieldPosition="0">
        <references count="1">
          <reference field="6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2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rowHeaderCaption="SORTIES 2016">
  <location ref="A3:M13" firstHeaderRow="0" firstDataRow="1" firstDataCol="1"/>
  <pivotFields count="69">
    <pivotField showAll="0"/>
    <pivotField showAll="0"/>
    <pivotField showAll="0"/>
    <pivotField axis="axisRow" showAll="0">
      <items count="10">
        <item x="0"/>
        <item x="7"/>
        <item x="5"/>
        <item x="2"/>
        <item x="3"/>
        <item x="4"/>
        <item x="1"/>
        <item x="6"/>
        <item x="8"/>
        <item t="default"/>
      </items>
    </pivotField>
    <pivotField showAll="0"/>
    <pivotField showAll="0"/>
    <pivotField showAll="0"/>
    <pivotField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</pivotFields>
  <rowFields count="1">
    <field x="3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-2"/>
  </colFields>
  <colItems count="12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</colItems>
  <dataFields count="12">
    <dataField name="Janv" fld="8" baseField="5" baseItem="5"/>
    <dataField name="Fév" fld="9" baseField="5" baseItem="0"/>
    <dataField name="Mars" fld="10" baseField="5" baseItem="0"/>
    <dataField name="Avril" fld="11" baseField="5" baseItem="0"/>
    <dataField name="Mai " fld="12" baseField="5" baseItem="0"/>
    <dataField name="Juin " fld="13" baseField="5" baseItem="0"/>
    <dataField name="Juil" fld="14" baseField="5" baseItem="0"/>
    <dataField name="Août" fld="15" baseField="5" baseItem="0"/>
    <dataField name="Sept" fld="16" baseField="5" baseItem="0"/>
    <dataField name="Otc" fld="17" baseField="5" baseItem="0"/>
    <dataField name="Nov" fld="18" baseField="5" baseItem="0"/>
    <dataField name="Déc" fld="19" baseField="5" baseItem="0"/>
  </dataFields>
  <formats count="7">
    <format dxfId="15">
      <pivotArea field="3" type="button" dataOnly="0" labelOnly="1" outline="0" axis="axisRow" fieldPosition="0"/>
    </format>
    <format dxfId="14">
      <pivotArea field="3" type="button" dataOnly="0" labelOnly="1" outline="0" axis="axisRow" fieldPosition="0"/>
    </format>
    <format dxfId="13">
      <pivotArea dataOnly="0" labelOnly="1" grandRow="1" outline="0" fieldPosition="0"/>
    </format>
    <format dxfId="12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11">
      <pivotArea outline="0" collapsedLevelsAreSubtotals="1" fieldPosition="0"/>
    </format>
    <format dxfId="10">
      <pivotArea dataOnly="0" labelOnly="1" outline="0" fieldPosition="0">
        <references count="1">
          <reference field="4294967294" count="12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</reference>
        </references>
      </pivotArea>
    </format>
    <format dxfId="9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25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4" firstHeaderRow="0" firstDataRow="1" firstDataCol="0"/>
  <pivotFields count="22">
    <pivotField showAll="0"/>
    <pivotField showAll="0"/>
    <pivotField showAll="0"/>
    <pivotField showAll="0"/>
    <pivotField showAll="0" defaultSubtotal="0"/>
    <pivotField showAll="0" defaultSubtotal="0"/>
    <pivotField showAll="0" defaultSubtotal="0"/>
    <pivotField showAll="0" defaultSubtotal="0"/>
    <pivotField showAll="0"/>
    <pivotField showAll="0" defaultSubtotal="0"/>
    <pivotField showAll="0" defaultSubtotal="0"/>
    <pivotField dataField="1"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Items count="1">
    <i/>
  </rowItems>
  <colFields count="1">
    <field x="-2"/>
  </colFields>
  <colItems count="2">
    <i>
      <x/>
    </i>
    <i i="1">
      <x v="1"/>
    </i>
  </colItems>
  <dataFields count="2">
    <dataField name="Somme de FEV." fld="11" baseField="5" baseItem="0"/>
    <dataField name="Somme de MAR." fld="12" baseField="5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LUX%202016.2020%20GPEE.xlsx" TargetMode="External"/><Relationship Id="rId2" Type="http://schemas.openxmlformats.org/officeDocument/2006/relationships/hyperlink" Target="FLUX%202016.2020%20GPEE.xlsx" TargetMode="External"/><Relationship Id="rId1" Type="http://schemas.openxmlformats.org/officeDocument/2006/relationships/hyperlink" Target="FLUX%202016.2020%20GPEE.xls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FLUX%202016.2020%20GPEE.xlsx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comments" Target="../comments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20"/>
  <sheetViews>
    <sheetView showGridLines="0" zoomScale="85" zoomScaleNormal="85" workbookViewId="0">
      <selection activeCell="E2" sqref="E2:G10"/>
    </sheetView>
  </sheetViews>
  <sheetFormatPr baseColWidth="10" defaultRowHeight="15" x14ac:dyDescent="0.25"/>
  <cols>
    <col min="1" max="1" width="1.140625" customWidth="1"/>
  </cols>
  <sheetData>
    <row r="1" spans="2:7" ht="50.25" customHeight="1" thickBot="1" x14ac:dyDescent="0.3">
      <c r="B1" s="126" t="s">
        <v>69</v>
      </c>
      <c r="C1" s="127"/>
      <c r="D1" s="127"/>
      <c r="E1" s="127"/>
      <c r="F1" s="127"/>
      <c r="G1" s="127"/>
    </row>
    <row r="2" spans="2:7" ht="16.5" thickTop="1" thickBot="1" x14ac:dyDescent="0.3">
      <c r="B2" s="128" t="s">
        <v>57</v>
      </c>
      <c r="C2" s="128"/>
      <c r="D2" s="128"/>
      <c r="E2" s="129" t="s">
        <v>58</v>
      </c>
      <c r="F2" s="129"/>
      <c r="G2" s="129"/>
    </row>
    <row r="3" spans="2:7" ht="16.5" thickTop="1" thickBot="1" x14ac:dyDescent="0.3">
      <c r="B3" s="128"/>
      <c r="C3" s="128"/>
      <c r="D3" s="128"/>
      <c r="E3" s="129"/>
      <c r="F3" s="129"/>
      <c r="G3" s="129"/>
    </row>
    <row r="4" spans="2:7" ht="16.5" thickTop="1" thickBot="1" x14ac:dyDescent="0.3">
      <c r="B4" s="128"/>
      <c r="C4" s="128"/>
      <c r="D4" s="128"/>
      <c r="E4" s="129"/>
      <c r="F4" s="129"/>
      <c r="G4" s="129"/>
    </row>
    <row r="5" spans="2:7" ht="16.5" thickTop="1" thickBot="1" x14ac:dyDescent="0.3">
      <c r="B5" s="128"/>
      <c r="C5" s="128"/>
      <c r="D5" s="128"/>
      <c r="E5" s="129"/>
      <c r="F5" s="129"/>
      <c r="G5" s="129"/>
    </row>
    <row r="6" spans="2:7" ht="16.5" thickTop="1" thickBot="1" x14ac:dyDescent="0.3">
      <c r="B6" s="128"/>
      <c r="C6" s="128"/>
      <c r="D6" s="128"/>
      <c r="E6" s="129"/>
      <c r="F6" s="129"/>
      <c r="G6" s="129"/>
    </row>
    <row r="7" spans="2:7" ht="16.5" thickTop="1" thickBot="1" x14ac:dyDescent="0.3">
      <c r="B7" s="128"/>
      <c r="C7" s="128"/>
      <c r="D7" s="128"/>
      <c r="E7" s="129"/>
      <c r="F7" s="129"/>
      <c r="G7" s="129"/>
    </row>
    <row r="8" spans="2:7" ht="16.5" thickTop="1" thickBot="1" x14ac:dyDescent="0.3">
      <c r="B8" s="128"/>
      <c r="C8" s="128"/>
      <c r="D8" s="128"/>
      <c r="E8" s="129"/>
      <c r="F8" s="129"/>
      <c r="G8" s="129"/>
    </row>
    <row r="9" spans="2:7" ht="16.5" thickTop="1" thickBot="1" x14ac:dyDescent="0.3">
      <c r="B9" s="128"/>
      <c r="C9" s="128"/>
      <c r="D9" s="128"/>
      <c r="E9" s="129"/>
      <c r="F9" s="129"/>
      <c r="G9" s="129"/>
    </row>
    <row r="10" spans="2:7" ht="15" customHeight="1" thickTop="1" thickBot="1" x14ac:dyDescent="0.3">
      <c r="B10" s="128"/>
      <c r="C10" s="128"/>
      <c r="D10" s="128"/>
      <c r="E10" s="129"/>
      <c r="F10" s="129"/>
      <c r="G10" s="129"/>
    </row>
    <row r="11" spans="2:7" ht="16.5" thickTop="1" thickBot="1" x14ac:dyDescent="0.3">
      <c r="B11" s="130" t="s">
        <v>9</v>
      </c>
      <c r="C11" s="130"/>
      <c r="D11" s="130"/>
      <c r="E11" s="131" t="s">
        <v>59</v>
      </c>
      <c r="F11" s="131"/>
      <c r="G11" s="131"/>
    </row>
    <row r="12" spans="2:7" ht="16.5" thickTop="1" thickBot="1" x14ac:dyDescent="0.3">
      <c r="B12" s="130"/>
      <c r="C12" s="130"/>
      <c r="D12" s="130"/>
      <c r="E12" s="131"/>
      <c r="F12" s="131"/>
      <c r="G12" s="131"/>
    </row>
    <row r="13" spans="2:7" ht="16.5" thickTop="1" thickBot="1" x14ac:dyDescent="0.3">
      <c r="B13" s="130"/>
      <c r="C13" s="130"/>
      <c r="D13" s="130"/>
      <c r="E13" s="131"/>
      <c r="F13" s="131"/>
      <c r="G13" s="131"/>
    </row>
    <row r="14" spans="2:7" ht="16.5" thickTop="1" thickBot="1" x14ac:dyDescent="0.3">
      <c r="B14" s="130"/>
      <c r="C14" s="130"/>
      <c r="D14" s="130"/>
      <c r="E14" s="131"/>
      <c r="F14" s="131"/>
      <c r="G14" s="131"/>
    </row>
    <row r="15" spans="2:7" ht="16.5" thickTop="1" thickBot="1" x14ac:dyDescent="0.3">
      <c r="B15" s="130"/>
      <c r="C15" s="130"/>
      <c r="D15" s="130"/>
      <c r="E15" s="131"/>
      <c r="F15" s="131"/>
      <c r="G15" s="131"/>
    </row>
    <row r="16" spans="2:7" ht="16.5" thickTop="1" thickBot="1" x14ac:dyDescent="0.3">
      <c r="B16" s="130"/>
      <c r="C16" s="130"/>
      <c r="D16" s="130"/>
      <c r="E16" s="131"/>
      <c r="F16" s="131"/>
      <c r="G16" s="131"/>
    </row>
    <row r="17" spans="2:7" ht="16.5" thickTop="1" thickBot="1" x14ac:dyDescent="0.3">
      <c r="B17" s="130"/>
      <c r="C17" s="130"/>
      <c r="D17" s="130"/>
      <c r="E17" s="131"/>
      <c r="F17" s="131"/>
      <c r="G17" s="131"/>
    </row>
    <row r="18" spans="2:7" ht="16.5" thickTop="1" thickBot="1" x14ac:dyDescent="0.3">
      <c r="B18" s="130"/>
      <c r="C18" s="130"/>
      <c r="D18" s="130"/>
      <c r="E18" s="131"/>
      <c r="F18" s="131"/>
      <c r="G18" s="131"/>
    </row>
    <row r="19" spans="2:7" ht="15" customHeight="1" thickTop="1" thickBot="1" x14ac:dyDescent="0.3">
      <c r="B19" s="130"/>
      <c r="C19" s="130"/>
      <c r="D19" s="130"/>
      <c r="E19" s="131"/>
      <c r="F19" s="131"/>
      <c r="G19" s="131"/>
    </row>
    <row r="20" spans="2:7" ht="15.75" thickTop="1" x14ac:dyDescent="0.25"/>
  </sheetData>
  <sheetProtection password="CE1E" sheet="1" objects="1" scenarios="1"/>
  <mergeCells count="5">
    <mergeCell ref="B1:G1"/>
    <mergeCell ref="B2:D10"/>
    <mergeCell ref="E2:G10"/>
    <mergeCell ref="B11:D19"/>
    <mergeCell ref="E11:G19"/>
  </mergeCells>
  <hyperlinks>
    <hyperlink ref="B2:D10" r:id="rId1" location="SORTIES!A1" display="FLUX DE SORTIES"/>
    <hyperlink ref="E2:G10" r:id="rId2" location="ENTREES!A1" display="FLUX D'ENTREES"/>
    <hyperlink ref="B11:D19" r:id="rId3" location="TEMPORAIRES!A1" display="FLUX TEMPORAIRES"/>
    <hyperlink ref="E11:G19" r:id="rId4" location="'INTRA NOD'!A1" display="\\872100zr001\utilisat\PUBLIC\DOTC87\RH_DOTC\POLE DEVELOPPEMENT\FLUX POUR GPEE\FLUX 2016.2020 GPEE.xlsx - 'INTRA NOD'!A1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filterMode="1">
    <tabColor rgb="FF92D050"/>
    <pageSetUpPr fitToPage="1"/>
  </sheetPr>
  <dimension ref="A1:BP443"/>
  <sheetViews>
    <sheetView tabSelected="1" zoomScaleNormal="100" workbookViewId="0">
      <pane xSplit="8" ySplit="3" topLeftCell="I4" activePane="bottomRight" state="frozen"/>
      <selection pane="topRight" activeCell="G1" sqref="G1"/>
      <selection pane="bottomLeft" activeCell="A4" sqref="A4"/>
      <selection pane="bottomRight" activeCell="D85" sqref="D85"/>
    </sheetView>
  </sheetViews>
  <sheetFormatPr baseColWidth="10" defaultRowHeight="15" x14ac:dyDescent="0.25"/>
  <cols>
    <col min="1" max="2" width="8.85546875" style="3" bestFit="1" customWidth="1"/>
    <col min="3" max="3" width="7.42578125" style="4" customWidth="1"/>
    <col min="4" max="5" width="23.7109375" style="3" customWidth="1"/>
    <col min="6" max="6" width="11.5703125" style="3" bestFit="1" customWidth="1"/>
    <col min="7" max="7" width="15.7109375" style="3" hidden="1" customWidth="1"/>
    <col min="8" max="8" width="17.42578125" style="31" customWidth="1"/>
    <col min="9" max="20" width="4.28515625" style="24" customWidth="1"/>
    <col min="21" max="32" width="4.28515625" style="21" customWidth="1"/>
    <col min="33" max="44" width="4.28515625" style="25" customWidth="1"/>
    <col min="45" max="56" width="4.28515625" style="21" customWidth="1"/>
    <col min="57" max="68" width="4.28515625" style="25" customWidth="1"/>
    <col min="69" max="76" width="3.7109375" style="3" customWidth="1"/>
    <col min="77" max="16384" width="11.42578125" style="3"/>
  </cols>
  <sheetData>
    <row r="1" spans="1:68" ht="15.75" customHeight="1" x14ac:dyDescent="0.25">
      <c r="A1" s="137" t="s">
        <v>118</v>
      </c>
      <c r="B1" s="137"/>
      <c r="C1" s="137"/>
      <c r="D1" s="137"/>
      <c r="E1" s="37">
        <f ca="1">TODAY()</f>
        <v>42614</v>
      </c>
      <c r="H1" s="96">
        <f>SUM(I1:T1)</f>
        <v>92.977000000000004</v>
      </c>
      <c r="I1" s="32">
        <f>SUM(I4:I193)</f>
        <v>8.85</v>
      </c>
      <c r="J1" s="33">
        <f t="shared" ref="J1:BP1" si="0">SUM(J4:J193)</f>
        <v>6.41</v>
      </c>
      <c r="K1" s="33">
        <f t="shared" si="0"/>
        <v>11.899999999999999</v>
      </c>
      <c r="L1" s="33">
        <f t="shared" si="0"/>
        <v>11</v>
      </c>
      <c r="M1" s="33">
        <f t="shared" si="0"/>
        <v>9.1999999999999993</v>
      </c>
      <c r="N1" s="33">
        <f t="shared" si="0"/>
        <v>13</v>
      </c>
      <c r="O1" s="33">
        <f t="shared" si="0"/>
        <v>9.5</v>
      </c>
      <c r="P1" s="33">
        <f t="shared" si="0"/>
        <v>8.9169999999999998</v>
      </c>
      <c r="Q1" s="33">
        <f t="shared" si="0"/>
        <v>4.5</v>
      </c>
      <c r="R1" s="33">
        <f t="shared" si="0"/>
        <v>4.2</v>
      </c>
      <c r="S1" s="33">
        <f t="shared" si="0"/>
        <v>2.5</v>
      </c>
      <c r="T1" s="33">
        <f t="shared" si="0"/>
        <v>3</v>
      </c>
      <c r="U1" s="34">
        <f t="shared" si="0"/>
        <v>0.5</v>
      </c>
      <c r="V1" s="34">
        <f t="shared" si="0"/>
        <v>0</v>
      </c>
      <c r="W1" s="34">
        <f t="shared" si="0"/>
        <v>0</v>
      </c>
      <c r="X1" s="34">
        <f t="shared" si="0"/>
        <v>0</v>
      </c>
      <c r="Y1" s="34">
        <f t="shared" si="0"/>
        <v>0</v>
      </c>
      <c r="Z1" s="34">
        <f t="shared" si="0"/>
        <v>0</v>
      </c>
      <c r="AA1" s="34">
        <f t="shared" si="0"/>
        <v>0</v>
      </c>
      <c r="AB1" s="34">
        <f t="shared" si="0"/>
        <v>0</v>
      </c>
      <c r="AC1" s="34">
        <f t="shared" si="0"/>
        <v>0</v>
      </c>
      <c r="AD1" s="34">
        <f t="shared" si="0"/>
        <v>0</v>
      </c>
      <c r="AE1" s="34">
        <f t="shared" si="0"/>
        <v>0</v>
      </c>
      <c r="AF1" s="34">
        <f t="shared" si="0"/>
        <v>0</v>
      </c>
      <c r="AG1" s="35">
        <f t="shared" si="0"/>
        <v>0</v>
      </c>
      <c r="AH1" s="35">
        <f t="shared" si="0"/>
        <v>0</v>
      </c>
      <c r="AI1" s="35">
        <f t="shared" si="0"/>
        <v>0</v>
      </c>
      <c r="AJ1" s="35">
        <f t="shared" si="0"/>
        <v>0</v>
      </c>
      <c r="AK1" s="35">
        <f t="shared" si="0"/>
        <v>0</v>
      </c>
      <c r="AL1" s="35">
        <f t="shared" si="0"/>
        <v>0</v>
      </c>
      <c r="AM1" s="35">
        <f t="shared" si="0"/>
        <v>0</v>
      </c>
      <c r="AN1" s="35">
        <f t="shared" si="0"/>
        <v>0</v>
      </c>
      <c r="AO1" s="35">
        <f t="shared" si="0"/>
        <v>0</v>
      </c>
      <c r="AP1" s="35">
        <f t="shared" si="0"/>
        <v>0</v>
      </c>
      <c r="AQ1" s="35">
        <f t="shared" si="0"/>
        <v>0</v>
      </c>
      <c r="AR1" s="35">
        <f t="shared" si="0"/>
        <v>0</v>
      </c>
      <c r="AS1" s="34">
        <f t="shared" si="0"/>
        <v>0</v>
      </c>
      <c r="AT1" s="34">
        <f t="shared" si="0"/>
        <v>0</v>
      </c>
      <c r="AU1" s="34">
        <f t="shared" si="0"/>
        <v>0</v>
      </c>
      <c r="AV1" s="34">
        <f t="shared" si="0"/>
        <v>0</v>
      </c>
      <c r="AW1" s="34">
        <f t="shared" si="0"/>
        <v>0</v>
      </c>
      <c r="AX1" s="34">
        <f t="shared" si="0"/>
        <v>0</v>
      </c>
      <c r="AY1" s="34">
        <f t="shared" si="0"/>
        <v>0</v>
      </c>
      <c r="AZ1" s="34">
        <f t="shared" si="0"/>
        <v>0</v>
      </c>
      <c r="BA1" s="34">
        <f t="shared" si="0"/>
        <v>0</v>
      </c>
      <c r="BB1" s="34">
        <f t="shared" si="0"/>
        <v>0</v>
      </c>
      <c r="BC1" s="34">
        <f t="shared" si="0"/>
        <v>0</v>
      </c>
      <c r="BD1" s="34">
        <f t="shared" si="0"/>
        <v>0</v>
      </c>
      <c r="BE1" s="35">
        <f t="shared" si="0"/>
        <v>0</v>
      </c>
      <c r="BF1" s="35">
        <f t="shared" si="0"/>
        <v>0</v>
      </c>
      <c r="BG1" s="35">
        <f t="shared" si="0"/>
        <v>0</v>
      </c>
      <c r="BH1" s="35">
        <f t="shared" si="0"/>
        <v>0</v>
      </c>
      <c r="BI1" s="35">
        <f t="shared" si="0"/>
        <v>0</v>
      </c>
      <c r="BJ1" s="35">
        <f t="shared" si="0"/>
        <v>0</v>
      </c>
      <c r="BK1" s="35">
        <f t="shared" si="0"/>
        <v>0</v>
      </c>
      <c r="BL1" s="35">
        <f t="shared" si="0"/>
        <v>0</v>
      </c>
      <c r="BM1" s="35">
        <f t="shared" si="0"/>
        <v>0</v>
      </c>
      <c r="BN1" s="35">
        <f t="shared" si="0"/>
        <v>0</v>
      </c>
      <c r="BO1" s="35">
        <f t="shared" si="0"/>
        <v>0</v>
      </c>
      <c r="BP1" s="35">
        <f t="shared" si="0"/>
        <v>0</v>
      </c>
    </row>
    <row r="2" spans="1:68" s="1" customFormat="1" ht="63" customHeight="1" x14ac:dyDescent="0.3">
      <c r="A2" s="138" t="str">
        <f>+ACCUEIL!B2</f>
        <v>FLUX DE SORTIES</v>
      </c>
      <c r="B2" s="138"/>
      <c r="C2" s="138"/>
      <c r="D2" s="138"/>
      <c r="E2" s="139"/>
      <c r="F2" s="134" t="s">
        <v>71</v>
      </c>
      <c r="G2" s="135"/>
      <c r="H2" s="136"/>
      <c r="I2" s="132" t="s">
        <v>50</v>
      </c>
      <c r="J2" s="133"/>
      <c r="K2" s="133"/>
      <c r="L2" s="133"/>
      <c r="M2" s="133"/>
      <c r="N2" s="133"/>
      <c r="O2" s="133"/>
      <c r="P2" s="133"/>
      <c r="Q2" s="133"/>
      <c r="R2" s="133"/>
      <c r="S2" s="133"/>
      <c r="T2" s="133"/>
      <c r="U2" s="140" t="s">
        <v>64</v>
      </c>
      <c r="V2" s="141"/>
      <c r="W2" s="141"/>
      <c r="X2" s="141"/>
      <c r="Y2" s="141"/>
      <c r="Z2" s="141"/>
      <c r="AA2" s="141"/>
      <c r="AB2" s="141"/>
      <c r="AC2" s="141"/>
      <c r="AD2" s="141"/>
      <c r="AE2" s="141"/>
      <c r="AF2" s="141"/>
      <c r="AG2" s="132" t="s">
        <v>68</v>
      </c>
      <c r="AH2" s="133"/>
      <c r="AI2" s="133"/>
      <c r="AJ2" s="133"/>
      <c r="AK2" s="133"/>
      <c r="AL2" s="133"/>
      <c r="AM2" s="133"/>
      <c r="AN2" s="133"/>
      <c r="AO2" s="133"/>
      <c r="AP2" s="133"/>
      <c r="AQ2" s="133"/>
      <c r="AR2" s="133"/>
      <c r="AS2" s="140" t="s">
        <v>67</v>
      </c>
      <c r="AT2" s="141"/>
      <c r="AU2" s="141"/>
      <c r="AV2" s="141"/>
      <c r="AW2" s="141"/>
      <c r="AX2" s="141"/>
      <c r="AY2" s="141"/>
      <c r="AZ2" s="141"/>
      <c r="BA2" s="141"/>
      <c r="BB2" s="141"/>
      <c r="BC2" s="141"/>
      <c r="BD2" s="141"/>
      <c r="BE2" s="132" t="s">
        <v>66</v>
      </c>
      <c r="BF2" s="133"/>
      <c r="BG2" s="133"/>
      <c r="BH2" s="133"/>
      <c r="BI2" s="133"/>
      <c r="BJ2" s="133"/>
      <c r="BK2" s="133"/>
      <c r="BL2" s="133"/>
      <c r="BM2" s="133"/>
      <c r="BN2" s="133"/>
      <c r="BO2" s="133"/>
      <c r="BP2" s="133"/>
    </row>
    <row r="3" spans="1:68" s="2" customFormat="1" ht="28.5" customHeight="1" x14ac:dyDescent="0.25">
      <c r="A3" s="10" t="s">
        <v>51</v>
      </c>
      <c r="B3" s="10" t="s">
        <v>36</v>
      </c>
      <c r="C3" s="27" t="s">
        <v>52</v>
      </c>
      <c r="D3" s="11" t="s">
        <v>62</v>
      </c>
      <c r="E3" s="13" t="s">
        <v>63</v>
      </c>
      <c r="F3" s="12" t="s">
        <v>70</v>
      </c>
      <c r="G3" s="12" t="s">
        <v>37</v>
      </c>
      <c r="H3" s="29" t="s">
        <v>72</v>
      </c>
      <c r="I3" s="22" t="s">
        <v>65</v>
      </c>
      <c r="J3" s="22" t="s">
        <v>38</v>
      </c>
      <c r="K3" s="22" t="s">
        <v>39</v>
      </c>
      <c r="L3" s="22" t="s">
        <v>40</v>
      </c>
      <c r="M3" s="22" t="s">
        <v>41</v>
      </c>
      <c r="N3" s="22" t="s">
        <v>42</v>
      </c>
      <c r="O3" s="22" t="s">
        <v>43</v>
      </c>
      <c r="P3" s="22" t="s">
        <v>44</v>
      </c>
      <c r="Q3" s="22" t="s">
        <v>45</v>
      </c>
      <c r="R3" s="22" t="s">
        <v>46</v>
      </c>
      <c r="S3" s="22" t="s">
        <v>47</v>
      </c>
      <c r="T3" s="22" t="s">
        <v>48</v>
      </c>
      <c r="U3" s="18" t="s">
        <v>65</v>
      </c>
      <c r="V3" s="18" t="s">
        <v>38</v>
      </c>
      <c r="W3" s="18" t="s">
        <v>39</v>
      </c>
      <c r="X3" s="18" t="s">
        <v>40</v>
      </c>
      <c r="Y3" s="18" t="s">
        <v>41</v>
      </c>
      <c r="Z3" s="18" t="s">
        <v>42</v>
      </c>
      <c r="AA3" s="18" t="s">
        <v>43</v>
      </c>
      <c r="AB3" s="18" t="s">
        <v>44</v>
      </c>
      <c r="AC3" s="18" t="s">
        <v>45</v>
      </c>
      <c r="AD3" s="18" t="s">
        <v>46</v>
      </c>
      <c r="AE3" s="18" t="s">
        <v>47</v>
      </c>
      <c r="AF3" s="18" t="s">
        <v>48</v>
      </c>
      <c r="AG3" s="22" t="s">
        <v>65</v>
      </c>
      <c r="AH3" s="22" t="s">
        <v>38</v>
      </c>
      <c r="AI3" s="22" t="s">
        <v>39</v>
      </c>
      <c r="AJ3" s="22" t="s">
        <v>40</v>
      </c>
      <c r="AK3" s="22" t="s">
        <v>41</v>
      </c>
      <c r="AL3" s="22" t="s">
        <v>42</v>
      </c>
      <c r="AM3" s="22" t="s">
        <v>43</v>
      </c>
      <c r="AN3" s="22" t="s">
        <v>44</v>
      </c>
      <c r="AO3" s="22" t="s">
        <v>45</v>
      </c>
      <c r="AP3" s="22" t="s">
        <v>46</v>
      </c>
      <c r="AQ3" s="22" t="s">
        <v>47</v>
      </c>
      <c r="AR3" s="22" t="s">
        <v>48</v>
      </c>
      <c r="AS3" s="18" t="s">
        <v>65</v>
      </c>
      <c r="AT3" s="18" t="s">
        <v>38</v>
      </c>
      <c r="AU3" s="18" t="s">
        <v>39</v>
      </c>
      <c r="AV3" s="18" t="s">
        <v>40</v>
      </c>
      <c r="AW3" s="18" t="s">
        <v>41</v>
      </c>
      <c r="AX3" s="18" t="s">
        <v>42</v>
      </c>
      <c r="AY3" s="18" t="s">
        <v>43</v>
      </c>
      <c r="AZ3" s="18" t="s">
        <v>44</v>
      </c>
      <c r="BA3" s="18" t="s">
        <v>45</v>
      </c>
      <c r="BB3" s="18" t="s">
        <v>46</v>
      </c>
      <c r="BC3" s="18" t="s">
        <v>47</v>
      </c>
      <c r="BD3" s="18" t="s">
        <v>48</v>
      </c>
      <c r="BE3" s="22" t="s">
        <v>65</v>
      </c>
      <c r="BF3" s="22" t="s">
        <v>38</v>
      </c>
      <c r="BG3" s="22" t="s">
        <v>39</v>
      </c>
      <c r="BH3" s="22" t="s">
        <v>40</v>
      </c>
      <c r="BI3" s="22" t="s">
        <v>41</v>
      </c>
      <c r="BJ3" s="22" t="s">
        <v>42</v>
      </c>
      <c r="BK3" s="22" t="s">
        <v>43</v>
      </c>
      <c r="BL3" s="22" t="s">
        <v>44</v>
      </c>
      <c r="BM3" s="22" t="s">
        <v>45</v>
      </c>
      <c r="BN3" s="22" t="s">
        <v>46</v>
      </c>
      <c r="BO3" s="22" t="s">
        <v>47</v>
      </c>
      <c r="BP3" s="22" t="s">
        <v>48</v>
      </c>
    </row>
    <row r="4" spans="1:68" s="8" customFormat="1" ht="27.95" hidden="1" customHeight="1" x14ac:dyDescent="0.25">
      <c r="A4" s="7" t="s">
        <v>49</v>
      </c>
      <c r="B4" s="7" t="s">
        <v>73</v>
      </c>
      <c r="C4" s="6" t="s">
        <v>178</v>
      </c>
      <c r="D4" s="14" t="s">
        <v>0</v>
      </c>
      <c r="E4" s="28">
        <v>42614</v>
      </c>
      <c r="F4" s="5" t="s">
        <v>15</v>
      </c>
      <c r="G4" s="5"/>
      <c r="H4" s="30" t="s">
        <v>24</v>
      </c>
      <c r="I4" s="23"/>
      <c r="J4" s="23"/>
      <c r="K4" s="23"/>
      <c r="L4" s="23"/>
      <c r="M4" s="23"/>
      <c r="N4" s="23"/>
      <c r="O4" s="23"/>
      <c r="P4" s="23"/>
      <c r="Q4" s="23">
        <v>1</v>
      </c>
      <c r="R4" s="23"/>
      <c r="S4" s="23"/>
      <c r="T4" s="23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19"/>
      <c r="AG4" s="23"/>
      <c r="AH4" s="23"/>
      <c r="AI4" s="23"/>
      <c r="AJ4" s="23"/>
      <c r="AK4" s="23"/>
      <c r="AL4" s="23"/>
      <c r="AM4" s="23"/>
      <c r="AN4" s="23"/>
      <c r="AO4" s="23"/>
      <c r="AP4" s="23"/>
      <c r="AQ4" s="23"/>
      <c r="AR4" s="23"/>
      <c r="AS4" s="19"/>
      <c r="AT4" s="19"/>
      <c r="AU4" s="19"/>
      <c r="AV4" s="19"/>
      <c r="AW4" s="19"/>
      <c r="AX4" s="19"/>
      <c r="AY4" s="19"/>
      <c r="AZ4" s="19"/>
      <c r="BA4" s="19"/>
      <c r="BB4" s="19"/>
      <c r="BC4" s="19"/>
      <c r="BD4" s="19"/>
      <c r="BE4" s="23"/>
      <c r="BF4" s="23"/>
      <c r="BG4" s="23"/>
      <c r="BH4" s="23"/>
      <c r="BI4" s="23"/>
      <c r="BJ4" s="23"/>
      <c r="BK4" s="23"/>
      <c r="BL4" s="23"/>
      <c r="BM4" s="23"/>
      <c r="BN4" s="23"/>
      <c r="BO4" s="23"/>
      <c r="BP4" s="23"/>
    </row>
    <row r="5" spans="1:68" s="9" customFormat="1" ht="27.95" hidden="1" customHeight="1" x14ac:dyDescent="0.2">
      <c r="A5" s="7" t="s">
        <v>49</v>
      </c>
      <c r="B5" s="7" t="s">
        <v>49</v>
      </c>
      <c r="C5" s="6" t="s">
        <v>74</v>
      </c>
      <c r="D5" s="14" t="s">
        <v>0</v>
      </c>
      <c r="E5" s="6" t="s">
        <v>75</v>
      </c>
      <c r="F5" s="5" t="s">
        <v>23</v>
      </c>
      <c r="G5" s="5"/>
      <c r="H5" s="30" t="s">
        <v>35</v>
      </c>
      <c r="I5" s="23"/>
      <c r="J5" s="23"/>
      <c r="K5" s="36"/>
      <c r="L5" s="23"/>
      <c r="M5" s="23"/>
      <c r="N5" s="23"/>
      <c r="O5" s="23"/>
      <c r="P5" s="23"/>
      <c r="Q5" s="23"/>
      <c r="R5" s="23"/>
      <c r="S5" s="23"/>
      <c r="T5" s="23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23"/>
      <c r="AH5" s="23"/>
      <c r="AI5" s="23"/>
      <c r="AJ5" s="23"/>
      <c r="AK5" s="23"/>
      <c r="AL5" s="23"/>
      <c r="AM5" s="23"/>
      <c r="AN5" s="23"/>
      <c r="AO5" s="23"/>
      <c r="AP5" s="23"/>
      <c r="AQ5" s="23"/>
      <c r="AR5" s="23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23"/>
      <c r="BF5" s="23"/>
      <c r="BG5" s="23"/>
      <c r="BH5" s="23"/>
      <c r="BI5" s="23"/>
      <c r="BJ5" s="23"/>
      <c r="BK5" s="23"/>
      <c r="BL5" s="23"/>
      <c r="BM5" s="23"/>
      <c r="BN5" s="23"/>
      <c r="BO5" s="23"/>
      <c r="BP5" s="23"/>
    </row>
    <row r="6" spans="1:68" s="9" customFormat="1" ht="27.95" hidden="1" customHeight="1" x14ac:dyDescent="0.2">
      <c r="A6" s="7" t="s">
        <v>49</v>
      </c>
      <c r="B6" s="7" t="s">
        <v>73</v>
      </c>
      <c r="C6" s="6" t="s">
        <v>191</v>
      </c>
      <c r="D6" s="14" t="s">
        <v>0</v>
      </c>
      <c r="E6" s="28">
        <v>42644</v>
      </c>
      <c r="F6" s="5" t="s">
        <v>23</v>
      </c>
      <c r="G6" s="5"/>
      <c r="H6" s="30" t="s">
        <v>35</v>
      </c>
      <c r="I6" s="23"/>
      <c r="J6" s="23"/>
      <c r="K6" s="23"/>
      <c r="L6" s="23"/>
      <c r="M6" s="23"/>
      <c r="N6" s="23"/>
      <c r="O6" s="23"/>
      <c r="P6" s="23"/>
      <c r="Q6" s="23"/>
      <c r="R6" s="23">
        <v>1</v>
      </c>
      <c r="S6" s="23"/>
      <c r="T6" s="23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</row>
    <row r="7" spans="1:68" s="9" customFormat="1" ht="27.95" hidden="1" customHeight="1" x14ac:dyDescent="0.2">
      <c r="A7" s="7" t="s">
        <v>49</v>
      </c>
      <c r="B7" s="7" t="s">
        <v>49</v>
      </c>
      <c r="C7" s="6" t="s">
        <v>268</v>
      </c>
      <c r="D7" s="14" t="s">
        <v>3</v>
      </c>
      <c r="E7" s="6" t="s">
        <v>225</v>
      </c>
      <c r="F7" s="5" t="s">
        <v>16</v>
      </c>
      <c r="G7" s="5"/>
      <c r="H7" s="30" t="s">
        <v>24</v>
      </c>
      <c r="I7" s="23"/>
      <c r="J7" s="23"/>
      <c r="K7" s="23">
        <v>1</v>
      </c>
      <c r="L7" s="23"/>
      <c r="M7" s="23"/>
      <c r="N7" s="23"/>
      <c r="O7" s="23"/>
      <c r="P7" s="23"/>
      <c r="Q7" s="23"/>
      <c r="R7" s="23"/>
      <c r="S7" s="23"/>
      <c r="T7" s="23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G7" s="23"/>
      <c r="AH7" s="23"/>
      <c r="AI7" s="23"/>
      <c r="AJ7" s="23"/>
      <c r="AK7" s="23"/>
      <c r="AL7" s="23"/>
      <c r="AM7" s="23"/>
      <c r="AN7" s="23"/>
      <c r="AO7" s="23"/>
      <c r="AP7" s="23"/>
      <c r="AQ7" s="23"/>
      <c r="AR7" s="23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23"/>
      <c r="BF7" s="23"/>
      <c r="BG7" s="23"/>
      <c r="BH7" s="23"/>
      <c r="BI7" s="23"/>
      <c r="BJ7" s="23"/>
      <c r="BK7" s="23"/>
      <c r="BL7" s="23"/>
      <c r="BM7" s="23"/>
      <c r="BN7" s="23"/>
      <c r="BO7" s="23"/>
      <c r="BP7" s="23"/>
    </row>
    <row r="8" spans="1:68" s="9" customFormat="1" ht="27.95" hidden="1" customHeight="1" x14ac:dyDescent="0.2">
      <c r="A8" s="7" t="s">
        <v>49</v>
      </c>
      <c r="B8" s="7" t="s">
        <v>49</v>
      </c>
      <c r="C8" s="6" t="s">
        <v>228</v>
      </c>
      <c r="D8" s="14" t="s">
        <v>0</v>
      </c>
      <c r="E8" s="6" t="s">
        <v>237</v>
      </c>
      <c r="F8" s="5" t="s">
        <v>17</v>
      </c>
      <c r="G8" s="5"/>
      <c r="H8" s="30" t="s">
        <v>27</v>
      </c>
      <c r="I8" s="23"/>
      <c r="J8" s="23"/>
      <c r="K8" s="36"/>
      <c r="L8" s="23"/>
      <c r="M8" s="23"/>
      <c r="N8" s="23"/>
      <c r="O8" s="23"/>
      <c r="P8" s="23"/>
      <c r="Q8" s="23"/>
      <c r="R8" s="23"/>
      <c r="S8" s="23"/>
      <c r="T8" s="23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</row>
    <row r="9" spans="1:68" s="9" customFormat="1" ht="27.95" hidden="1" customHeight="1" x14ac:dyDescent="0.2">
      <c r="A9" s="7" t="s">
        <v>49</v>
      </c>
      <c r="B9" s="7" t="s">
        <v>49</v>
      </c>
      <c r="C9" s="6" t="s">
        <v>76</v>
      </c>
      <c r="D9" s="14" t="s">
        <v>0</v>
      </c>
      <c r="E9" s="6" t="s">
        <v>81</v>
      </c>
      <c r="F9" s="5" t="s">
        <v>17</v>
      </c>
      <c r="G9" s="5"/>
      <c r="H9" s="30" t="s">
        <v>24</v>
      </c>
      <c r="I9" s="23"/>
      <c r="J9" s="23"/>
      <c r="K9" s="23"/>
      <c r="L9" s="23"/>
      <c r="M9" s="23"/>
      <c r="N9" s="23"/>
      <c r="O9" s="36"/>
      <c r="P9" s="23"/>
      <c r="Q9" s="23"/>
      <c r="R9" s="23"/>
      <c r="S9" s="23"/>
      <c r="T9" s="23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23"/>
      <c r="BF9" s="23"/>
      <c r="BG9" s="23"/>
      <c r="BH9" s="23"/>
      <c r="BI9" s="23"/>
      <c r="BJ9" s="23"/>
      <c r="BK9" s="23"/>
      <c r="BL9" s="23"/>
      <c r="BM9" s="23"/>
      <c r="BN9" s="23"/>
      <c r="BO9" s="23"/>
      <c r="BP9" s="23"/>
    </row>
    <row r="10" spans="1:68" s="9" customFormat="1" ht="27.95" hidden="1" customHeight="1" x14ac:dyDescent="0.2">
      <c r="A10" s="7" t="s">
        <v>49</v>
      </c>
      <c r="B10" s="7" t="s">
        <v>49</v>
      </c>
      <c r="C10" s="6" t="s">
        <v>124</v>
      </c>
      <c r="D10" s="14" t="s">
        <v>0</v>
      </c>
      <c r="E10" s="28">
        <v>42461</v>
      </c>
      <c r="F10" s="5" t="s">
        <v>16</v>
      </c>
      <c r="G10" s="5"/>
      <c r="H10" s="30" t="s">
        <v>27</v>
      </c>
      <c r="I10" s="23"/>
      <c r="J10" s="23"/>
      <c r="K10" s="23"/>
      <c r="L10" s="38">
        <v>1</v>
      </c>
      <c r="M10" s="23"/>
      <c r="N10" s="23"/>
      <c r="O10" s="23"/>
      <c r="P10" s="23"/>
      <c r="Q10" s="23"/>
      <c r="R10" s="23"/>
      <c r="S10" s="23"/>
      <c r="T10" s="23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23"/>
      <c r="BF10" s="23"/>
      <c r="BG10" s="23"/>
      <c r="BH10" s="23"/>
      <c r="BI10" s="23"/>
      <c r="BJ10" s="23"/>
      <c r="BK10" s="23"/>
      <c r="BL10" s="23"/>
      <c r="BM10" s="23"/>
      <c r="BN10" s="23"/>
      <c r="BO10" s="23"/>
      <c r="BP10" s="23"/>
    </row>
    <row r="11" spans="1:68" s="9" customFormat="1" ht="27.95" hidden="1" customHeight="1" x14ac:dyDescent="0.2">
      <c r="A11" s="7" t="s">
        <v>49</v>
      </c>
      <c r="B11" s="7" t="s">
        <v>49</v>
      </c>
      <c r="C11" s="6" t="s">
        <v>133</v>
      </c>
      <c r="D11" s="14" t="s">
        <v>0</v>
      </c>
      <c r="E11" s="28">
        <v>42430</v>
      </c>
      <c r="F11" s="5" t="s">
        <v>117</v>
      </c>
      <c r="G11" s="5"/>
      <c r="H11" s="30" t="s">
        <v>24</v>
      </c>
      <c r="I11" s="23"/>
      <c r="J11" s="23"/>
      <c r="K11" s="38">
        <v>1</v>
      </c>
      <c r="L11" s="23"/>
      <c r="M11" s="23"/>
      <c r="N11" s="23"/>
      <c r="O11" s="23"/>
      <c r="P11" s="23"/>
      <c r="Q11" s="23"/>
      <c r="R11" s="23"/>
      <c r="S11" s="23"/>
      <c r="T11" s="23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</row>
    <row r="12" spans="1:68" s="9" customFormat="1" ht="27.95" hidden="1" customHeight="1" x14ac:dyDescent="0.2">
      <c r="A12" s="7" t="s">
        <v>49</v>
      </c>
      <c r="B12" s="7" t="s">
        <v>49</v>
      </c>
      <c r="C12" s="6" t="s">
        <v>77</v>
      </c>
      <c r="D12" s="14" t="s">
        <v>0</v>
      </c>
      <c r="E12" s="6" t="s">
        <v>81</v>
      </c>
      <c r="F12" s="5" t="s">
        <v>16</v>
      </c>
      <c r="G12" s="5"/>
      <c r="H12" s="30" t="s">
        <v>24</v>
      </c>
      <c r="I12" s="23"/>
      <c r="J12" s="23"/>
      <c r="K12" s="23"/>
      <c r="L12" s="23"/>
      <c r="M12" s="23"/>
      <c r="N12" s="23"/>
      <c r="O12" s="36"/>
      <c r="P12" s="23"/>
      <c r="Q12" s="23"/>
      <c r="R12" s="23"/>
      <c r="S12" s="23"/>
      <c r="T12" s="23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</row>
    <row r="13" spans="1:68" s="9" customFormat="1" ht="27.95" customHeight="1" x14ac:dyDescent="0.2">
      <c r="A13" s="7" t="s">
        <v>49</v>
      </c>
      <c r="B13" s="7" t="s">
        <v>73</v>
      </c>
      <c r="C13" s="6" t="s">
        <v>276</v>
      </c>
      <c r="D13" s="14" t="s">
        <v>1</v>
      </c>
      <c r="E13" s="6" t="s">
        <v>277</v>
      </c>
      <c r="F13" s="5" t="s">
        <v>23</v>
      </c>
      <c r="G13" s="5"/>
      <c r="H13" s="30" t="s">
        <v>33</v>
      </c>
      <c r="I13" s="23"/>
      <c r="J13" s="23"/>
      <c r="K13" s="23"/>
      <c r="L13" s="23"/>
      <c r="M13" s="23"/>
      <c r="N13" s="23"/>
      <c r="O13" s="23"/>
      <c r="P13" s="23"/>
      <c r="Q13" s="23">
        <v>0.5</v>
      </c>
      <c r="R13" s="23"/>
      <c r="S13" s="23"/>
      <c r="T13" s="23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</row>
    <row r="14" spans="1:68" s="9" customFormat="1" ht="27.95" hidden="1" customHeight="1" x14ac:dyDescent="0.2">
      <c r="A14" s="7" t="s">
        <v>49</v>
      </c>
      <c r="B14" s="7" t="s">
        <v>49</v>
      </c>
      <c r="C14" s="6" t="s">
        <v>78</v>
      </c>
      <c r="D14" s="14" t="s">
        <v>0</v>
      </c>
      <c r="E14" s="6" t="s">
        <v>299</v>
      </c>
      <c r="F14" s="5" t="s">
        <v>15</v>
      </c>
      <c r="G14" s="5"/>
      <c r="H14" s="30" t="s">
        <v>24</v>
      </c>
      <c r="I14" s="23"/>
      <c r="J14" s="23"/>
      <c r="K14" s="36"/>
      <c r="L14" s="23"/>
      <c r="M14" s="23"/>
      <c r="N14" s="23"/>
      <c r="O14" s="23"/>
      <c r="P14" s="23"/>
      <c r="Q14" s="23"/>
      <c r="R14" s="23"/>
      <c r="S14" s="23"/>
      <c r="T14" s="23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23"/>
      <c r="BF14" s="23"/>
      <c r="BG14" s="23"/>
      <c r="BH14" s="23"/>
      <c r="BI14" s="23"/>
      <c r="BJ14" s="23"/>
      <c r="BK14" s="23"/>
      <c r="BL14" s="23"/>
      <c r="BM14" s="23"/>
      <c r="BN14" s="23"/>
      <c r="BO14" s="23"/>
      <c r="BP14" s="23"/>
    </row>
    <row r="15" spans="1:68" s="9" customFormat="1" ht="27.95" customHeight="1" x14ac:dyDescent="0.2">
      <c r="A15" s="7" t="s">
        <v>49</v>
      </c>
      <c r="B15" s="7" t="s">
        <v>73</v>
      </c>
      <c r="C15" s="6" t="s">
        <v>203</v>
      </c>
      <c r="D15" s="14" t="s">
        <v>1</v>
      </c>
      <c r="E15" s="6" t="s">
        <v>204</v>
      </c>
      <c r="F15" s="5" t="s">
        <v>117</v>
      </c>
      <c r="G15" s="5"/>
      <c r="H15" s="30" t="s">
        <v>24</v>
      </c>
      <c r="I15" s="23"/>
      <c r="J15" s="23"/>
      <c r="K15" s="23"/>
      <c r="L15" s="23"/>
      <c r="M15" s="23"/>
      <c r="N15" s="23">
        <v>0.5</v>
      </c>
      <c r="O15" s="23"/>
      <c r="P15" s="23"/>
      <c r="Q15" s="23"/>
      <c r="R15" s="23"/>
      <c r="S15" s="23"/>
      <c r="T15" s="23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23"/>
    </row>
    <row r="16" spans="1:68" s="9" customFormat="1" ht="27.95" hidden="1" customHeight="1" x14ac:dyDescent="0.2">
      <c r="A16" s="7" t="s">
        <v>49</v>
      </c>
      <c r="B16" s="7" t="s">
        <v>73</v>
      </c>
      <c r="C16" s="6" t="s">
        <v>131</v>
      </c>
      <c r="D16" s="14" t="s">
        <v>0</v>
      </c>
      <c r="E16" s="28">
        <v>42491</v>
      </c>
      <c r="F16" s="5" t="s">
        <v>16</v>
      </c>
      <c r="G16" s="5"/>
      <c r="H16" s="30" t="s">
        <v>24</v>
      </c>
      <c r="I16" s="23"/>
      <c r="J16" s="23"/>
      <c r="K16" s="23"/>
      <c r="L16" s="23"/>
      <c r="M16" s="38">
        <v>1</v>
      </c>
      <c r="N16" s="23"/>
      <c r="O16" s="23"/>
      <c r="P16" s="23"/>
      <c r="Q16" s="23"/>
      <c r="R16" s="23"/>
      <c r="S16" s="23"/>
      <c r="T16" s="23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23"/>
      <c r="BF16" s="23"/>
      <c r="BG16" s="23"/>
      <c r="BH16" s="23"/>
      <c r="BI16" s="23"/>
      <c r="BJ16" s="23"/>
      <c r="BK16" s="23"/>
      <c r="BL16" s="23"/>
      <c r="BM16" s="23"/>
      <c r="BN16" s="23"/>
      <c r="BO16" s="23"/>
      <c r="BP16" s="23"/>
    </row>
    <row r="17" spans="1:68" s="9" customFormat="1" ht="27.95" hidden="1" customHeight="1" x14ac:dyDescent="0.2">
      <c r="A17" s="7" t="s">
        <v>49</v>
      </c>
      <c r="B17" s="7" t="s">
        <v>49</v>
      </c>
      <c r="C17" s="6" t="s">
        <v>168</v>
      </c>
      <c r="D17" s="14" t="s">
        <v>60</v>
      </c>
      <c r="E17" s="6" t="s">
        <v>164</v>
      </c>
      <c r="F17" s="5" t="s">
        <v>21</v>
      </c>
      <c r="G17" s="5"/>
      <c r="H17" s="30" t="s">
        <v>24</v>
      </c>
      <c r="I17" s="23"/>
      <c r="J17" s="23">
        <v>0.2</v>
      </c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23"/>
      <c r="BF17" s="23"/>
      <c r="BG17" s="23"/>
      <c r="BH17" s="23"/>
      <c r="BI17" s="23"/>
      <c r="BJ17" s="23"/>
      <c r="BK17" s="23"/>
      <c r="BL17" s="23"/>
      <c r="BM17" s="23"/>
      <c r="BN17" s="23"/>
      <c r="BO17" s="23"/>
      <c r="BP17" s="23"/>
    </row>
    <row r="18" spans="1:68" s="9" customFormat="1" ht="27.95" hidden="1" customHeight="1" x14ac:dyDescent="0.2">
      <c r="A18" s="7" t="s">
        <v>49</v>
      </c>
      <c r="B18" s="7" t="s">
        <v>49</v>
      </c>
      <c r="C18" s="6" t="s">
        <v>123</v>
      </c>
      <c r="D18" s="14" t="s">
        <v>0</v>
      </c>
      <c r="E18" s="28">
        <v>42430</v>
      </c>
      <c r="F18" s="5" t="s">
        <v>21</v>
      </c>
      <c r="G18" s="5"/>
      <c r="H18" s="30" t="s">
        <v>24</v>
      </c>
      <c r="I18" s="23"/>
      <c r="J18" s="23"/>
      <c r="K18" s="38">
        <v>1</v>
      </c>
      <c r="L18" s="23"/>
      <c r="M18" s="23"/>
      <c r="N18" s="23"/>
      <c r="O18" s="23"/>
      <c r="P18" s="23"/>
      <c r="Q18" s="23"/>
      <c r="R18" s="23"/>
      <c r="S18" s="23"/>
      <c r="T18" s="23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23"/>
      <c r="BF18" s="23"/>
      <c r="BG18" s="23"/>
      <c r="BH18" s="23"/>
      <c r="BI18" s="23"/>
      <c r="BJ18" s="23"/>
      <c r="BK18" s="23"/>
      <c r="BL18" s="23"/>
      <c r="BM18" s="23"/>
      <c r="BN18" s="23"/>
      <c r="BO18" s="23"/>
      <c r="BP18" s="23"/>
    </row>
    <row r="19" spans="1:68" s="9" customFormat="1" ht="27.95" customHeight="1" x14ac:dyDescent="0.2">
      <c r="A19" s="7" t="s">
        <v>49</v>
      </c>
      <c r="B19" s="7" t="s">
        <v>73</v>
      </c>
      <c r="C19" s="6" t="s">
        <v>275</v>
      </c>
      <c r="D19" s="14" t="s">
        <v>1</v>
      </c>
      <c r="E19" s="6" t="s">
        <v>277</v>
      </c>
      <c r="F19" s="5" t="s">
        <v>21</v>
      </c>
      <c r="G19" s="5"/>
      <c r="H19" s="30" t="s">
        <v>24</v>
      </c>
      <c r="I19" s="23"/>
      <c r="J19" s="23"/>
      <c r="K19" s="23"/>
      <c r="L19" s="23"/>
      <c r="M19" s="23"/>
      <c r="N19" s="23"/>
      <c r="O19" s="23"/>
      <c r="P19" s="23">
        <v>0.5</v>
      </c>
      <c r="Q19" s="23"/>
      <c r="R19" s="23"/>
      <c r="S19" s="23"/>
      <c r="T19" s="23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23"/>
      <c r="BF19" s="23"/>
      <c r="BG19" s="23"/>
      <c r="BH19" s="23"/>
      <c r="BI19" s="23"/>
      <c r="BJ19" s="23"/>
      <c r="BK19" s="23"/>
      <c r="BL19" s="23"/>
      <c r="BM19" s="23"/>
      <c r="BN19" s="23"/>
      <c r="BO19" s="23"/>
      <c r="BP19" s="23"/>
    </row>
    <row r="20" spans="1:68" s="9" customFormat="1" ht="27.95" customHeight="1" x14ac:dyDescent="0.2">
      <c r="A20" s="7" t="s">
        <v>49</v>
      </c>
      <c r="B20" s="7" t="s">
        <v>49</v>
      </c>
      <c r="C20" s="6" t="s">
        <v>179</v>
      </c>
      <c r="D20" s="14" t="s">
        <v>1</v>
      </c>
      <c r="E20" s="28" t="s">
        <v>180</v>
      </c>
      <c r="F20" s="5" t="s">
        <v>16</v>
      </c>
      <c r="G20" s="5"/>
      <c r="H20" s="30" t="s">
        <v>30</v>
      </c>
      <c r="I20" s="23"/>
      <c r="J20" s="23"/>
      <c r="K20" s="23"/>
      <c r="L20" s="23">
        <v>0.5</v>
      </c>
      <c r="M20" s="23"/>
      <c r="N20" s="23"/>
      <c r="O20" s="23"/>
      <c r="P20" s="23"/>
      <c r="Q20" s="23"/>
      <c r="R20" s="23"/>
      <c r="S20" s="23"/>
      <c r="T20" s="23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23"/>
      <c r="BF20" s="23"/>
      <c r="BG20" s="23"/>
      <c r="BH20" s="23"/>
      <c r="BI20" s="23"/>
      <c r="BJ20" s="23"/>
      <c r="BK20" s="23"/>
      <c r="BL20" s="23"/>
      <c r="BM20" s="23"/>
      <c r="BN20" s="23"/>
      <c r="BO20" s="23"/>
      <c r="BP20" s="23"/>
    </row>
    <row r="21" spans="1:68" s="9" customFormat="1" ht="27.95" hidden="1" customHeight="1" x14ac:dyDescent="0.2">
      <c r="A21" s="7" t="s">
        <v>49</v>
      </c>
      <c r="B21" s="7" t="s">
        <v>49</v>
      </c>
      <c r="C21" s="6" t="s">
        <v>194</v>
      </c>
      <c r="D21" s="14" t="s">
        <v>2</v>
      </c>
      <c r="E21" s="28" t="s">
        <v>209</v>
      </c>
      <c r="F21" s="5" t="s">
        <v>17</v>
      </c>
      <c r="G21" s="5"/>
      <c r="H21" s="30" t="s">
        <v>24</v>
      </c>
      <c r="I21" s="23"/>
      <c r="J21" s="23"/>
      <c r="K21" s="23"/>
      <c r="L21" s="23"/>
      <c r="M21" s="23"/>
      <c r="N21" s="23">
        <v>1</v>
      </c>
      <c r="O21" s="23"/>
      <c r="P21" s="23"/>
      <c r="Q21" s="23"/>
      <c r="R21" s="23"/>
      <c r="S21" s="23"/>
      <c r="T21" s="23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23"/>
      <c r="BF21" s="23"/>
      <c r="BG21" s="23"/>
      <c r="BH21" s="23"/>
      <c r="BI21" s="23"/>
      <c r="BJ21" s="23"/>
      <c r="BK21" s="23"/>
      <c r="BL21" s="23"/>
      <c r="BM21" s="23"/>
      <c r="BN21" s="23"/>
      <c r="BO21" s="23"/>
      <c r="BP21" s="23"/>
    </row>
    <row r="22" spans="1:68" s="9" customFormat="1" ht="27.95" customHeight="1" x14ac:dyDescent="0.2">
      <c r="A22" s="7" t="s">
        <v>49</v>
      </c>
      <c r="B22" s="7" t="s">
        <v>49</v>
      </c>
      <c r="C22" s="6" t="s">
        <v>192</v>
      </c>
      <c r="D22" s="14" t="s">
        <v>1</v>
      </c>
      <c r="E22" s="6" t="s">
        <v>193</v>
      </c>
      <c r="F22" s="5" t="s">
        <v>16</v>
      </c>
      <c r="G22" s="5"/>
      <c r="H22" s="30" t="s">
        <v>32</v>
      </c>
      <c r="I22" s="23"/>
      <c r="J22" s="23"/>
      <c r="K22" s="23"/>
      <c r="L22" s="23"/>
      <c r="M22" s="23">
        <v>0.5</v>
      </c>
      <c r="N22" s="23"/>
      <c r="O22" s="23"/>
      <c r="P22" s="23"/>
      <c r="Q22" s="23"/>
      <c r="R22" s="23"/>
      <c r="S22" s="23">
        <v>0.5</v>
      </c>
      <c r="T22" s="23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23"/>
      <c r="BF22" s="23"/>
      <c r="BG22" s="23"/>
      <c r="BH22" s="23"/>
      <c r="BI22" s="23"/>
      <c r="BJ22" s="23"/>
      <c r="BK22" s="23"/>
      <c r="BL22" s="23"/>
      <c r="BM22" s="23"/>
      <c r="BN22" s="23"/>
      <c r="BO22" s="23"/>
      <c r="BP22" s="23"/>
    </row>
    <row r="23" spans="1:68" s="9" customFormat="1" ht="27.95" hidden="1" customHeight="1" x14ac:dyDescent="0.2">
      <c r="A23" s="7" t="s">
        <v>49</v>
      </c>
      <c r="B23" s="7" t="s">
        <v>73</v>
      </c>
      <c r="C23" s="6" t="s">
        <v>195</v>
      </c>
      <c r="D23" s="14" t="s">
        <v>2</v>
      </c>
      <c r="E23" s="28" t="s">
        <v>211</v>
      </c>
      <c r="F23" s="5" t="s">
        <v>16</v>
      </c>
      <c r="G23" s="5"/>
      <c r="H23" s="30" t="s">
        <v>24</v>
      </c>
      <c r="I23" s="23"/>
      <c r="J23" s="23"/>
      <c r="K23" s="23"/>
      <c r="L23" s="23"/>
      <c r="M23" s="23"/>
      <c r="N23" s="23">
        <v>1</v>
      </c>
      <c r="O23" s="23"/>
      <c r="P23" s="23"/>
      <c r="Q23" s="23"/>
      <c r="R23" s="23"/>
      <c r="S23" s="23"/>
      <c r="T23" s="23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23"/>
      <c r="BF23" s="23"/>
      <c r="BG23" s="23"/>
      <c r="BH23" s="23"/>
      <c r="BI23" s="23"/>
      <c r="BJ23" s="23"/>
      <c r="BK23" s="23"/>
      <c r="BL23" s="23"/>
      <c r="BM23" s="23"/>
      <c r="BN23" s="23"/>
      <c r="BO23" s="23"/>
      <c r="BP23" s="23"/>
    </row>
    <row r="24" spans="1:68" s="9" customFormat="1" ht="27.95" hidden="1" customHeight="1" x14ac:dyDescent="0.2">
      <c r="A24" s="7" t="s">
        <v>49</v>
      </c>
      <c r="B24" s="7" t="s">
        <v>49</v>
      </c>
      <c r="C24" s="6" t="s">
        <v>161</v>
      </c>
      <c r="D24" s="14" t="s">
        <v>60</v>
      </c>
      <c r="E24" s="6" t="s">
        <v>162</v>
      </c>
      <c r="F24" s="5" t="s">
        <v>116</v>
      </c>
      <c r="G24" s="5"/>
      <c r="H24" s="30" t="s">
        <v>24</v>
      </c>
      <c r="I24" s="23"/>
      <c r="J24" s="23">
        <v>0.1</v>
      </c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23"/>
      <c r="BF24" s="23"/>
      <c r="BG24" s="23"/>
      <c r="BH24" s="23"/>
      <c r="BI24" s="23"/>
      <c r="BJ24" s="23"/>
      <c r="BK24" s="23"/>
      <c r="BL24" s="23"/>
      <c r="BM24" s="23"/>
      <c r="BN24" s="23"/>
      <c r="BO24" s="23"/>
      <c r="BP24" s="23"/>
    </row>
    <row r="25" spans="1:68" s="9" customFormat="1" ht="27.95" customHeight="1" x14ac:dyDescent="0.2">
      <c r="A25" s="7" t="s">
        <v>49</v>
      </c>
      <c r="B25" s="7" t="s">
        <v>73</v>
      </c>
      <c r="C25" s="6" t="s">
        <v>278</v>
      </c>
      <c r="D25" s="14" t="s">
        <v>1</v>
      </c>
      <c r="E25" s="6" t="s">
        <v>277</v>
      </c>
      <c r="F25" s="5" t="s">
        <v>116</v>
      </c>
      <c r="G25" s="5"/>
      <c r="H25" s="30" t="s">
        <v>30</v>
      </c>
      <c r="I25" s="23"/>
      <c r="J25" s="23"/>
      <c r="K25" s="23"/>
      <c r="L25" s="23"/>
      <c r="M25" s="23"/>
      <c r="N25" s="23"/>
      <c r="O25" s="23"/>
      <c r="P25" s="23"/>
      <c r="Q25" s="23">
        <v>0.5</v>
      </c>
      <c r="R25" s="23"/>
      <c r="S25" s="23"/>
      <c r="T25" s="23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23"/>
      <c r="BF25" s="23"/>
      <c r="BG25" s="23"/>
      <c r="BH25" s="23"/>
      <c r="BI25" s="23"/>
      <c r="BJ25" s="23"/>
      <c r="BK25" s="23"/>
      <c r="BL25" s="23"/>
      <c r="BM25" s="23"/>
      <c r="BN25" s="23"/>
      <c r="BO25" s="23"/>
      <c r="BP25" s="23"/>
    </row>
    <row r="26" spans="1:68" s="9" customFormat="1" ht="27.95" hidden="1" customHeight="1" x14ac:dyDescent="0.2">
      <c r="A26" s="7" t="s">
        <v>49</v>
      </c>
      <c r="B26" s="7" t="s">
        <v>49</v>
      </c>
      <c r="C26" s="97" t="s">
        <v>271</v>
      </c>
      <c r="D26" s="98" t="s">
        <v>2</v>
      </c>
      <c r="E26" s="97" t="s">
        <v>272</v>
      </c>
      <c r="F26" s="99" t="s">
        <v>17</v>
      </c>
      <c r="G26" s="99"/>
      <c r="H26" s="30" t="s">
        <v>24</v>
      </c>
      <c r="I26" s="23"/>
      <c r="J26" s="23"/>
      <c r="K26" s="23"/>
      <c r="L26" s="23"/>
      <c r="M26" s="23"/>
      <c r="N26" s="23">
        <v>1</v>
      </c>
      <c r="O26" s="23"/>
      <c r="P26" s="23"/>
      <c r="Q26" s="23"/>
      <c r="R26" s="23"/>
      <c r="S26" s="23"/>
      <c r="T26" s="23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23"/>
      <c r="BF26" s="23"/>
      <c r="BG26" s="23"/>
      <c r="BH26" s="23"/>
      <c r="BI26" s="23"/>
      <c r="BJ26" s="23"/>
      <c r="BK26" s="23"/>
      <c r="BL26" s="23"/>
      <c r="BM26" s="23"/>
      <c r="BN26" s="23"/>
      <c r="BO26" s="23"/>
      <c r="BP26" s="23"/>
    </row>
    <row r="27" spans="1:68" s="9" customFormat="1" ht="27.95" hidden="1" customHeight="1" x14ac:dyDescent="0.2">
      <c r="A27" s="7" t="s">
        <v>49</v>
      </c>
      <c r="B27" s="7" t="s">
        <v>73</v>
      </c>
      <c r="C27" s="6" t="s">
        <v>158</v>
      </c>
      <c r="D27" s="14" t="s">
        <v>0</v>
      </c>
      <c r="E27" s="28">
        <v>42552</v>
      </c>
      <c r="F27" s="5" t="s">
        <v>21</v>
      </c>
      <c r="G27" s="5"/>
      <c r="H27" s="30" t="s">
        <v>24</v>
      </c>
      <c r="I27" s="23"/>
      <c r="J27" s="23"/>
      <c r="K27" s="23"/>
      <c r="L27" s="23"/>
      <c r="M27" s="23"/>
      <c r="N27" s="23"/>
      <c r="O27" s="23">
        <v>1</v>
      </c>
      <c r="P27" s="23"/>
      <c r="Q27" s="23"/>
      <c r="R27" s="23"/>
      <c r="S27" s="23"/>
      <c r="T27" s="23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23"/>
      <c r="BF27" s="23"/>
      <c r="BG27" s="23"/>
      <c r="BH27" s="23"/>
      <c r="BI27" s="23"/>
      <c r="BJ27" s="23"/>
      <c r="BK27" s="23"/>
      <c r="BL27" s="23"/>
      <c r="BM27" s="23"/>
      <c r="BN27" s="23"/>
      <c r="BO27" s="23"/>
      <c r="BP27" s="23"/>
    </row>
    <row r="28" spans="1:68" s="9" customFormat="1" ht="27.95" hidden="1" customHeight="1" x14ac:dyDescent="0.2">
      <c r="A28" s="7" t="s">
        <v>49</v>
      </c>
      <c r="B28" s="7" t="s">
        <v>73</v>
      </c>
      <c r="C28" s="6" t="s">
        <v>157</v>
      </c>
      <c r="D28" s="14" t="s">
        <v>0</v>
      </c>
      <c r="E28" s="28">
        <v>42552</v>
      </c>
      <c r="F28" s="5" t="s">
        <v>17</v>
      </c>
      <c r="G28" s="5"/>
      <c r="H28" s="30" t="s">
        <v>24</v>
      </c>
      <c r="I28" s="23"/>
      <c r="J28" s="23"/>
      <c r="K28" s="23"/>
      <c r="L28" s="23"/>
      <c r="M28" s="23"/>
      <c r="N28" s="23"/>
      <c r="O28" s="23">
        <v>1</v>
      </c>
      <c r="P28" s="23"/>
      <c r="Q28" s="23"/>
      <c r="R28" s="23"/>
      <c r="S28" s="23"/>
      <c r="T28" s="23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23"/>
      <c r="AH28" s="23"/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23"/>
      <c r="BF28" s="23"/>
      <c r="BG28" s="23"/>
      <c r="BH28" s="23"/>
      <c r="BI28" s="23"/>
      <c r="BJ28" s="23"/>
      <c r="BK28" s="23"/>
      <c r="BL28" s="23"/>
      <c r="BM28" s="23"/>
      <c r="BN28" s="23"/>
      <c r="BO28" s="23"/>
      <c r="BP28" s="23"/>
    </row>
    <row r="29" spans="1:68" s="9" customFormat="1" ht="27.95" hidden="1" customHeight="1" x14ac:dyDescent="0.2">
      <c r="A29" s="7" t="s">
        <v>49</v>
      </c>
      <c r="B29" s="7" t="s">
        <v>49</v>
      </c>
      <c r="C29" s="6" t="s">
        <v>79</v>
      </c>
      <c r="D29" s="14" t="s">
        <v>0</v>
      </c>
      <c r="E29" s="6" t="s">
        <v>80</v>
      </c>
      <c r="F29" s="5" t="s">
        <v>21</v>
      </c>
      <c r="G29" s="5"/>
      <c r="H29" s="30" t="s">
        <v>24</v>
      </c>
      <c r="I29" s="23"/>
      <c r="J29" s="36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23"/>
      <c r="BF29" s="23"/>
      <c r="BG29" s="23"/>
      <c r="BH29" s="23"/>
      <c r="BI29" s="23"/>
      <c r="BJ29" s="23"/>
      <c r="BK29" s="23"/>
      <c r="BL29" s="23"/>
      <c r="BM29" s="23"/>
      <c r="BN29" s="23"/>
      <c r="BO29" s="23"/>
      <c r="BP29" s="23"/>
    </row>
    <row r="30" spans="1:68" s="9" customFormat="1" ht="27.95" hidden="1" customHeight="1" x14ac:dyDescent="0.2">
      <c r="A30" s="7" t="s">
        <v>49</v>
      </c>
      <c r="B30" s="7" t="s">
        <v>73</v>
      </c>
      <c r="C30" s="6" t="s">
        <v>214</v>
      </c>
      <c r="D30" s="14" t="s">
        <v>2</v>
      </c>
      <c r="E30" s="28" t="s">
        <v>211</v>
      </c>
      <c r="F30" s="5" t="s">
        <v>117</v>
      </c>
      <c r="G30" s="5"/>
      <c r="H30" s="30" t="s">
        <v>26</v>
      </c>
      <c r="I30" s="23"/>
      <c r="J30" s="23"/>
      <c r="K30" s="23"/>
      <c r="L30" s="23"/>
      <c r="M30" s="23"/>
      <c r="N30" s="23">
        <v>1</v>
      </c>
      <c r="O30" s="23"/>
      <c r="P30" s="23"/>
      <c r="Q30" s="23"/>
      <c r="R30" s="23"/>
      <c r="S30" s="23"/>
      <c r="T30" s="23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23"/>
      <c r="AH30" s="23"/>
      <c r="AI30" s="23"/>
      <c r="AJ30" s="23"/>
      <c r="AK30" s="23"/>
      <c r="AL30" s="23"/>
      <c r="AM30" s="23"/>
      <c r="AN30" s="23"/>
      <c r="AO30" s="23"/>
      <c r="AP30" s="23"/>
      <c r="AQ30" s="23"/>
      <c r="AR30" s="23"/>
      <c r="AS30" s="19"/>
      <c r="AT30" s="19"/>
      <c r="AU30" s="19"/>
      <c r="AV30" s="19"/>
      <c r="AW30" s="19"/>
      <c r="AX30" s="19"/>
      <c r="AY30" s="19"/>
      <c r="AZ30" s="19"/>
      <c r="BA30" s="19"/>
      <c r="BB30" s="19"/>
      <c r="BC30" s="19"/>
      <c r="BD30" s="19"/>
      <c r="BE30" s="23"/>
      <c r="BF30" s="23"/>
      <c r="BG30" s="23"/>
      <c r="BH30" s="23"/>
      <c r="BI30" s="23"/>
      <c r="BJ30" s="23"/>
      <c r="BK30" s="23"/>
      <c r="BL30" s="23"/>
      <c r="BM30" s="23"/>
      <c r="BN30" s="23"/>
      <c r="BO30" s="23"/>
      <c r="BP30" s="23"/>
    </row>
    <row r="31" spans="1:68" s="9" customFormat="1" ht="27.95" hidden="1" customHeight="1" x14ac:dyDescent="0.2">
      <c r="A31" s="7" t="s">
        <v>49</v>
      </c>
      <c r="B31" s="7" t="s">
        <v>73</v>
      </c>
      <c r="C31" s="6" t="s">
        <v>170</v>
      </c>
      <c r="D31" s="14" t="s">
        <v>0</v>
      </c>
      <c r="E31" s="28">
        <v>42583</v>
      </c>
      <c r="F31" s="5" t="s">
        <v>117</v>
      </c>
      <c r="G31" s="5"/>
      <c r="H31" s="30" t="s">
        <v>24</v>
      </c>
      <c r="I31" s="23"/>
      <c r="J31" s="23"/>
      <c r="K31" s="23"/>
      <c r="L31" s="23"/>
      <c r="M31" s="23"/>
      <c r="N31" s="23"/>
      <c r="O31" s="23"/>
      <c r="P31" s="23">
        <v>1</v>
      </c>
      <c r="Q31" s="23"/>
      <c r="R31" s="23"/>
      <c r="S31" s="23"/>
      <c r="T31" s="23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23"/>
      <c r="AH31" s="23"/>
      <c r="AI31" s="23"/>
      <c r="AJ31" s="23"/>
      <c r="AK31" s="23"/>
      <c r="AL31" s="23"/>
      <c r="AM31" s="23"/>
      <c r="AN31" s="23"/>
      <c r="AO31" s="23"/>
      <c r="AP31" s="23"/>
      <c r="AQ31" s="23"/>
      <c r="AR31" s="23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23"/>
      <c r="BF31" s="23"/>
      <c r="BG31" s="23"/>
      <c r="BH31" s="23"/>
      <c r="BI31" s="23"/>
      <c r="BJ31" s="23"/>
      <c r="BK31" s="23"/>
      <c r="BL31" s="23"/>
      <c r="BM31" s="23"/>
      <c r="BN31" s="23"/>
      <c r="BO31" s="23"/>
      <c r="BP31" s="23"/>
    </row>
    <row r="32" spans="1:68" s="9" customFormat="1" ht="27.95" hidden="1" customHeight="1" x14ac:dyDescent="0.2">
      <c r="A32" s="7" t="s">
        <v>49</v>
      </c>
      <c r="B32" s="7" t="s">
        <v>49</v>
      </c>
      <c r="C32" s="6" t="s">
        <v>232</v>
      </c>
      <c r="D32" s="14" t="s">
        <v>61</v>
      </c>
      <c r="E32" s="6" t="s">
        <v>264</v>
      </c>
      <c r="F32" s="5" t="s">
        <v>18</v>
      </c>
      <c r="G32" s="5"/>
      <c r="H32" s="30"/>
      <c r="I32" s="23">
        <v>1</v>
      </c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23"/>
      <c r="AH32" s="23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19"/>
      <c r="AT32" s="19"/>
      <c r="AU32" s="19"/>
      <c r="AV32" s="19"/>
      <c r="AW32" s="19"/>
      <c r="AX32" s="19"/>
      <c r="AY32" s="19"/>
      <c r="AZ32" s="19"/>
      <c r="BA32" s="19"/>
      <c r="BB32" s="19"/>
      <c r="BC32" s="19"/>
      <c r="BD32" s="19"/>
      <c r="BE32" s="23"/>
      <c r="BF32" s="23"/>
      <c r="BG32" s="23"/>
      <c r="BH32" s="23"/>
      <c r="BI32" s="23"/>
      <c r="BJ32" s="23"/>
      <c r="BK32" s="23"/>
      <c r="BL32" s="23"/>
      <c r="BM32" s="23"/>
      <c r="BN32" s="23"/>
      <c r="BO32" s="23"/>
      <c r="BP32" s="23"/>
    </row>
    <row r="33" spans="1:68" s="9" customFormat="1" ht="27.95" hidden="1" customHeight="1" x14ac:dyDescent="0.2">
      <c r="A33" s="7" t="s">
        <v>49</v>
      </c>
      <c r="B33" s="7" t="s">
        <v>49</v>
      </c>
      <c r="C33" s="6" t="s">
        <v>122</v>
      </c>
      <c r="D33" s="14" t="s">
        <v>0</v>
      </c>
      <c r="E33" s="28">
        <v>42430</v>
      </c>
      <c r="F33" s="5" t="s">
        <v>21</v>
      </c>
      <c r="G33" s="5"/>
      <c r="H33" s="30" t="s">
        <v>24</v>
      </c>
      <c r="I33" s="23"/>
      <c r="J33" s="23"/>
      <c r="K33" s="38">
        <v>1</v>
      </c>
      <c r="L33" s="23"/>
      <c r="M33" s="23"/>
      <c r="N33" s="23"/>
      <c r="O33" s="23"/>
      <c r="P33" s="23"/>
      <c r="Q33" s="23"/>
      <c r="R33" s="23"/>
      <c r="S33" s="23"/>
      <c r="T33" s="23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23"/>
      <c r="AH33" s="23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19"/>
      <c r="AT33" s="19"/>
      <c r="AU33" s="19"/>
      <c r="AV33" s="19"/>
      <c r="AW33" s="19"/>
      <c r="AX33" s="19"/>
      <c r="AY33" s="19"/>
      <c r="AZ33" s="19"/>
      <c r="BA33" s="19"/>
      <c r="BB33" s="19"/>
      <c r="BC33" s="19"/>
      <c r="BD33" s="19"/>
      <c r="BE33" s="23"/>
      <c r="BF33" s="23"/>
      <c r="BG33" s="23"/>
      <c r="BH33" s="23"/>
      <c r="BI33" s="23"/>
      <c r="BJ33" s="23"/>
      <c r="BK33" s="23"/>
      <c r="BL33" s="23"/>
      <c r="BM33" s="23"/>
      <c r="BN33" s="23"/>
      <c r="BO33" s="23"/>
      <c r="BP33" s="23"/>
    </row>
    <row r="34" spans="1:68" s="9" customFormat="1" ht="27.95" hidden="1" customHeight="1" x14ac:dyDescent="0.2">
      <c r="A34" s="7" t="s">
        <v>49</v>
      </c>
      <c r="B34" s="7" t="s">
        <v>73</v>
      </c>
      <c r="C34" s="6" t="s">
        <v>153</v>
      </c>
      <c r="D34" s="14" t="s">
        <v>0</v>
      </c>
      <c r="E34" s="28">
        <v>42522</v>
      </c>
      <c r="F34" s="5" t="s">
        <v>19</v>
      </c>
      <c r="G34" s="5"/>
      <c r="H34" s="30" t="s">
        <v>24</v>
      </c>
      <c r="I34" s="23"/>
      <c r="J34" s="23"/>
      <c r="K34" s="23"/>
      <c r="L34" s="23"/>
      <c r="M34" s="23"/>
      <c r="N34" s="23">
        <v>1</v>
      </c>
      <c r="O34" s="23"/>
      <c r="P34" s="23"/>
      <c r="Q34" s="23"/>
      <c r="R34" s="23"/>
      <c r="S34" s="23"/>
      <c r="T34" s="23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23"/>
      <c r="BF34" s="23"/>
      <c r="BG34" s="23"/>
      <c r="BH34" s="23"/>
      <c r="BI34" s="23"/>
      <c r="BJ34" s="23"/>
      <c r="BK34" s="23"/>
      <c r="BL34" s="23"/>
      <c r="BM34" s="23"/>
      <c r="BN34" s="23"/>
      <c r="BO34" s="23"/>
      <c r="BP34" s="23"/>
    </row>
    <row r="35" spans="1:68" s="9" customFormat="1" ht="27.95" hidden="1" customHeight="1" x14ac:dyDescent="0.2">
      <c r="A35" s="7" t="s">
        <v>49</v>
      </c>
      <c r="B35" s="7" t="s">
        <v>73</v>
      </c>
      <c r="C35" s="26" t="s">
        <v>300</v>
      </c>
      <c r="D35" s="17" t="s">
        <v>60</v>
      </c>
      <c r="E35" s="107" t="s">
        <v>301</v>
      </c>
      <c r="F35" s="106" t="s">
        <v>116</v>
      </c>
      <c r="G35" s="106"/>
      <c r="H35" s="108" t="s">
        <v>24</v>
      </c>
      <c r="I35" s="109"/>
      <c r="J35" s="109"/>
      <c r="K35" s="109"/>
      <c r="L35" s="109"/>
      <c r="M35" s="109"/>
      <c r="N35" s="109"/>
      <c r="O35" s="109"/>
      <c r="P35" s="109">
        <v>0.20699999999999999</v>
      </c>
      <c r="Q35" s="109"/>
      <c r="R35" s="109"/>
      <c r="S35" s="109"/>
      <c r="T35" s="109"/>
      <c r="U35" s="110"/>
      <c r="V35" s="110"/>
      <c r="W35" s="110"/>
      <c r="X35" s="110"/>
      <c r="Y35" s="110"/>
      <c r="Z35" s="110"/>
      <c r="AA35" s="110"/>
      <c r="AB35" s="110"/>
      <c r="AC35" s="110"/>
      <c r="AD35" s="110"/>
      <c r="AE35" s="110"/>
      <c r="AF35" s="110"/>
      <c r="AG35" s="109"/>
      <c r="AH35" s="109"/>
      <c r="AI35" s="109"/>
      <c r="AJ35" s="109"/>
      <c r="AK35" s="109"/>
      <c r="AL35" s="109"/>
      <c r="AM35" s="109"/>
      <c r="AN35" s="109"/>
      <c r="AO35" s="109"/>
      <c r="AP35" s="109"/>
      <c r="AQ35" s="109"/>
      <c r="AR35" s="109"/>
      <c r="AS35" s="110"/>
      <c r="AT35" s="110"/>
      <c r="AU35" s="110"/>
      <c r="AV35" s="110"/>
      <c r="AW35" s="110"/>
      <c r="AX35" s="110"/>
      <c r="AY35" s="110"/>
      <c r="AZ35" s="110"/>
      <c r="BA35" s="110"/>
      <c r="BB35" s="110"/>
      <c r="BC35" s="110"/>
      <c r="BD35" s="110"/>
      <c r="BE35" s="109"/>
      <c r="BF35" s="109"/>
      <c r="BG35" s="109"/>
      <c r="BH35" s="109"/>
      <c r="BI35" s="109"/>
      <c r="BJ35" s="109"/>
      <c r="BK35" s="109"/>
      <c r="BL35" s="109"/>
      <c r="BM35" s="109"/>
      <c r="BN35" s="109"/>
      <c r="BO35" s="109"/>
      <c r="BP35" s="109"/>
    </row>
    <row r="36" spans="1:68" s="9" customFormat="1" ht="27.95" hidden="1" customHeight="1" x14ac:dyDescent="0.2">
      <c r="A36" s="7" t="s">
        <v>49</v>
      </c>
      <c r="B36" s="7" t="s">
        <v>73</v>
      </c>
      <c r="C36" s="6" t="s">
        <v>224</v>
      </c>
      <c r="D36" s="14" t="s">
        <v>0</v>
      </c>
      <c r="E36" s="28">
        <v>42705</v>
      </c>
      <c r="F36" s="5" t="s">
        <v>17</v>
      </c>
      <c r="G36" s="5"/>
      <c r="H36" s="30" t="s">
        <v>24</v>
      </c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>
        <v>1</v>
      </c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23"/>
      <c r="AH36" s="23"/>
      <c r="AI36" s="23"/>
      <c r="AJ36" s="23"/>
      <c r="AK36" s="23"/>
      <c r="AL36" s="23"/>
      <c r="AM36" s="23"/>
      <c r="AN36" s="23"/>
      <c r="AO36" s="23"/>
      <c r="AP36" s="23"/>
      <c r="AQ36" s="23"/>
      <c r="AR36" s="23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23"/>
      <c r="BF36" s="23"/>
      <c r="BG36" s="23"/>
      <c r="BH36" s="23"/>
      <c r="BI36" s="23"/>
      <c r="BJ36" s="23"/>
      <c r="BK36" s="23"/>
      <c r="BL36" s="23"/>
      <c r="BM36" s="23"/>
      <c r="BN36" s="23"/>
      <c r="BO36" s="23"/>
      <c r="BP36" s="23"/>
    </row>
    <row r="37" spans="1:68" s="9" customFormat="1" ht="27.95" hidden="1" customHeight="1" x14ac:dyDescent="0.2">
      <c r="A37" s="7" t="s">
        <v>49</v>
      </c>
      <c r="B37" s="7" t="s">
        <v>49</v>
      </c>
      <c r="C37" s="6" t="s">
        <v>182</v>
      </c>
      <c r="D37" s="14" t="s">
        <v>60</v>
      </c>
      <c r="E37" s="6" t="s">
        <v>183</v>
      </c>
      <c r="F37" s="5" t="s">
        <v>16</v>
      </c>
      <c r="G37" s="5"/>
      <c r="H37" s="30" t="s">
        <v>24</v>
      </c>
      <c r="I37" s="23"/>
      <c r="J37" s="23"/>
      <c r="K37" s="23">
        <v>0.3</v>
      </c>
      <c r="L37" s="23"/>
      <c r="M37" s="23"/>
      <c r="N37" s="23"/>
      <c r="O37" s="23"/>
      <c r="P37" s="23"/>
      <c r="Q37" s="23"/>
      <c r="R37" s="23"/>
      <c r="S37" s="23"/>
      <c r="T37" s="23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23"/>
      <c r="AH37" s="23"/>
      <c r="AI37" s="23"/>
      <c r="AJ37" s="23"/>
      <c r="AK37" s="23"/>
      <c r="AL37" s="23"/>
      <c r="AM37" s="23"/>
      <c r="AN37" s="23"/>
      <c r="AO37" s="23"/>
      <c r="AP37" s="23"/>
      <c r="AQ37" s="23"/>
      <c r="AR37" s="23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23"/>
      <c r="BF37" s="23"/>
      <c r="BG37" s="23"/>
      <c r="BH37" s="23"/>
      <c r="BI37" s="23"/>
      <c r="BJ37" s="23"/>
      <c r="BK37" s="23"/>
      <c r="BL37" s="23"/>
      <c r="BM37" s="23"/>
      <c r="BN37" s="23"/>
      <c r="BO37" s="23"/>
      <c r="BP37" s="23"/>
    </row>
    <row r="38" spans="1:68" s="9" customFormat="1" ht="27.95" hidden="1" customHeight="1" x14ac:dyDescent="0.2">
      <c r="A38" s="7" t="s">
        <v>49</v>
      </c>
      <c r="B38" s="7" t="s">
        <v>49</v>
      </c>
      <c r="C38" s="6" t="s">
        <v>134</v>
      </c>
      <c r="D38" s="14" t="s">
        <v>0</v>
      </c>
      <c r="E38" s="28">
        <v>42401</v>
      </c>
      <c r="F38" s="5" t="s">
        <v>16</v>
      </c>
      <c r="G38" s="5"/>
      <c r="H38" s="30" t="s">
        <v>24</v>
      </c>
      <c r="I38" s="23"/>
      <c r="J38" s="38">
        <v>1</v>
      </c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19"/>
      <c r="AT38" s="19"/>
      <c r="AU38" s="19"/>
      <c r="AV38" s="19"/>
      <c r="AW38" s="19"/>
      <c r="AX38" s="19"/>
      <c r="AY38" s="19"/>
      <c r="AZ38" s="19"/>
      <c r="BA38" s="19"/>
      <c r="BB38" s="19"/>
      <c r="BC38" s="19"/>
      <c r="BD38" s="19"/>
      <c r="BE38" s="23"/>
      <c r="BF38" s="23"/>
      <c r="BG38" s="23"/>
      <c r="BH38" s="23"/>
      <c r="BI38" s="23"/>
      <c r="BJ38" s="23"/>
      <c r="BK38" s="23"/>
      <c r="BL38" s="23"/>
      <c r="BM38" s="23"/>
      <c r="BN38" s="23"/>
      <c r="BO38" s="23"/>
      <c r="BP38" s="23"/>
    </row>
    <row r="39" spans="1:68" s="9" customFormat="1" ht="27.95" hidden="1" customHeight="1" x14ac:dyDescent="0.2">
      <c r="A39" s="7" t="s">
        <v>49</v>
      </c>
      <c r="B39" s="7" t="s">
        <v>49</v>
      </c>
      <c r="C39" s="6" t="s">
        <v>82</v>
      </c>
      <c r="D39" s="14" t="s">
        <v>0</v>
      </c>
      <c r="E39" s="6" t="s">
        <v>83</v>
      </c>
      <c r="F39" s="5" t="s">
        <v>21</v>
      </c>
      <c r="G39" s="5"/>
      <c r="H39" s="30" t="s">
        <v>29</v>
      </c>
      <c r="I39" s="36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23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19"/>
      <c r="AT39" s="19"/>
      <c r="AU39" s="19"/>
      <c r="AV39" s="19"/>
      <c r="AW39" s="19"/>
      <c r="AX39" s="19"/>
      <c r="AY39" s="19"/>
      <c r="AZ39" s="19"/>
      <c r="BA39" s="19"/>
      <c r="BB39" s="19"/>
      <c r="BC39" s="19"/>
      <c r="BD39" s="19"/>
      <c r="BE39" s="23"/>
      <c r="BF39" s="23"/>
      <c r="BG39" s="23"/>
      <c r="BH39" s="23"/>
      <c r="BI39" s="23"/>
      <c r="BJ39" s="23"/>
      <c r="BK39" s="23"/>
      <c r="BL39" s="23"/>
      <c r="BM39" s="23"/>
      <c r="BN39" s="23"/>
      <c r="BO39" s="23"/>
      <c r="BP39" s="23"/>
    </row>
    <row r="40" spans="1:68" s="9" customFormat="1" ht="27.95" customHeight="1" x14ac:dyDescent="0.2">
      <c r="A40" s="7" t="s">
        <v>49</v>
      </c>
      <c r="B40" s="7" t="s">
        <v>73</v>
      </c>
      <c r="C40" s="6" t="s">
        <v>279</v>
      </c>
      <c r="D40" s="14" t="s">
        <v>1</v>
      </c>
      <c r="E40" s="6" t="s">
        <v>277</v>
      </c>
      <c r="F40" s="5" t="s">
        <v>16</v>
      </c>
      <c r="G40" s="5"/>
      <c r="H40" s="30" t="s">
        <v>30</v>
      </c>
      <c r="I40" s="23"/>
      <c r="J40" s="23"/>
      <c r="K40" s="23"/>
      <c r="L40" s="23"/>
      <c r="M40" s="23"/>
      <c r="N40" s="23"/>
      <c r="O40" s="23"/>
      <c r="P40" s="23">
        <v>0.5</v>
      </c>
      <c r="Q40" s="23"/>
      <c r="R40" s="23"/>
      <c r="S40" s="23"/>
      <c r="T40" s="23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23"/>
      <c r="AH40" s="23"/>
      <c r="AI40" s="23"/>
      <c r="AJ40" s="23"/>
      <c r="AK40" s="23"/>
      <c r="AL40" s="23"/>
      <c r="AM40" s="23"/>
      <c r="AN40" s="23"/>
      <c r="AO40" s="23"/>
      <c r="AP40" s="23"/>
      <c r="AQ40" s="23"/>
      <c r="AR40" s="23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23"/>
      <c r="BF40" s="23"/>
      <c r="BG40" s="23"/>
      <c r="BH40" s="23"/>
      <c r="BI40" s="23"/>
      <c r="BJ40" s="23"/>
      <c r="BK40" s="23"/>
      <c r="BL40" s="23"/>
      <c r="BM40" s="23"/>
      <c r="BN40" s="23"/>
      <c r="BO40" s="23"/>
      <c r="BP40" s="23"/>
    </row>
    <row r="41" spans="1:68" s="9" customFormat="1" ht="27.95" hidden="1" customHeight="1" x14ac:dyDescent="0.2">
      <c r="A41" s="7" t="s">
        <v>49</v>
      </c>
      <c r="B41" s="7" t="s">
        <v>49</v>
      </c>
      <c r="C41" s="6" t="s">
        <v>125</v>
      </c>
      <c r="D41" s="14" t="s">
        <v>0</v>
      </c>
      <c r="E41" s="28">
        <v>42461</v>
      </c>
      <c r="F41" s="5" t="s">
        <v>17</v>
      </c>
      <c r="G41" s="5"/>
      <c r="H41" s="30" t="s">
        <v>24</v>
      </c>
      <c r="I41" s="23"/>
      <c r="J41" s="23"/>
      <c r="K41" s="23"/>
      <c r="L41" s="38">
        <v>1</v>
      </c>
      <c r="M41" s="23"/>
      <c r="N41" s="23"/>
      <c r="O41" s="23"/>
      <c r="P41" s="23"/>
      <c r="Q41" s="23"/>
      <c r="R41" s="23"/>
      <c r="S41" s="23"/>
      <c r="T41" s="23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23"/>
      <c r="AH41" s="23"/>
      <c r="AI41" s="23"/>
      <c r="AJ41" s="23"/>
      <c r="AK41" s="23"/>
      <c r="AL41" s="23"/>
      <c r="AM41" s="23"/>
      <c r="AN41" s="23"/>
      <c r="AO41" s="23"/>
      <c r="AP41" s="23"/>
      <c r="AQ41" s="23"/>
      <c r="AR41" s="23"/>
      <c r="AS41" s="19"/>
      <c r="AT41" s="19"/>
      <c r="AU41" s="19"/>
      <c r="AV41" s="19"/>
      <c r="AW41" s="19"/>
      <c r="AX41" s="19"/>
      <c r="AY41" s="19"/>
      <c r="AZ41" s="19"/>
      <c r="BA41" s="19"/>
      <c r="BB41" s="19"/>
      <c r="BC41" s="19"/>
      <c r="BD41" s="19"/>
      <c r="BE41" s="23"/>
      <c r="BF41" s="23"/>
      <c r="BG41" s="23"/>
      <c r="BH41" s="23"/>
      <c r="BI41" s="23"/>
      <c r="BJ41" s="23"/>
      <c r="BK41" s="23"/>
      <c r="BL41" s="23"/>
      <c r="BM41" s="23"/>
      <c r="BN41" s="23"/>
      <c r="BO41" s="23"/>
      <c r="BP41" s="23"/>
    </row>
    <row r="42" spans="1:68" s="9" customFormat="1" ht="27.95" customHeight="1" x14ac:dyDescent="0.2">
      <c r="A42" s="7" t="s">
        <v>49</v>
      </c>
      <c r="B42" s="95" t="s">
        <v>73</v>
      </c>
      <c r="C42" s="26" t="s">
        <v>296</v>
      </c>
      <c r="D42" s="17" t="s">
        <v>1</v>
      </c>
      <c r="E42" s="107" t="s">
        <v>277</v>
      </c>
      <c r="F42" s="106" t="s">
        <v>116</v>
      </c>
      <c r="G42" s="106"/>
      <c r="H42" s="108" t="s">
        <v>27</v>
      </c>
      <c r="I42" s="109"/>
      <c r="J42" s="109"/>
      <c r="K42" s="109"/>
      <c r="L42" s="109"/>
      <c r="M42" s="109"/>
      <c r="N42" s="109"/>
      <c r="O42" s="109">
        <v>0.5</v>
      </c>
      <c r="P42" s="109"/>
      <c r="Q42" s="109"/>
      <c r="R42" s="109"/>
      <c r="S42" s="109"/>
      <c r="T42" s="109"/>
      <c r="U42" s="110"/>
      <c r="V42" s="110"/>
      <c r="W42" s="110"/>
      <c r="X42" s="110"/>
      <c r="Y42" s="110"/>
      <c r="Z42" s="110"/>
      <c r="AA42" s="110"/>
      <c r="AB42" s="110"/>
      <c r="AC42" s="110"/>
      <c r="AD42" s="110"/>
      <c r="AE42" s="110"/>
      <c r="AF42" s="110"/>
      <c r="AG42" s="109"/>
      <c r="AH42" s="109"/>
      <c r="AI42" s="109"/>
      <c r="AJ42" s="109"/>
      <c r="AK42" s="109"/>
      <c r="AL42" s="109"/>
      <c r="AM42" s="109"/>
      <c r="AN42" s="109"/>
      <c r="AO42" s="109"/>
      <c r="AP42" s="109"/>
      <c r="AQ42" s="109"/>
      <c r="AR42" s="109"/>
      <c r="AS42" s="110"/>
      <c r="AT42" s="110"/>
      <c r="AU42" s="110"/>
      <c r="AV42" s="110"/>
      <c r="AW42" s="110"/>
      <c r="AX42" s="110"/>
      <c r="AY42" s="110"/>
      <c r="AZ42" s="110"/>
      <c r="BA42" s="110"/>
      <c r="BB42" s="110"/>
      <c r="BC42" s="110"/>
      <c r="BD42" s="110"/>
      <c r="BE42" s="109"/>
      <c r="BF42" s="109"/>
      <c r="BG42" s="109"/>
      <c r="BH42" s="109"/>
      <c r="BI42" s="109"/>
      <c r="BJ42" s="109"/>
      <c r="BK42" s="109"/>
      <c r="BL42" s="109"/>
      <c r="BM42" s="109"/>
      <c r="BN42" s="109"/>
      <c r="BO42" s="109"/>
      <c r="BP42" s="109"/>
    </row>
    <row r="43" spans="1:68" s="9" customFormat="1" ht="27.95" hidden="1" customHeight="1" x14ac:dyDescent="0.2">
      <c r="A43" s="7" t="s">
        <v>49</v>
      </c>
      <c r="B43" s="7" t="s">
        <v>73</v>
      </c>
      <c r="C43" s="6" t="s">
        <v>208</v>
      </c>
      <c r="D43" s="14" t="s">
        <v>0</v>
      </c>
      <c r="E43" s="28">
        <v>42675</v>
      </c>
      <c r="F43" s="5" t="s">
        <v>21</v>
      </c>
      <c r="G43" s="5"/>
      <c r="H43" s="30" t="s">
        <v>27</v>
      </c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>
        <v>1</v>
      </c>
      <c r="T43" s="23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23"/>
      <c r="AH43" s="23"/>
      <c r="AI43" s="23"/>
      <c r="AJ43" s="23"/>
      <c r="AK43" s="23"/>
      <c r="AL43" s="23"/>
      <c r="AM43" s="23"/>
      <c r="AN43" s="23"/>
      <c r="AO43" s="23"/>
      <c r="AP43" s="23"/>
      <c r="AQ43" s="23"/>
      <c r="AR43" s="23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23"/>
      <c r="BF43" s="23"/>
      <c r="BG43" s="23"/>
      <c r="BH43" s="23"/>
      <c r="BI43" s="23"/>
      <c r="BJ43" s="23"/>
      <c r="BK43" s="23"/>
      <c r="BL43" s="23"/>
      <c r="BM43" s="23"/>
      <c r="BN43" s="23"/>
      <c r="BO43" s="23"/>
      <c r="BP43" s="23"/>
    </row>
    <row r="44" spans="1:68" s="9" customFormat="1" ht="27.95" customHeight="1" x14ac:dyDescent="0.2">
      <c r="A44" s="7" t="s">
        <v>49</v>
      </c>
      <c r="B44" s="7" t="s">
        <v>73</v>
      </c>
      <c r="C44" s="6" t="s">
        <v>281</v>
      </c>
      <c r="D44" s="14" t="s">
        <v>1</v>
      </c>
      <c r="E44" s="6" t="s">
        <v>277</v>
      </c>
      <c r="F44" s="5" t="s">
        <v>116</v>
      </c>
      <c r="G44" s="5"/>
      <c r="H44" s="30" t="s">
        <v>24</v>
      </c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>
        <v>0.5</v>
      </c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23"/>
      <c r="AH44" s="23"/>
      <c r="AI44" s="23"/>
      <c r="AJ44" s="23"/>
      <c r="AK44" s="23"/>
      <c r="AL44" s="23"/>
      <c r="AM44" s="23"/>
      <c r="AN44" s="23"/>
      <c r="AO44" s="23"/>
      <c r="AP44" s="23"/>
      <c r="AQ44" s="23"/>
      <c r="AR44" s="23"/>
      <c r="AS44" s="19"/>
      <c r="AT44" s="19"/>
      <c r="AU44" s="19"/>
      <c r="AV44" s="19"/>
      <c r="AW44" s="19"/>
      <c r="AX44" s="19"/>
      <c r="AY44" s="19"/>
      <c r="AZ44" s="19"/>
      <c r="BA44" s="19"/>
      <c r="BB44" s="19"/>
      <c r="BC44" s="19"/>
      <c r="BD44" s="19"/>
      <c r="BE44" s="23"/>
      <c r="BF44" s="23"/>
      <c r="BG44" s="23"/>
      <c r="BH44" s="23"/>
      <c r="BI44" s="23"/>
      <c r="BJ44" s="23"/>
      <c r="BK44" s="23"/>
      <c r="BL44" s="23"/>
      <c r="BM44" s="23"/>
      <c r="BN44" s="23"/>
      <c r="BO44" s="23"/>
      <c r="BP44" s="23"/>
    </row>
    <row r="45" spans="1:68" s="9" customFormat="1" ht="27.95" hidden="1" customHeight="1" x14ac:dyDescent="0.2">
      <c r="A45" s="7" t="s">
        <v>49</v>
      </c>
      <c r="B45" s="7" t="s">
        <v>49</v>
      </c>
      <c r="C45" s="6" t="s">
        <v>270</v>
      </c>
      <c r="D45" s="14" t="s">
        <v>3</v>
      </c>
      <c r="E45" s="6" t="s">
        <v>225</v>
      </c>
      <c r="F45" s="5" t="s">
        <v>23</v>
      </c>
      <c r="G45" s="5"/>
      <c r="H45" s="30"/>
      <c r="I45" s="23">
        <v>1</v>
      </c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23"/>
      <c r="AH45" s="23"/>
      <c r="AI45" s="23"/>
      <c r="AJ45" s="23"/>
      <c r="AK45" s="23"/>
      <c r="AL45" s="23"/>
      <c r="AM45" s="23"/>
      <c r="AN45" s="23"/>
      <c r="AO45" s="23"/>
      <c r="AP45" s="23"/>
      <c r="AQ45" s="23"/>
      <c r="AR45" s="23"/>
      <c r="AS45" s="19"/>
      <c r="AT45" s="19"/>
      <c r="AU45" s="19"/>
      <c r="AV45" s="19"/>
      <c r="AW45" s="19"/>
      <c r="AX45" s="19"/>
      <c r="AY45" s="19"/>
      <c r="AZ45" s="19"/>
      <c r="BA45" s="19"/>
      <c r="BB45" s="19"/>
      <c r="BC45" s="19"/>
      <c r="BD45" s="19"/>
      <c r="BE45" s="23"/>
      <c r="BF45" s="23"/>
      <c r="BG45" s="23"/>
      <c r="BH45" s="23"/>
      <c r="BI45" s="23"/>
      <c r="BJ45" s="23"/>
      <c r="BK45" s="23"/>
      <c r="BL45" s="23"/>
      <c r="BM45" s="23"/>
      <c r="BN45" s="23"/>
      <c r="BO45" s="23"/>
      <c r="BP45" s="23"/>
    </row>
    <row r="46" spans="1:68" s="9" customFormat="1" ht="27.95" hidden="1" customHeight="1" x14ac:dyDescent="0.2">
      <c r="A46" s="7" t="s">
        <v>49</v>
      </c>
      <c r="B46" s="7" t="s">
        <v>49</v>
      </c>
      <c r="C46" s="6" t="s">
        <v>84</v>
      </c>
      <c r="D46" s="14" t="s">
        <v>0</v>
      </c>
      <c r="E46" s="28">
        <v>42370</v>
      </c>
      <c r="F46" s="5" t="s">
        <v>18</v>
      </c>
      <c r="G46" s="5"/>
      <c r="H46" s="30" t="s">
        <v>28</v>
      </c>
      <c r="I46" s="38">
        <v>1</v>
      </c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23"/>
      <c r="AH46" s="23"/>
      <c r="AI46" s="23"/>
      <c r="AJ46" s="23"/>
      <c r="AK46" s="23"/>
      <c r="AL46" s="23"/>
      <c r="AM46" s="23"/>
      <c r="AN46" s="23"/>
      <c r="AO46" s="23"/>
      <c r="AP46" s="23"/>
      <c r="AQ46" s="23"/>
      <c r="AR46" s="23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23"/>
      <c r="BF46" s="23"/>
      <c r="BG46" s="23"/>
      <c r="BH46" s="23"/>
      <c r="BI46" s="23"/>
      <c r="BJ46" s="23"/>
      <c r="BK46" s="23"/>
      <c r="BL46" s="23"/>
      <c r="BM46" s="23"/>
      <c r="BN46" s="23"/>
      <c r="BO46" s="23"/>
      <c r="BP46" s="23"/>
    </row>
    <row r="47" spans="1:68" s="9" customFormat="1" ht="27.95" hidden="1" customHeight="1" x14ac:dyDescent="0.2">
      <c r="A47" s="7" t="s">
        <v>49</v>
      </c>
      <c r="B47" s="7" t="s">
        <v>73</v>
      </c>
      <c r="C47" s="6" t="s">
        <v>219</v>
      </c>
      <c r="D47" s="14" t="s">
        <v>2</v>
      </c>
      <c r="E47" s="28" t="s">
        <v>220</v>
      </c>
      <c r="F47" s="5" t="s">
        <v>117</v>
      </c>
      <c r="G47" s="5"/>
      <c r="H47" s="30" t="s">
        <v>24</v>
      </c>
      <c r="I47" s="23"/>
      <c r="J47" s="23"/>
      <c r="K47" s="23"/>
      <c r="L47" s="23"/>
      <c r="M47" s="23"/>
      <c r="N47" s="23"/>
      <c r="O47" s="23"/>
      <c r="P47" s="23">
        <v>1</v>
      </c>
      <c r="Q47" s="23"/>
      <c r="R47" s="23"/>
      <c r="S47" s="23"/>
      <c r="T47" s="23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23"/>
      <c r="AH47" s="23"/>
      <c r="AI47" s="23"/>
      <c r="AJ47" s="23"/>
      <c r="AK47" s="23"/>
      <c r="AL47" s="23"/>
      <c r="AM47" s="23"/>
      <c r="AN47" s="23"/>
      <c r="AO47" s="23"/>
      <c r="AP47" s="23"/>
      <c r="AQ47" s="23"/>
      <c r="AR47" s="23"/>
      <c r="AS47" s="19"/>
      <c r="AT47" s="19"/>
      <c r="AU47" s="19"/>
      <c r="AV47" s="19"/>
      <c r="AW47" s="19"/>
      <c r="AX47" s="19"/>
      <c r="AY47" s="19"/>
      <c r="AZ47" s="19"/>
      <c r="BA47" s="19"/>
      <c r="BB47" s="19"/>
      <c r="BC47" s="19"/>
      <c r="BD47" s="19"/>
      <c r="BE47" s="23"/>
      <c r="BF47" s="23"/>
      <c r="BG47" s="23"/>
      <c r="BH47" s="23"/>
      <c r="BI47" s="23"/>
      <c r="BJ47" s="23"/>
      <c r="BK47" s="23"/>
      <c r="BL47" s="23"/>
      <c r="BM47" s="23"/>
      <c r="BN47" s="23"/>
      <c r="BO47" s="23"/>
      <c r="BP47" s="23"/>
    </row>
    <row r="48" spans="1:68" s="9" customFormat="1" ht="27.95" hidden="1" customHeight="1" x14ac:dyDescent="0.2">
      <c r="A48" s="7" t="s">
        <v>49</v>
      </c>
      <c r="B48" s="7" t="s">
        <v>49</v>
      </c>
      <c r="C48" s="6" t="s">
        <v>171</v>
      </c>
      <c r="D48" s="14" t="s">
        <v>60</v>
      </c>
      <c r="E48" s="6" t="s">
        <v>172</v>
      </c>
      <c r="F48" s="5" t="s">
        <v>21</v>
      </c>
      <c r="G48" s="5"/>
      <c r="H48" s="30" t="s">
        <v>30</v>
      </c>
      <c r="I48" s="23"/>
      <c r="J48" s="23"/>
      <c r="K48" s="23">
        <v>0.2</v>
      </c>
      <c r="L48" s="23"/>
      <c r="M48" s="23"/>
      <c r="N48" s="23"/>
      <c r="O48" s="23"/>
      <c r="P48" s="23"/>
      <c r="Q48" s="23"/>
      <c r="R48" s="23"/>
      <c r="S48" s="23"/>
      <c r="T48" s="23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23"/>
      <c r="AH48" s="23"/>
      <c r="AI48" s="23"/>
      <c r="AJ48" s="23"/>
      <c r="AK48" s="23"/>
      <c r="AL48" s="23"/>
      <c r="AM48" s="23"/>
      <c r="AN48" s="23"/>
      <c r="AO48" s="23"/>
      <c r="AP48" s="23"/>
      <c r="AQ48" s="23"/>
      <c r="AR48" s="23"/>
      <c r="AS48" s="19"/>
      <c r="AT48" s="19"/>
      <c r="AU48" s="19"/>
      <c r="AV48" s="19"/>
      <c r="AW48" s="19"/>
      <c r="AX48" s="19"/>
      <c r="AY48" s="19"/>
      <c r="AZ48" s="19"/>
      <c r="BA48" s="19"/>
      <c r="BB48" s="19"/>
      <c r="BC48" s="19"/>
      <c r="BD48" s="19"/>
      <c r="BE48" s="23"/>
      <c r="BF48" s="23"/>
      <c r="BG48" s="23"/>
      <c r="BH48" s="23"/>
      <c r="BI48" s="23"/>
      <c r="BJ48" s="23"/>
      <c r="BK48" s="23"/>
      <c r="BL48" s="23"/>
      <c r="BM48" s="23"/>
      <c r="BN48" s="23"/>
      <c r="BO48" s="23"/>
      <c r="BP48" s="23"/>
    </row>
    <row r="49" spans="1:68" s="9" customFormat="1" ht="27.95" customHeight="1" x14ac:dyDescent="0.2">
      <c r="A49" s="7" t="s">
        <v>49</v>
      </c>
      <c r="B49" s="7" t="s">
        <v>73</v>
      </c>
      <c r="C49" s="6" t="s">
        <v>280</v>
      </c>
      <c r="D49" s="14" t="s">
        <v>1</v>
      </c>
      <c r="E49" s="6" t="s">
        <v>277</v>
      </c>
      <c r="F49" s="5" t="s">
        <v>21</v>
      </c>
      <c r="G49" s="5"/>
      <c r="H49" s="30" t="s">
        <v>24</v>
      </c>
      <c r="I49" s="23"/>
      <c r="J49" s="23"/>
      <c r="K49" s="23"/>
      <c r="L49" s="23"/>
      <c r="M49" s="23"/>
      <c r="N49" s="23"/>
      <c r="O49" s="23"/>
      <c r="P49" s="23">
        <v>0.5</v>
      </c>
      <c r="Q49" s="23"/>
      <c r="R49" s="23"/>
      <c r="S49" s="23"/>
      <c r="T49" s="23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23"/>
      <c r="AH49" s="23"/>
      <c r="AI49" s="23"/>
      <c r="AJ49" s="23"/>
      <c r="AK49" s="23"/>
      <c r="AL49" s="23"/>
      <c r="AM49" s="23"/>
      <c r="AN49" s="23"/>
      <c r="AO49" s="23"/>
      <c r="AP49" s="23"/>
      <c r="AQ49" s="23"/>
      <c r="AR49" s="23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23"/>
      <c r="BF49" s="23"/>
      <c r="BG49" s="23"/>
      <c r="BH49" s="23"/>
      <c r="BI49" s="23"/>
      <c r="BJ49" s="23"/>
      <c r="BK49" s="23"/>
      <c r="BL49" s="23"/>
      <c r="BM49" s="23"/>
      <c r="BN49" s="23"/>
      <c r="BO49" s="23"/>
      <c r="BP49" s="23"/>
    </row>
    <row r="50" spans="1:68" s="9" customFormat="1" ht="27.95" hidden="1" customHeight="1" x14ac:dyDescent="0.2">
      <c r="A50" s="7" t="s">
        <v>49</v>
      </c>
      <c r="B50" s="7" t="s">
        <v>49</v>
      </c>
      <c r="C50" s="6" t="s">
        <v>141</v>
      </c>
      <c r="D50" s="14" t="s">
        <v>60</v>
      </c>
      <c r="E50" s="28" t="s">
        <v>144</v>
      </c>
      <c r="F50" s="5" t="s">
        <v>18</v>
      </c>
      <c r="G50" s="5"/>
      <c r="H50" s="30" t="s">
        <v>27</v>
      </c>
      <c r="I50" s="23">
        <v>0.3</v>
      </c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23"/>
      <c r="AH50" s="23"/>
      <c r="AI50" s="23"/>
      <c r="AJ50" s="23"/>
      <c r="AK50" s="23"/>
      <c r="AL50" s="23"/>
      <c r="AM50" s="23"/>
      <c r="AN50" s="23"/>
      <c r="AO50" s="23"/>
      <c r="AP50" s="23"/>
      <c r="AQ50" s="23"/>
      <c r="AR50" s="23"/>
      <c r="AS50" s="19"/>
      <c r="AT50" s="19"/>
      <c r="AU50" s="19"/>
      <c r="AV50" s="19"/>
      <c r="AW50" s="19"/>
      <c r="AX50" s="19"/>
      <c r="AY50" s="19"/>
      <c r="AZ50" s="19"/>
      <c r="BA50" s="19"/>
      <c r="BB50" s="19"/>
      <c r="BC50" s="19"/>
      <c r="BD50" s="19"/>
      <c r="BE50" s="23"/>
      <c r="BF50" s="23"/>
      <c r="BG50" s="23"/>
      <c r="BH50" s="23"/>
      <c r="BI50" s="23"/>
      <c r="BJ50" s="23"/>
      <c r="BK50" s="23"/>
      <c r="BL50" s="23"/>
      <c r="BM50" s="23"/>
      <c r="BN50" s="23"/>
      <c r="BO50" s="23"/>
      <c r="BP50" s="23"/>
    </row>
    <row r="51" spans="1:68" s="9" customFormat="1" ht="27.95" hidden="1" customHeight="1" x14ac:dyDescent="0.2">
      <c r="A51" s="7" t="s">
        <v>49</v>
      </c>
      <c r="B51" s="7" t="s">
        <v>73</v>
      </c>
      <c r="C51" s="6" t="s">
        <v>188</v>
      </c>
      <c r="D51" s="14" t="s">
        <v>0</v>
      </c>
      <c r="E51" s="28">
        <v>42583</v>
      </c>
      <c r="F51" s="5" t="s">
        <v>16</v>
      </c>
      <c r="G51" s="5"/>
      <c r="H51" s="30" t="s">
        <v>24</v>
      </c>
      <c r="I51" s="23"/>
      <c r="J51" s="23"/>
      <c r="K51" s="23"/>
      <c r="L51" s="23"/>
      <c r="M51" s="23"/>
      <c r="N51" s="23"/>
      <c r="O51" s="23"/>
      <c r="P51" s="23">
        <v>1</v>
      </c>
      <c r="Q51" s="23"/>
      <c r="R51" s="23"/>
      <c r="S51" s="23"/>
      <c r="T51" s="23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23"/>
      <c r="AH51" s="23"/>
      <c r="AI51" s="23"/>
      <c r="AJ51" s="23"/>
      <c r="AK51" s="23"/>
      <c r="AL51" s="23"/>
      <c r="AM51" s="23"/>
      <c r="AN51" s="23"/>
      <c r="AO51" s="23"/>
      <c r="AP51" s="23"/>
      <c r="AQ51" s="23"/>
      <c r="AR51" s="23"/>
      <c r="AS51" s="19"/>
      <c r="AT51" s="19"/>
      <c r="AU51" s="19"/>
      <c r="AV51" s="19"/>
      <c r="AW51" s="19"/>
      <c r="AX51" s="19"/>
      <c r="AY51" s="19"/>
      <c r="AZ51" s="19"/>
      <c r="BA51" s="19"/>
      <c r="BB51" s="19"/>
      <c r="BC51" s="19"/>
      <c r="BD51" s="19"/>
      <c r="BE51" s="23"/>
      <c r="BF51" s="23"/>
      <c r="BG51" s="23"/>
      <c r="BH51" s="23"/>
      <c r="BI51" s="23"/>
      <c r="BJ51" s="23"/>
      <c r="BK51" s="23"/>
      <c r="BL51" s="23"/>
      <c r="BM51" s="23"/>
      <c r="BN51" s="23"/>
      <c r="BO51" s="23"/>
      <c r="BP51" s="23"/>
    </row>
    <row r="52" spans="1:68" s="9" customFormat="1" ht="27.95" customHeight="1" x14ac:dyDescent="0.2">
      <c r="A52" s="7" t="s">
        <v>49</v>
      </c>
      <c r="B52" s="7" t="s">
        <v>49</v>
      </c>
      <c r="C52" s="6" t="s">
        <v>282</v>
      </c>
      <c r="D52" s="14" t="s">
        <v>1</v>
      </c>
      <c r="E52" s="6" t="s">
        <v>277</v>
      </c>
      <c r="F52" s="5" t="s">
        <v>117</v>
      </c>
      <c r="G52" s="5"/>
      <c r="H52" s="30" t="s">
        <v>24</v>
      </c>
      <c r="I52" s="23"/>
      <c r="J52" s="23"/>
      <c r="K52" s="23"/>
      <c r="L52" s="23"/>
      <c r="M52" s="23">
        <v>0.5</v>
      </c>
      <c r="N52" s="23"/>
      <c r="O52" s="23"/>
      <c r="P52" s="23"/>
      <c r="Q52" s="23"/>
      <c r="R52" s="23"/>
      <c r="S52" s="23"/>
      <c r="T52" s="23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23"/>
      <c r="AH52" s="23"/>
      <c r="AI52" s="23"/>
      <c r="AJ52" s="23"/>
      <c r="AK52" s="23"/>
      <c r="AL52" s="23"/>
      <c r="AM52" s="23"/>
      <c r="AN52" s="23"/>
      <c r="AO52" s="23"/>
      <c r="AP52" s="23"/>
      <c r="AQ52" s="23"/>
      <c r="AR52" s="23"/>
      <c r="AS52" s="19"/>
      <c r="AT52" s="19"/>
      <c r="AU52" s="19"/>
      <c r="AV52" s="19"/>
      <c r="AW52" s="19"/>
      <c r="AX52" s="19"/>
      <c r="AY52" s="19"/>
      <c r="AZ52" s="19"/>
      <c r="BA52" s="19"/>
      <c r="BB52" s="19"/>
      <c r="BC52" s="19"/>
      <c r="BD52" s="19"/>
      <c r="BE52" s="23"/>
      <c r="BF52" s="23"/>
      <c r="BG52" s="23"/>
      <c r="BH52" s="23"/>
      <c r="BI52" s="23"/>
      <c r="BJ52" s="23"/>
      <c r="BK52" s="23"/>
      <c r="BL52" s="23"/>
      <c r="BM52" s="23"/>
      <c r="BN52" s="23"/>
      <c r="BO52" s="23"/>
      <c r="BP52" s="23"/>
    </row>
    <row r="53" spans="1:68" s="9" customFormat="1" ht="27.95" hidden="1" customHeight="1" x14ac:dyDescent="0.2">
      <c r="A53" s="7" t="s">
        <v>49</v>
      </c>
      <c r="B53" s="7" t="s">
        <v>49</v>
      </c>
      <c r="C53" s="6" t="s">
        <v>227</v>
      </c>
      <c r="D53" s="14" t="s">
        <v>0</v>
      </c>
      <c r="E53" s="6" t="s">
        <v>236</v>
      </c>
      <c r="F53" s="5" t="s">
        <v>17</v>
      </c>
      <c r="G53" s="5"/>
      <c r="H53" s="30" t="s">
        <v>24</v>
      </c>
      <c r="I53" s="23"/>
      <c r="J53" s="36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23"/>
      <c r="AH53" s="23"/>
      <c r="AI53" s="23"/>
      <c r="AJ53" s="23"/>
      <c r="AK53" s="23"/>
      <c r="AL53" s="23"/>
      <c r="AM53" s="23"/>
      <c r="AN53" s="23"/>
      <c r="AO53" s="23"/>
      <c r="AP53" s="23"/>
      <c r="AQ53" s="23"/>
      <c r="AR53" s="23"/>
      <c r="AS53" s="19"/>
      <c r="AT53" s="19"/>
      <c r="AU53" s="19"/>
      <c r="AV53" s="19"/>
      <c r="AW53" s="19"/>
      <c r="AX53" s="19"/>
      <c r="AY53" s="19"/>
      <c r="AZ53" s="19"/>
      <c r="BA53" s="19"/>
      <c r="BB53" s="19"/>
      <c r="BC53" s="19"/>
      <c r="BD53" s="19"/>
      <c r="BE53" s="23"/>
      <c r="BF53" s="23"/>
      <c r="BG53" s="23"/>
      <c r="BH53" s="23"/>
      <c r="BI53" s="23"/>
      <c r="BJ53" s="23"/>
      <c r="BK53" s="23"/>
      <c r="BL53" s="23"/>
      <c r="BM53" s="23"/>
      <c r="BN53" s="23"/>
      <c r="BO53" s="23"/>
      <c r="BP53" s="23"/>
    </row>
    <row r="54" spans="1:68" s="9" customFormat="1" ht="27.95" hidden="1" customHeight="1" x14ac:dyDescent="0.2">
      <c r="A54" s="7" t="s">
        <v>49</v>
      </c>
      <c r="B54" s="7" t="s">
        <v>73</v>
      </c>
      <c r="C54" s="6" t="s">
        <v>196</v>
      </c>
      <c r="D54" s="14" t="s">
        <v>0</v>
      </c>
      <c r="E54" s="28">
        <v>42644</v>
      </c>
      <c r="F54" s="5" t="s">
        <v>21</v>
      </c>
      <c r="G54" s="5"/>
      <c r="H54" s="30" t="s">
        <v>24</v>
      </c>
      <c r="I54" s="23"/>
      <c r="J54" s="23"/>
      <c r="K54" s="23"/>
      <c r="L54" s="23"/>
      <c r="M54" s="23"/>
      <c r="N54" s="23"/>
      <c r="O54" s="23"/>
      <c r="P54" s="23"/>
      <c r="Q54" s="23"/>
      <c r="R54" s="23">
        <v>1</v>
      </c>
      <c r="S54" s="23"/>
      <c r="T54" s="23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23"/>
      <c r="AH54" s="23"/>
      <c r="AI54" s="23"/>
      <c r="AJ54" s="23"/>
      <c r="AK54" s="23"/>
      <c r="AL54" s="23"/>
      <c r="AM54" s="23"/>
      <c r="AN54" s="23"/>
      <c r="AO54" s="23"/>
      <c r="AP54" s="23"/>
      <c r="AQ54" s="23"/>
      <c r="AR54" s="23"/>
      <c r="AS54" s="19"/>
      <c r="AT54" s="19"/>
      <c r="AU54" s="19"/>
      <c r="AV54" s="19"/>
      <c r="AW54" s="19"/>
      <c r="AX54" s="19"/>
      <c r="AY54" s="19"/>
      <c r="AZ54" s="19"/>
      <c r="BA54" s="19"/>
      <c r="BB54" s="19"/>
      <c r="BC54" s="19"/>
      <c r="BD54" s="19"/>
      <c r="BE54" s="23"/>
      <c r="BF54" s="23"/>
      <c r="BG54" s="23"/>
      <c r="BH54" s="23"/>
      <c r="BI54" s="23"/>
      <c r="BJ54" s="23"/>
      <c r="BK54" s="23"/>
      <c r="BL54" s="23"/>
      <c r="BM54" s="23"/>
      <c r="BN54" s="23"/>
      <c r="BO54" s="23"/>
      <c r="BP54" s="23"/>
    </row>
    <row r="55" spans="1:68" s="9" customFormat="1" ht="27.95" hidden="1" customHeight="1" x14ac:dyDescent="0.2">
      <c r="A55" s="7" t="s">
        <v>49</v>
      </c>
      <c r="B55" s="7" t="s">
        <v>73</v>
      </c>
      <c r="C55" s="6" t="s">
        <v>147</v>
      </c>
      <c r="D55" s="14" t="s">
        <v>60</v>
      </c>
      <c r="E55" s="6" t="s">
        <v>148</v>
      </c>
      <c r="F55" s="5" t="s">
        <v>18</v>
      </c>
      <c r="G55" s="5"/>
      <c r="H55" s="30" t="s">
        <v>29</v>
      </c>
      <c r="I55" s="23"/>
      <c r="J55" s="23"/>
      <c r="K55" s="23"/>
      <c r="L55" s="23"/>
      <c r="M55" s="23"/>
      <c r="N55" s="23"/>
      <c r="O55" s="23"/>
      <c r="P55" s="23"/>
      <c r="Q55" s="23"/>
      <c r="R55" s="23">
        <v>0.2</v>
      </c>
      <c r="S55" s="23"/>
      <c r="T55" s="23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23"/>
      <c r="AH55" s="23"/>
      <c r="AI55" s="23"/>
      <c r="AJ55" s="23"/>
      <c r="AK55" s="23"/>
      <c r="AL55" s="23"/>
      <c r="AM55" s="23"/>
      <c r="AN55" s="23"/>
      <c r="AO55" s="23"/>
      <c r="AP55" s="23"/>
      <c r="AQ55" s="23"/>
      <c r="AR55" s="23"/>
      <c r="AS55" s="19"/>
      <c r="AT55" s="19"/>
      <c r="AU55" s="19"/>
      <c r="AV55" s="19"/>
      <c r="AW55" s="19"/>
      <c r="AX55" s="19"/>
      <c r="AY55" s="19"/>
      <c r="AZ55" s="19"/>
      <c r="BA55" s="19"/>
      <c r="BB55" s="19"/>
      <c r="BC55" s="19"/>
      <c r="BD55" s="19"/>
      <c r="BE55" s="23"/>
      <c r="BF55" s="23"/>
      <c r="BG55" s="23"/>
      <c r="BH55" s="23"/>
      <c r="BI55" s="23"/>
      <c r="BJ55" s="23"/>
      <c r="BK55" s="23"/>
      <c r="BL55" s="23"/>
      <c r="BM55" s="23"/>
      <c r="BN55" s="23"/>
      <c r="BO55" s="23"/>
      <c r="BP55" s="23"/>
    </row>
    <row r="56" spans="1:68" s="9" customFormat="1" ht="27.95" hidden="1" customHeight="1" x14ac:dyDescent="0.2">
      <c r="A56" s="7" t="s">
        <v>49</v>
      </c>
      <c r="B56" s="7" t="s">
        <v>49</v>
      </c>
      <c r="C56" s="6" t="s">
        <v>85</v>
      </c>
      <c r="D56" s="14" t="s">
        <v>0</v>
      </c>
      <c r="E56" s="28">
        <v>42401</v>
      </c>
      <c r="F56" s="5" t="s">
        <v>16</v>
      </c>
      <c r="G56" s="5"/>
      <c r="H56" s="30" t="s">
        <v>24</v>
      </c>
      <c r="I56" s="23"/>
      <c r="J56" s="38">
        <v>1</v>
      </c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23"/>
      <c r="AH56" s="23"/>
      <c r="AI56" s="23"/>
      <c r="AJ56" s="23"/>
      <c r="AK56" s="23"/>
      <c r="AL56" s="23"/>
      <c r="AM56" s="23"/>
      <c r="AN56" s="23"/>
      <c r="AO56" s="23"/>
      <c r="AP56" s="23"/>
      <c r="AQ56" s="23"/>
      <c r="AR56" s="23"/>
      <c r="AS56" s="19"/>
      <c r="AT56" s="19"/>
      <c r="AU56" s="19"/>
      <c r="AV56" s="19"/>
      <c r="AW56" s="19"/>
      <c r="AX56" s="19"/>
      <c r="AY56" s="19"/>
      <c r="AZ56" s="19"/>
      <c r="BA56" s="19"/>
      <c r="BB56" s="19"/>
      <c r="BC56" s="19"/>
      <c r="BD56" s="19"/>
      <c r="BE56" s="23"/>
      <c r="BF56" s="23"/>
      <c r="BG56" s="23"/>
      <c r="BH56" s="23"/>
      <c r="BI56" s="23"/>
      <c r="BJ56" s="23"/>
      <c r="BK56" s="23"/>
      <c r="BL56" s="23"/>
      <c r="BM56" s="23"/>
      <c r="BN56" s="23"/>
      <c r="BO56" s="23"/>
      <c r="BP56" s="23"/>
    </row>
    <row r="57" spans="1:68" s="9" customFormat="1" ht="27.95" customHeight="1" x14ac:dyDescent="0.2">
      <c r="A57" s="7" t="s">
        <v>49</v>
      </c>
      <c r="B57" s="7" t="s">
        <v>49</v>
      </c>
      <c r="C57" s="6" t="s">
        <v>184</v>
      </c>
      <c r="D57" s="14" t="s">
        <v>1</v>
      </c>
      <c r="E57" s="6" t="s">
        <v>185</v>
      </c>
      <c r="F57" s="5" t="s">
        <v>21</v>
      </c>
      <c r="G57" s="5"/>
      <c r="H57" s="30" t="s">
        <v>29</v>
      </c>
      <c r="I57" s="23"/>
      <c r="J57" s="23"/>
      <c r="K57" s="23"/>
      <c r="L57" s="23">
        <v>0.5</v>
      </c>
      <c r="M57" s="23"/>
      <c r="N57" s="23"/>
      <c r="O57" s="23"/>
      <c r="P57" s="23"/>
      <c r="Q57" s="23"/>
      <c r="R57" s="23"/>
      <c r="S57" s="23"/>
      <c r="T57" s="23"/>
      <c r="U57" s="19">
        <v>0.5</v>
      </c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23"/>
      <c r="AH57" s="23"/>
      <c r="AI57" s="23"/>
      <c r="AJ57" s="23"/>
      <c r="AK57" s="23"/>
      <c r="AL57" s="23"/>
      <c r="AM57" s="23"/>
      <c r="AN57" s="23"/>
      <c r="AO57" s="23"/>
      <c r="AP57" s="23"/>
      <c r="AQ57" s="23"/>
      <c r="AR57" s="23"/>
      <c r="AS57" s="19"/>
      <c r="AT57" s="19"/>
      <c r="AU57" s="19"/>
      <c r="AV57" s="19"/>
      <c r="AW57" s="19"/>
      <c r="AX57" s="19"/>
      <c r="AY57" s="19"/>
      <c r="AZ57" s="19"/>
      <c r="BA57" s="19"/>
      <c r="BB57" s="19"/>
      <c r="BC57" s="19"/>
      <c r="BD57" s="19"/>
      <c r="BE57" s="23"/>
      <c r="BF57" s="23"/>
      <c r="BG57" s="23"/>
      <c r="BH57" s="23"/>
      <c r="BI57" s="23"/>
      <c r="BJ57" s="23"/>
      <c r="BK57" s="23"/>
      <c r="BL57" s="23"/>
      <c r="BM57" s="23"/>
      <c r="BN57" s="23"/>
      <c r="BO57" s="23"/>
      <c r="BP57" s="23"/>
    </row>
    <row r="58" spans="1:68" s="9" customFormat="1" ht="27.95" hidden="1" customHeight="1" x14ac:dyDescent="0.2">
      <c r="A58" s="7" t="s">
        <v>49</v>
      </c>
      <c r="B58" s="7" t="s">
        <v>73</v>
      </c>
      <c r="C58" s="6" t="s">
        <v>152</v>
      </c>
      <c r="D58" s="14" t="s">
        <v>0</v>
      </c>
      <c r="E58" s="28">
        <v>42552</v>
      </c>
      <c r="F58" s="5" t="s">
        <v>18</v>
      </c>
      <c r="G58" s="5"/>
      <c r="H58" s="30" t="s">
        <v>28</v>
      </c>
      <c r="I58" s="23"/>
      <c r="J58" s="23"/>
      <c r="K58" s="23"/>
      <c r="L58" s="23"/>
      <c r="M58" s="23"/>
      <c r="N58" s="23"/>
      <c r="O58" s="23">
        <v>1</v>
      </c>
      <c r="P58" s="23"/>
      <c r="Q58" s="23"/>
      <c r="R58" s="23"/>
      <c r="S58" s="23"/>
      <c r="T58" s="23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23"/>
      <c r="AH58" s="23"/>
      <c r="AI58" s="23"/>
      <c r="AJ58" s="23"/>
      <c r="AK58" s="23"/>
      <c r="AL58" s="23"/>
      <c r="AM58" s="23"/>
      <c r="AN58" s="23"/>
      <c r="AO58" s="23"/>
      <c r="AP58" s="23"/>
      <c r="AQ58" s="23"/>
      <c r="AR58" s="23"/>
      <c r="AS58" s="19"/>
      <c r="AT58" s="19"/>
      <c r="AU58" s="19"/>
      <c r="AV58" s="19"/>
      <c r="AW58" s="19"/>
      <c r="AX58" s="19"/>
      <c r="AY58" s="19"/>
      <c r="AZ58" s="19"/>
      <c r="BA58" s="19"/>
      <c r="BB58" s="19"/>
      <c r="BC58" s="19"/>
      <c r="BD58" s="19"/>
      <c r="BE58" s="23"/>
      <c r="BF58" s="23"/>
      <c r="BG58" s="23"/>
      <c r="BH58" s="23"/>
      <c r="BI58" s="23"/>
      <c r="BJ58" s="23"/>
      <c r="BK58" s="23"/>
      <c r="BL58" s="23"/>
      <c r="BM58" s="23"/>
      <c r="BN58" s="23"/>
      <c r="BO58" s="23"/>
      <c r="BP58" s="23"/>
    </row>
    <row r="59" spans="1:68" s="9" customFormat="1" ht="27.95" hidden="1" customHeight="1" x14ac:dyDescent="0.2">
      <c r="A59" s="7" t="s">
        <v>49</v>
      </c>
      <c r="B59" s="7" t="s">
        <v>49</v>
      </c>
      <c r="C59" s="6" t="s">
        <v>86</v>
      </c>
      <c r="D59" s="14" t="s">
        <v>0</v>
      </c>
      <c r="E59" s="28">
        <v>42430</v>
      </c>
      <c r="F59" s="5" t="s">
        <v>18</v>
      </c>
      <c r="G59" s="5"/>
      <c r="H59" s="30" t="s">
        <v>28</v>
      </c>
      <c r="I59" s="23"/>
      <c r="J59" s="23"/>
      <c r="K59" s="38">
        <v>1</v>
      </c>
      <c r="L59" s="23"/>
      <c r="M59" s="23"/>
      <c r="N59" s="23"/>
      <c r="O59" s="23"/>
      <c r="P59" s="23"/>
      <c r="Q59" s="23"/>
      <c r="R59" s="23"/>
      <c r="S59" s="23"/>
      <c r="T59" s="23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23"/>
      <c r="AH59" s="23"/>
      <c r="AI59" s="23"/>
      <c r="AJ59" s="23"/>
      <c r="AK59" s="23"/>
      <c r="AL59" s="23"/>
      <c r="AM59" s="23"/>
      <c r="AN59" s="23"/>
      <c r="AO59" s="23"/>
      <c r="AP59" s="23"/>
      <c r="AQ59" s="23"/>
      <c r="AR59" s="23"/>
      <c r="AS59" s="19"/>
      <c r="AT59" s="19"/>
      <c r="AU59" s="19"/>
      <c r="AV59" s="19"/>
      <c r="AW59" s="19"/>
      <c r="AX59" s="19"/>
      <c r="AY59" s="19"/>
      <c r="AZ59" s="19"/>
      <c r="BA59" s="19"/>
      <c r="BB59" s="19"/>
      <c r="BC59" s="19"/>
      <c r="BD59" s="19"/>
      <c r="BE59" s="23"/>
      <c r="BF59" s="23"/>
      <c r="BG59" s="23"/>
      <c r="BH59" s="23"/>
      <c r="BI59" s="23"/>
      <c r="BJ59" s="23"/>
      <c r="BK59" s="23"/>
      <c r="BL59" s="23"/>
      <c r="BM59" s="23"/>
      <c r="BN59" s="23"/>
      <c r="BO59" s="23"/>
      <c r="BP59" s="23"/>
    </row>
    <row r="60" spans="1:68" s="9" customFormat="1" ht="27.95" hidden="1" customHeight="1" x14ac:dyDescent="0.2">
      <c r="A60" s="7" t="s">
        <v>49</v>
      </c>
      <c r="B60" s="7" t="s">
        <v>49</v>
      </c>
      <c r="C60" s="6" t="s">
        <v>88</v>
      </c>
      <c r="D60" s="14" t="s">
        <v>0</v>
      </c>
      <c r="E60" s="6" t="s">
        <v>87</v>
      </c>
      <c r="F60" s="5" t="s">
        <v>116</v>
      </c>
      <c r="G60" s="5"/>
      <c r="H60" s="30" t="s">
        <v>27</v>
      </c>
      <c r="I60" s="36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23"/>
      <c r="AH60" s="23"/>
      <c r="AI60" s="23"/>
      <c r="AJ60" s="23"/>
      <c r="AK60" s="23"/>
      <c r="AL60" s="23"/>
      <c r="AM60" s="23"/>
      <c r="AN60" s="23"/>
      <c r="AO60" s="23"/>
      <c r="AP60" s="23"/>
      <c r="AQ60" s="23"/>
      <c r="AR60" s="23"/>
      <c r="AS60" s="19"/>
      <c r="AT60" s="19"/>
      <c r="AU60" s="19"/>
      <c r="AV60" s="19"/>
      <c r="AW60" s="19"/>
      <c r="AX60" s="19"/>
      <c r="AY60" s="19"/>
      <c r="AZ60" s="19"/>
      <c r="BA60" s="19"/>
      <c r="BB60" s="19"/>
      <c r="BC60" s="19"/>
      <c r="BD60" s="19"/>
      <c r="BE60" s="23"/>
      <c r="BF60" s="23"/>
      <c r="BG60" s="23"/>
      <c r="BH60" s="23"/>
      <c r="BI60" s="23"/>
      <c r="BJ60" s="23"/>
      <c r="BK60" s="23"/>
      <c r="BL60" s="23"/>
      <c r="BM60" s="23"/>
      <c r="BN60" s="23"/>
      <c r="BO60" s="23"/>
      <c r="BP60" s="23"/>
    </row>
    <row r="61" spans="1:68" s="9" customFormat="1" ht="27.95" customHeight="1" x14ac:dyDescent="0.2">
      <c r="A61" s="7" t="s">
        <v>49</v>
      </c>
      <c r="B61" s="7" t="s">
        <v>49</v>
      </c>
      <c r="C61" s="26" t="s">
        <v>297</v>
      </c>
      <c r="D61" s="17" t="s">
        <v>1</v>
      </c>
      <c r="E61" s="26" t="s">
        <v>277</v>
      </c>
      <c r="F61" s="106" t="s">
        <v>22</v>
      </c>
      <c r="G61" s="106"/>
      <c r="H61" s="108" t="s">
        <v>27</v>
      </c>
      <c r="I61" s="23"/>
      <c r="J61" s="109"/>
      <c r="K61" s="109">
        <v>0.5</v>
      </c>
      <c r="L61" s="109"/>
      <c r="M61" s="109"/>
      <c r="N61" s="109"/>
      <c r="O61" s="109"/>
      <c r="P61" s="109"/>
      <c r="Q61" s="109"/>
      <c r="R61" s="109"/>
      <c r="S61" s="109"/>
      <c r="T61" s="109"/>
      <c r="U61" s="110"/>
      <c r="V61" s="110"/>
      <c r="W61" s="110"/>
      <c r="X61" s="110"/>
      <c r="Y61" s="110"/>
      <c r="Z61" s="110"/>
      <c r="AA61" s="110"/>
      <c r="AB61" s="110"/>
      <c r="AC61" s="110"/>
      <c r="AD61" s="110"/>
      <c r="AE61" s="110"/>
      <c r="AF61" s="110"/>
      <c r="AG61" s="109"/>
      <c r="AH61" s="109"/>
      <c r="AI61" s="109"/>
      <c r="AJ61" s="109"/>
      <c r="AK61" s="109"/>
      <c r="AL61" s="109"/>
      <c r="AM61" s="109"/>
      <c r="AN61" s="109"/>
      <c r="AO61" s="109"/>
      <c r="AP61" s="109"/>
      <c r="AQ61" s="109"/>
      <c r="AR61" s="109"/>
      <c r="AS61" s="110"/>
      <c r="AT61" s="110"/>
      <c r="AU61" s="110"/>
      <c r="AV61" s="110"/>
      <c r="AW61" s="110"/>
      <c r="AX61" s="110"/>
      <c r="AY61" s="110"/>
      <c r="AZ61" s="110"/>
      <c r="BA61" s="110"/>
      <c r="BB61" s="110"/>
      <c r="BC61" s="110"/>
      <c r="BD61" s="110"/>
      <c r="BE61" s="109"/>
      <c r="BF61" s="109"/>
      <c r="BG61" s="109"/>
      <c r="BH61" s="109"/>
      <c r="BI61" s="109"/>
      <c r="BJ61" s="109"/>
      <c r="BK61" s="109"/>
      <c r="BL61" s="109"/>
      <c r="BM61" s="109"/>
      <c r="BN61" s="109"/>
      <c r="BO61" s="109"/>
      <c r="BP61" s="109"/>
    </row>
    <row r="62" spans="1:68" s="9" customFormat="1" ht="27.95" hidden="1" customHeight="1" x14ac:dyDescent="0.2">
      <c r="A62" s="7" t="s">
        <v>49</v>
      </c>
      <c r="B62" s="7" t="s">
        <v>49</v>
      </c>
      <c r="C62" s="6" t="s">
        <v>206</v>
      </c>
      <c r="D62" s="14" t="s">
        <v>61</v>
      </c>
      <c r="E62" s="28" t="s">
        <v>207</v>
      </c>
      <c r="F62" s="5" t="s">
        <v>17</v>
      </c>
      <c r="G62" s="5"/>
      <c r="H62" s="30" t="s">
        <v>24</v>
      </c>
      <c r="I62" s="23"/>
      <c r="J62" s="23"/>
      <c r="K62" s="23"/>
      <c r="L62" s="23"/>
      <c r="M62" s="23">
        <v>1</v>
      </c>
      <c r="N62" s="23"/>
      <c r="O62" s="23"/>
      <c r="P62" s="23"/>
      <c r="Q62" s="23"/>
      <c r="R62" s="23"/>
      <c r="S62" s="23"/>
      <c r="T62" s="23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23"/>
      <c r="AH62" s="23"/>
      <c r="AI62" s="23"/>
      <c r="AJ62" s="23"/>
      <c r="AK62" s="23"/>
      <c r="AL62" s="23"/>
      <c r="AM62" s="23"/>
      <c r="AN62" s="23"/>
      <c r="AO62" s="23"/>
      <c r="AP62" s="23"/>
      <c r="AQ62" s="23"/>
      <c r="AR62" s="23"/>
      <c r="AS62" s="19"/>
      <c r="AT62" s="19"/>
      <c r="AU62" s="19"/>
      <c r="AV62" s="19"/>
      <c r="AW62" s="19"/>
      <c r="AX62" s="19"/>
      <c r="AY62" s="19"/>
      <c r="AZ62" s="19"/>
      <c r="BA62" s="19"/>
      <c r="BB62" s="19"/>
      <c r="BC62" s="19"/>
      <c r="BD62" s="19"/>
      <c r="BE62" s="23"/>
      <c r="BF62" s="23"/>
      <c r="BG62" s="23"/>
      <c r="BH62" s="23"/>
      <c r="BI62" s="23"/>
      <c r="BJ62" s="23"/>
      <c r="BK62" s="23"/>
      <c r="BL62" s="23"/>
      <c r="BM62" s="23"/>
      <c r="BN62" s="23"/>
      <c r="BO62" s="23"/>
      <c r="BP62" s="23"/>
    </row>
    <row r="63" spans="1:68" s="9" customFormat="1" ht="27.95" hidden="1" customHeight="1" x14ac:dyDescent="0.2">
      <c r="A63" s="7" t="s">
        <v>49</v>
      </c>
      <c r="B63" s="7" t="s">
        <v>49</v>
      </c>
      <c r="C63" s="6" t="s">
        <v>231</v>
      </c>
      <c r="D63" s="14" t="s">
        <v>61</v>
      </c>
      <c r="E63" s="6" t="s">
        <v>263</v>
      </c>
      <c r="F63" s="5" t="s">
        <v>18</v>
      </c>
      <c r="G63" s="5"/>
      <c r="H63" s="30"/>
      <c r="I63" s="23"/>
      <c r="J63" s="23"/>
      <c r="K63" s="23"/>
      <c r="L63" s="23"/>
      <c r="M63" s="23">
        <v>1</v>
      </c>
      <c r="N63" s="23"/>
      <c r="O63" s="23"/>
      <c r="P63" s="23"/>
      <c r="Q63" s="23"/>
      <c r="R63" s="23"/>
      <c r="S63" s="23"/>
      <c r="T63" s="23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23"/>
      <c r="AH63" s="23"/>
      <c r="AI63" s="23"/>
      <c r="AJ63" s="23"/>
      <c r="AK63" s="23"/>
      <c r="AL63" s="23"/>
      <c r="AM63" s="23"/>
      <c r="AN63" s="23"/>
      <c r="AO63" s="23"/>
      <c r="AP63" s="23"/>
      <c r="AQ63" s="23"/>
      <c r="AR63" s="23"/>
      <c r="AS63" s="19"/>
      <c r="AT63" s="19"/>
      <c r="AU63" s="19"/>
      <c r="AV63" s="19"/>
      <c r="AW63" s="19"/>
      <c r="AX63" s="19"/>
      <c r="AY63" s="19"/>
      <c r="AZ63" s="19"/>
      <c r="BA63" s="19"/>
      <c r="BB63" s="19"/>
      <c r="BC63" s="19"/>
      <c r="BD63" s="19"/>
      <c r="BE63" s="23"/>
      <c r="BF63" s="23"/>
      <c r="BG63" s="23"/>
      <c r="BH63" s="23"/>
      <c r="BI63" s="23"/>
      <c r="BJ63" s="23"/>
      <c r="BK63" s="23"/>
      <c r="BL63" s="23"/>
      <c r="BM63" s="23"/>
      <c r="BN63" s="23"/>
      <c r="BO63" s="23"/>
      <c r="BP63" s="23"/>
    </row>
    <row r="64" spans="1:68" s="9" customFormat="1" ht="27.95" hidden="1" customHeight="1" x14ac:dyDescent="0.2">
      <c r="A64" s="7" t="s">
        <v>49</v>
      </c>
      <c r="B64" s="7" t="s">
        <v>49</v>
      </c>
      <c r="C64" s="6" t="s">
        <v>267</v>
      </c>
      <c r="D64" s="14" t="s">
        <v>3</v>
      </c>
      <c r="E64" s="6" t="s">
        <v>225</v>
      </c>
      <c r="F64" s="5" t="s">
        <v>117</v>
      </c>
      <c r="G64" s="5"/>
      <c r="H64" s="30"/>
      <c r="I64" s="23"/>
      <c r="J64" s="23"/>
      <c r="K64" s="23"/>
      <c r="L64" s="23">
        <v>1</v>
      </c>
      <c r="M64" s="23"/>
      <c r="N64" s="23"/>
      <c r="O64" s="23"/>
      <c r="P64" s="23"/>
      <c r="Q64" s="23"/>
      <c r="R64" s="23"/>
      <c r="S64" s="23"/>
      <c r="T64" s="23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23"/>
      <c r="AH64" s="23"/>
      <c r="AI64" s="23"/>
      <c r="AJ64" s="23"/>
      <c r="AK64" s="23"/>
      <c r="AL64" s="23"/>
      <c r="AM64" s="23"/>
      <c r="AN64" s="23"/>
      <c r="AO64" s="23"/>
      <c r="AP64" s="23"/>
      <c r="AQ64" s="23"/>
      <c r="AR64" s="23"/>
      <c r="AS64" s="19"/>
      <c r="AT64" s="19"/>
      <c r="AU64" s="19"/>
      <c r="AV64" s="19"/>
      <c r="AW64" s="19"/>
      <c r="AX64" s="19"/>
      <c r="AY64" s="19"/>
      <c r="AZ64" s="19"/>
      <c r="BA64" s="19"/>
      <c r="BB64" s="19"/>
      <c r="BC64" s="19"/>
      <c r="BD64" s="19"/>
      <c r="BE64" s="23"/>
      <c r="BF64" s="23"/>
      <c r="BG64" s="23"/>
      <c r="BH64" s="23"/>
      <c r="BI64" s="23"/>
      <c r="BJ64" s="23"/>
      <c r="BK64" s="23"/>
      <c r="BL64" s="23"/>
      <c r="BM64" s="23"/>
      <c r="BN64" s="23"/>
      <c r="BO64" s="23"/>
      <c r="BP64" s="23"/>
    </row>
    <row r="65" spans="1:68" s="9" customFormat="1" ht="27.95" hidden="1" customHeight="1" x14ac:dyDescent="0.2">
      <c r="A65" s="7" t="s">
        <v>49</v>
      </c>
      <c r="B65" s="7" t="s">
        <v>49</v>
      </c>
      <c r="C65" s="6" t="s">
        <v>230</v>
      </c>
      <c r="D65" s="14" t="s">
        <v>0</v>
      </c>
      <c r="E65" s="6" t="s">
        <v>225</v>
      </c>
      <c r="F65" s="5" t="s">
        <v>15</v>
      </c>
      <c r="G65" s="5"/>
      <c r="H65" s="30"/>
      <c r="I65" s="23"/>
      <c r="J65" s="23"/>
      <c r="K65" s="23"/>
      <c r="L65" s="38">
        <v>1</v>
      </c>
      <c r="M65" s="23"/>
      <c r="N65" s="23"/>
      <c r="O65" s="23"/>
      <c r="P65" s="23"/>
      <c r="Q65" s="23"/>
      <c r="R65" s="23"/>
      <c r="S65" s="23"/>
      <c r="T65" s="23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23"/>
      <c r="AH65" s="23"/>
      <c r="AI65" s="23"/>
      <c r="AJ65" s="23"/>
      <c r="AK65" s="23"/>
      <c r="AL65" s="23"/>
      <c r="AM65" s="23"/>
      <c r="AN65" s="23"/>
      <c r="AO65" s="23"/>
      <c r="AP65" s="23"/>
      <c r="AQ65" s="23"/>
      <c r="AR65" s="23"/>
      <c r="AS65" s="19"/>
      <c r="AT65" s="19"/>
      <c r="AU65" s="19"/>
      <c r="AV65" s="19"/>
      <c r="AW65" s="19"/>
      <c r="AX65" s="19"/>
      <c r="AY65" s="19"/>
      <c r="AZ65" s="19"/>
      <c r="BA65" s="19"/>
      <c r="BB65" s="19"/>
      <c r="BC65" s="19"/>
      <c r="BD65" s="19"/>
      <c r="BE65" s="23"/>
      <c r="BF65" s="23"/>
      <c r="BG65" s="23"/>
      <c r="BH65" s="23"/>
      <c r="BI65" s="23"/>
      <c r="BJ65" s="23"/>
      <c r="BK65" s="23"/>
      <c r="BL65" s="23"/>
      <c r="BM65" s="23"/>
      <c r="BN65" s="23"/>
      <c r="BO65" s="23"/>
      <c r="BP65" s="23"/>
    </row>
    <row r="66" spans="1:68" s="9" customFormat="1" ht="27.95" hidden="1" customHeight="1" x14ac:dyDescent="0.2">
      <c r="A66" s="7" t="s">
        <v>49</v>
      </c>
      <c r="B66" s="7" t="s">
        <v>49</v>
      </c>
      <c r="C66" s="6" t="s">
        <v>175</v>
      </c>
      <c r="D66" s="14" t="s">
        <v>0</v>
      </c>
      <c r="E66" s="6" t="s">
        <v>176</v>
      </c>
      <c r="F66" s="5" t="s">
        <v>21</v>
      </c>
      <c r="G66" s="5"/>
      <c r="H66" s="30" t="s">
        <v>30</v>
      </c>
      <c r="I66" s="23"/>
      <c r="J66" s="23"/>
      <c r="K66" s="23"/>
      <c r="L66" s="38">
        <v>1</v>
      </c>
      <c r="M66" s="23"/>
      <c r="N66" s="23"/>
      <c r="O66" s="23"/>
      <c r="P66" s="23"/>
      <c r="Q66" s="23"/>
      <c r="R66" s="23"/>
      <c r="S66" s="23"/>
      <c r="T66" s="23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23"/>
      <c r="AH66" s="23"/>
      <c r="AI66" s="23"/>
      <c r="AJ66" s="23"/>
      <c r="AK66" s="23"/>
      <c r="AL66" s="23"/>
      <c r="AM66" s="23"/>
      <c r="AN66" s="23"/>
      <c r="AO66" s="23"/>
      <c r="AP66" s="23"/>
      <c r="AQ66" s="23"/>
      <c r="AR66" s="23"/>
      <c r="AS66" s="19"/>
      <c r="AT66" s="19"/>
      <c r="AU66" s="19"/>
      <c r="AV66" s="19"/>
      <c r="AW66" s="19"/>
      <c r="AX66" s="19"/>
      <c r="AY66" s="19"/>
      <c r="AZ66" s="19"/>
      <c r="BA66" s="19"/>
      <c r="BB66" s="19"/>
      <c r="BC66" s="19"/>
      <c r="BD66" s="19"/>
      <c r="BE66" s="23"/>
      <c r="BF66" s="23"/>
      <c r="BG66" s="23"/>
      <c r="BH66" s="23"/>
      <c r="BI66" s="23"/>
      <c r="BJ66" s="23"/>
      <c r="BK66" s="23"/>
      <c r="BL66" s="23"/>
      <c r="BM66" s="23"/>
      <c r="BN66" s="23"/>
      <c r="BO66" s="23"/>
      <c r="BP66" s="23"/>
    </row>
    <row r="67" spans="1:68" s="9" customFormat="1" ht="27.95" hidden="1" customHeight="1" x14ac:dyDescent="0.2">
      <c r="A67" s="7" t="s">
        <v>49</v>
      </c>
      <c r="B67" s="7" t="s">
        <v>49</v>
      </c>
      <c r="C67" s="6" t="s">
        <v>89</v>
      </c>
      <c r="D67" s="14" t="s">
        <v>0</v>
      </c>
      <c r="E67" s="28">
        <v>42370</v>
      </c>
      <c r="F67" s="5" t="s">
        <v>15</v>
      </c>
      <c r="G67" s="5"/>
      <c r="H67" s="30" t="s">
        <v>24</v>
      </c>
      <c r="I67" s="38">
        <v>1</v>
      </c>
      <c r="J67" s="23"/>
      <c r="K67" s="23"/>
      <c r="L67" s="23"/>
      <c r="M67" s="23"/>
      <c r="N67" s="23"/>
      <c r="O67" s="23"/>
      <c r="P67" s="23"/>
      <c r="Q67" s="23"/>
      <c r="R67" s="23"/>
      <c r="S67" s="23"/>
      <c r="T67" s="23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23"/>
      <c r="AH67" s="23"/>
      <c r="AI67" s="23"/>
      <c r="AJ67" s="23"/>
      <c r="AK67" s="23"/>
      <c r="AL67" s="23"/>
      <c r="AM67" s="23"/>
      <c r="AN67" s="23"/>
      <c r="AO67" s="23"/>
      <c r="AP67" s="23"/>
      <c r="AQ67" s="23"/>
      <c r="AR67" s="23"/>
      <c r="AS67" s="19"/>
      <c r="AT67" s="19"/>
      <c r="AU67" s="19"/>
      <c r="AV67" s="19"/>
      <c r="AW67" s="19"/>
      <c r="AX67" s="19"/>
      <c r="AY67" s="19"/>
      <c r="AZ67" s="19"/>
      <c r="BA67" s="19"/>
      <c r="BB67" s="19"/>
      <c r="BC67" s="19"/>
      <c r="BD67" s="19"/>
      <c r="BE67" s="23"/>
      <c r="BF67" s="23"/>
      <c r="BG67" s="23"/>
      <c r="BH67" s="23"/>
      <c r="BI67" s="23"/>
      <c r="BJ67" s="23"/>
      <c r="BK67" s="23"/>
      <c r="BL67" s="23"/>
      <c r="BM67" s="23"/>
      <c r="BN67" s="23"/>
      <c r="BO67" s="23"/>
      <c r="BP67" s="23"/>
    </row>
    <row r="68" spans="1:68" s="9" customFormat="1" ht="27.95" hidden="1" customHeight="1" x14ac:dyDescent="0.2">
      <c r="A68" s="7" t="s">
        <v>49</v>
      </c>
      <c r="B68" s="7" t="s">
        <v>49</v>
      </c>
      <c r="C68" s="6" t="s">
        <v>127</v>
      </c>
      <c r="D68" s="14" t="s">
        <v>0</v>
      </c>
      <c r="E68" s="28">
        <v>42461</v>
      </c>
      <c r="F68" s="5" t="s">
        <v>17</v>
      </c>
      <c r="G68" s="5"/>
      <c r="H68" s="30" t="s">
        <v>24</v>
      </c>
      <c r="I68" s="23"/>
      <c r="J68" s="23"/>
      <c r="K68" s="23"/>
      <c r="L68" s="38">
        <v>1</v>
      </c>
      <c r="M68" s="23"/>
      <c r="N68" s="23"/>
      <c r="O68" s="23"/>
      <c r="P68" s="23"/>
      <c r="Q68" s="23"/>
      <c r="R68" s="23"/>
      <c r="S68" s="23"/>
      <c r="T68" s="23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23"/>
      <c r="AH68" s="23"/>
      <c r="AI68" s="23"/>
      <c r="AJ68" s="23"/>
      <c r="AK68" s="23"/>
      <c r="AL68" s="23"/>
      <c r="AM68" s="23"/>
      <c r="AN68" s="23"/>
      <c r="AO68" s="23"/>
      <c r="AP68" s="23"/>
      <c r="AQ68" s="23"/>
      <c r="AR68" s="23"/>
      <c r="AS68" s="19"/>
      <c r="AT68" s="19"/>
      <c r="AU68" s="19"/>
      <c r="AV68" s="19"/>
      <c r="AW68" s="19"/>
      <c r="AX68" s="19"/>
      <c r="AY68" s="19"/>
      <c r="AZ68" s="19"/>
      <c r="BA68" s="19"/>
      <c r="BB68" s="19"/>
      <c r="BC68" s="19"/>
      <c r="BD68" s="19"/>
      <c r="BE68" s="23"/>
      <c r="BF68" s="23"/>
      <c r="BG68" s="23"/>
      <c r="BH68" s="23"/>
      <c r="BI68" s="23"/>
      <c r="BJ68" s="23"/>
      <c r="BK68" s="23"/>
      <c r="BL68" s="23"/>
      <c r="BM68" s="23"/>
      <c r="BN68" s="23"/>
      <c r="BO68" s="23"/>
      <c r="BP68" s="23"/>
    </row>
    <row r="69" spans="1:68" s="9" customFormat="1" ht="27.95" hidden="1" customHeight="1" x14ac:dyDescent="0.2">
      <c r="A69" s="7" t="s">
        <v>49</v>
      </c>
      <c r="B69" s="7" t="s">
        <v>49</v>
      </c>
      <c r="C69" s="6" t="s">
        <v>223</v>
      </c>
      <c r="D69" s="14" t="s">
        <v>2</v>
      </c>
      <c r="E69" s="28" t="s">
        <v>210</v>
      </c>
      <c r="F69" s="5" t="s">
        <v>117</v>
      </c>
      <c r="G69" s="5"/>
      <c r="H69" s="30" t="s">
        <v>24</v>
      </c>
      <c r="I69" s="23"/>
      <c r="J69" s="23"/>
      <c r="K69" s="23"/>
      <c r="L69" s="23"/>
      <c r="M69" s="23">
        <v>1</v>
      </c>
      <c r="N69" s="23"/>
      <c r="O69" s="23"/>
      <c r="P69" s="23"/>
      <c r="Q69" s="23"/>
      <c r="R69" s="23"/>
      <c r="S69" s="23"/>
      <c r="T69" s="23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23"/>
      <c r="AH69" s="23"/>
      <c r="AI69" s="23"/>
      <c r="AJ69" s="23"/>
      <c r="AK69" s="23"/>
      <c r="AL69" s="23"/>
      <c r="AM69" s="23"/>
      <c r="AN69" s="23"/>
      <c r="AO69" s="23"/>
      <c r="AP69" s="23"/>
      <c r="AQ69" s="23"/>
      <c r="AR69" s="23"/>
      <c r="AS69" s="19"/>
      <c r="AT69" s="19"/>
      <c r="AU69" s="19"/>
      <c r="AV69" s="19"/>
      <c r="AW69" s="19"/>
      <c r="AX69" s="19"/>
      <c r="AY69" s="19"/>
      <c r="AZ69" s="19"/>
      <c r="BA69" s="19"/>
      <c r="BB69" s="19"/>
      <c r="BC69" s="19"/>
      <c r="BD69" s="19"/>
      <c r="BE69" s="23"/>
      <c r="BF69" s="23"/>
      <c r="BG69" s="23"/>
      <c r="BH69" s="23"/>
      <c r="BI69" s="23"/>
      <c r="BJ69" s="23"/>
      <c r="BK69" s="23"/>
      <c r="BL69" s="23"/>
      <c r="BM69" s="23"/>
      <c r="BN69" s="23"/>
      <c r="BO69" s="23"/>
      <c r="BP69" s="23"/>
    </row>
    <row r="70" spans="1:68" s="9" customFormat="1" ht="27.95" hidden="1" customHeight="1" x14ac:dyDescent="0.2">
      <c r="A70" s="7" t="s">
        <v>49</v>
      </c>
      <c r="B70" s="7" t="s">
        <v>49</v>
      </c>
      <c r="C70" s="6" t="s">
        <v>90</v>
      </c>
      <c r="D70" s="14" t="s">
        <v>0</v>
      </c>
      <c r="E70" s="28">
        <v>42370</v>
      </c>
      <c r="F70" s="5" t="s">
        <v>17</v>
      </c>
      <c r="G70" s="5"/>
      <c r="H70" s="30" t="s">
        <v>24</v>
      </c>
      <c r="I70" s="38">
        <v>1</v>
      </c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23"/>
      <c r="AH70" s="23"/>
      <c r="AI70" s="23"/>
      <c r="AJ70" s="23"/>
      <c r="AK70" s="23"/>
      <c r="AL70" s="23"/>
      <c r="AM70" s="23"/>
      <c r="AN70" s="23"/>
      <c r="AO70" s="23"/>
      <c r="AP70" s="23"/>
      <c r="AQ70" s="23"/>
      <c r="AR70" s="23"/>
      <c r="AS70" s="19"/>
      <c r="AT70" s="19"/>
      <c r="AU70" s="19"/>
      <c r="AV70" s="19"/>
      <c r="AW70" s="19"/>
      <c r="AX70" s="19"/>
      <c r="AY70" s="19"/>
      <c r="AZ70" s="19"/>
      <c r="BA70" s="19"/>
      <c r="BB70" s="19"/>
      <c r="BC70" s="19"/>
      <c r="BD70" s="19"/>
      <c r="BE70" s="23"/>
      <c r="BF70" s="23"/>
      <c r="BG70" s="23"/>
      <c r="BH70" s="23"/>
      <c r="BI70" s="23"/>
      <c r="BJ70" s="23"/>
      <c r="BK70" s="23"/>
      <c r="BL70" s="23"/>
      <c r="BM70" s="23"/>
      <c r="BN70" s="23"/>
      <c r="BO70" s="23"/>
      <c r="BP70" s="23"/>
    </row>
    <row r="71" spans="1:68" s="9" customFormat="1" ht="27.95" customHeight="1" x14ac:dyDescent="0.2">
      <c r="A71" s="7" t="s">
        <v>49</v>
      </c>
      <c r="B71" s="7" t="s">
        <v>73</v>
      </c>
      <c r="C71" s="6" t="s">
        <v>283</v>
      </c>
      <c r="D71" s="14" t="s">
        <v>1</v>
      </c>
      <c r="E71" s="6" t="s">
        <v>277</v>
      </c>
      <c r="F71" s="5" t="s">
        <v>18</v>
      </c>
      <c r="G71" s="5"/>
      <c r="H71" s="30" t="s">
        <v>28</v>
      </c>
      <c r="I71" s="23"/>
      <c r="J71" s="23"/>
      <c r="K71" s="23"/>
      <c r="L71" s="23"/>
      <c r="M71" s="23"/>
      <c r="N71" s="23">
        <v>0.5</v>
      </c>
      <c r="O71" s="23"/>
      <c r="P71" s="23"/>
      <c r="Q71" s="23"/>
      <c r="R71" s="23"/>
      <c r="S71" s="23"/>
      <c r="T71" s="23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23"/>
      <c r="AH71" s="23"/>
      <c r="AI71" s="23"/>
      <c r="AJ71" s="23"/>
      <c r="AK71" s="23"/>
      <c r="AL71" s="23"/>
      <c r="AM71" s="23"/>
      <c r="AN71" s="23"/>
      <c r="AO71" s="23"/>
      <c r="AP71" s="23"/>
      <c r="AQ71" s="23"/>
      <c r="AR71" s="23"/>
      <c r="AS71" s="19"/>
      <c r="AT71" s="19"/>
      <c r="AU71" s="19"/>
      <c r="AV71" s="19"/>
      <c r="AW71" s="19"/>
      <c r="AX71" s="19"/>
      <c r="AY71" s="19"/>
      <c r="AZ71" s="19"/>
      <c r="BA71" s="19"/>
      <c r="BB71" s="19"/>
      <c r="BC71" s="19"/>
      <c r="BD71" s="19"/>
      <c r="BE71" s="23"/>
      <c r="BF71" s="23"/>
      <c r="BG71" s="23"/>
      <c r="BH71" s="23"/>
      <c r="BI71" s="23"/>
      <c r="BJ71" s="23"/>
      <c r="BK71" s="23"/>
      <c r="BL71" s="23"/>
      <c r="BM71" s="23"/>
      <c r="BN71" s="23"/>
      <c r="BO71" s="23"/>
      <c r="BP71" s="23"/>
    </row>
    <row r="72" spans="1:68" s="9" customFormat="1" ht="27.95" hidden="1" customHeight="1" x14ac:dyDescent="0.2">
      <c r="A72" s="7" t="s">
        <v>49</v>
      </c>
      <c r="B72" s="7" t="s">
        <v>49</v>
      </c>
      <c r="C72" s="6" t="s">
        <v>213</v>
      </c>
      <c r="D72" s="14" t="s">
        <v>2</v>
      </c>
      <c r="E72" s="28" t="s">
        <v>210</v>
      </c>
      <c r="F72" s="5" t="s">
        <v>17</v>
      </c>
      <c r="G72" s="5"/>
      <c r="H72" s="30" t="s">
        <v>25</v>
      </c>
      <c r="I72" s="23"/>
      <c r="J72" s="23"/>
      <c r="K72" s="23"/>
      <c r="L72" s="23"/>
      <c r="M72" s="23">
        <v>1</v>
      </c>
      <c r="N72" s="23"/>
      <c r="O72" s="23"/>
      <c r="P72" s="23"/>
      <c r="Q72" s="23"/>
      <c r="R72" s="23"/>
      <c r="S72" s="23"/>
      <c r="T72" s="23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23"/>
      <c r="AH72" s="23"/>
      <c r="AI72" s="23"/>
      <c r="AJ72" s="23"/>
      <c r="AK72" s="23"/>
      <c r="AL72" s="23"/>
      <c r="AM72" s="23"/>
      <c r="AN72" s="23"/>
      <c r="AO72" s="23"/>
      <c r="AP72" s="23"/>
      <c r="AQ72" s="23"/>
      <c r="AR72" s="23"/>
      <c r="AS72" s="19"/>
      <c r="AT72" s="19"/>
      <c r="AU72" s="19"/>
      <c r="AV72" s="19"/>
      <c r="AW72" s="19"/>
      <c r="AX72" s="19"/>
      <c r="AY72" s="19"/>
      <c r="AZ72" s="19"/>
      <c r="BA72" s="19"/>
      <c r="BB72" s="19"/>
      <c r="BC72" s="19"/>
      <c r="BD72" s="19"/>
      <c r="BE72" s="23"/>
      <c r="BF72" s="23"/>
      <c r="BG72" s="23"/>
      <c r="BH72" s="23"/>
      <c r="BI72" s="23"/>
      <c r="BJ72" s="23"/>
      <c r="BK72" s="23"/>
      <c r="BL72" s="23"/>
      <c r="BM72" s="23"/>
      <c r="BN72" s="23"/>
      <c r="BO72" s="23"/>
      <c r="BP72" s="23"/>
    </row>
    <row r="73" spans="1:68" s="9" customFormat="1" ht="27.95" hidden="1" customHeight="1" x14ac:dyDescent="0.2">
      <c r="A73" s="7" t="s">
        <v>49</v>
      </c>
      <c r="B73" s="7" t="s">
        <v>49</v>
      </c>
      <c r="C73" s="6" t="s">
        <v>91</v>
      </c>
      <c r="D73" s="14" t="s">
        <v>0</v>
      </c>
      <c r="E73" s="28">
        <v>42401</v>
      </c>
      <c r="F73" s="5" t="s">
        <v>116</v>
      </c>
      <c r="G73" s="5"/>
      <c r="H73" s="30" t="s">
        <v>26</v>
      </c>
      <c r="I73" s="23"/>
      <c r="J73" s="38">
        <v>1</v>
      </c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23"/>
      <c r="AH73" s="23"/>
      <c r="AI73" s="23"/>
      <c r="AJ73" s="23"/>
      <c r="AK73" s="23"/>
      <c r="AL73" s="23"/>
      <c r="AM73" s="23"/>
      <c r="AN73" s="23"/>
      <c r="AO73" s="23"/>
      <c r="AP73" s="23"/>
      <c r="AQ73" s="23"/>
      <c r="AR73" s="23"/>
      <c r="AS73" s="19"/>
      <c r="AT73" s="19"/>
      <c r="AU73" s="19"/>
      <c r="AV73" s="19"/>
      <c r="AW73" s="19"/>
      <c r="AX73" s="19"/>
      <c r="AY73" s="19"/>
      <c r="AZ73" s="19"/>
      <c r="BA73" s="19"/>
      <c r="BB73" s="19"/>
      <c r="BC73" s="19"/>
      <c r="BD73" s="19"/>
      <c r="BE73" s="23"/>
      <c r="BF73" s="23"/>
      <c r="BG73" s="23"/>
      <c r="BH73" s="23"/>
      <c r="BI73" s="23"/>
      <c r="BJ73" s="23"/>
      <c r="BK73" s="23"/>
      <c r="BL73" s="23"/>
      <c r="BM73" s="23"/>
      <c r="BN73" s="23"/>
      <c r="BO73" s="23"/>
      <c r="BP73" s="23"/>
    </row>
    <row r="74" spans="1:68" s="9" customFormat="1" ht="27.95" hidden="1" customHeight="1" x14ac:dyDescent="0.2">
      <c r="A74" s="7" t="s">
        <v>49</v>
      </c>
      <c r="B74" s="7" t="s">
        <v>49</v>
      </c>
      <c r="C74" s="6" t="s">
        <v>92</v>
      </c>
      <c r="D74" s="14" t="s">
        <v>0</v>
      </c>
      <c r="E74" s="6" t="s">
        <v>93</v>
      </c>
      <c r="F74" s="5" t="s">
        <v>116</v>
      </c>
      <c r="G74" s="5"/>
      <c r="H74" s="30" t="s">
        <v>24</v>
      </c>
      <c r="I74" s="36"/>
      <c r="J74" s="23"/>
      <c r="K74" s="23"/>
      <c r="L74" s="23"/>
      <c r="M74" s="23"/>
      <c r="N74" s="23"/>
      <c r="O74" s="23"/>
      <c r="P74" s="23"/>
      <c r="Q74" s="23"/>
      <c r="R74" s="23"/>
      <c r="S74" s="23"/>
      <c r="T74" s="23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23"/>
      <c r="AH74" s="23"/>
      <c r="AI74" s="23"/>
      <c r="AJ74" s="23"/>
      <c r="AK74" s="23"/>
      <c r="AL74" s="23"/>
      <c r="AM74" s="23"/>
      <c r="AN74" s="23"/>
      <c r="AO74" s="23"/>
      <c r="AP74" s="23"/>
      <c r="AQ74" s="23"/>
      <c r="AR74" s="23"/>
      <c r="AS74" s="19"/>
      <c r="AT74" s="19"/>
      <c r="AU74" s="19"/>
      <c r="AV74" s="19"/>
      <c r="AW74" s="19"/>
      <c r="AX74" s="19"/>
      <c r="AY74" s="19"/>
      <c r="AZ74" s="19"/>
      <c r="BA74" s="19"/>
      <c r="BB74" s="19"/>
      <c r="BC74" s="19"/>
      <c r="BD74" s="19"/>
      <c r="BE74" s="23"/>
      <c r="BF74" s="23"/>
      <c r="BG74" s="23"/>
      <c r="BH74" s="23"/>
      <c r="BI74" s="23"/>
      <c r="BJ74" s="23"/>
      <c r="BK74" s="23"/>
      <c r="BL74" s="23"/>
      <c r="BM74" s="23"/>
      <c r="BN74" s="23"/>
      <c r="BO74" s="23"/>
      <c r="BP74" s="23"/>
    </row>
    <row r="75" spans="1:68" s="9" customFormat="1" ht="27.95" hidden="1" customHeight="1" x14ac:dyDescent="0.2">
      <c r="A75" s="7" t="s">
        <v>49</v>
      </c>
      <c r="B75" s="7" t="s">
        <v>49</v>
      </c>
      <c r="C75" s="6" t="s">
        <v>155</v>
      </c>
      <c r="D75" s="14" t="s">
        <v>60</v>
      </c>
      <c r="E75" s="6" t="s">
        <v>154</v>
      </c>
      <c r="F75" s="5" t="s">
        <v>21</v>
      </c>
      <c r="G75" s="5"/>
      <c r="H75" s="30" t="s">
        <v>24</v>
      </c>
      <c r="I75" s="23"/>
      <c r="J75" s="23">
        <v>0.2</v>
      </c>
      <c r="K75" s="23"/>
      <c r="L75" s="23"/>
      <c r="M75" s="23"/>
      <c r="N75" s="23"/>
      <c r="O75" s="23"/>
      <c r="P75" s="23"/>
      <c r="Q75" s="23"/>
      <c r="R75" s="23"/>
      <c r="S75" s="23"/>
      <c r="T75" s="23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23"/>
      <c r="AH75" s="23"/>
      <c r="AI75" s="23"/>
      <c r="AJ75" s="23"/>
      <c r="AK75" s="23"/>
      <c r="AL75" s="23"/>
      <c r="AM75" s="23"/>
      <c r="AN75" s="23"/>
      <c r="AO75" s="23"/>
      <c r="AP75" s="23"/>
      <c r="AQ75" s="23"/>
      <c r="AR75" s="23"/>
      <c r="AS75" s="19"/>
      <c r="AT75" s="19"/>
      <c r="AU75" s="19"/>
      <c r="AV75" s="19"/>
      <c r="AW75" s="19"/>
      <c r="AX75" s="19"/>
      <c r="AY75" s="19"/>
      <c r="AZ75" s="19"/>
      <c r="BA75" s="19"/>
      <c r="BB75" s="19"/>
      <c r="BC75" s="19"/>
      <c r="BD75" s="19"/>
      <c r="BE75" s="23"/>
      <c r="BF75" s="23"/>
      <c r="BG75" s="23"/>
      <c r="BH75" s="23"/>
      <c r="BI75" s="23"/>
      <c r="BJ75" s="23"/>
      <c r="BK75" s="23"/>
      <c r="BL75" s="23"/>
      <c r="BM75" s="23"/>
      <c r="BN75" s="23"/>
      <c r="BO75" s="23"/>
      <c r="BP75" s="23"/>
    </row>
    <row r="76" spans="1:68" s="9" customFormat="1" ht="27.95" hidden="1" customHeight="1" x14ac:dyDescent="0.2">
      <c r="A76" s="7" t="s">
        <v>49</v>
      </c>
      <c r="B76" s="7" t="s">
        <v>49</v>
      </c>
      <c r="C76" s="6" t="s">
        <v>233</v>
      </c>
      <c r="D76" s="14" t="s">
        <v>4</v>
      </c>
      <c r="E76" s="6" t="s">
        <v>265</v>
      </c>
      <c r="F76" s="5" t="s">
        <v>22</v>
      </c>
      <c r="G76" s="5"/>
      <c r="H76" s="30"/>
      <c r="I76" s="23"/>
      <c r="J76" s="23"/>
      <c r="K76" s="23"/>
      <c r="L76" s="23">
        <v>1</v>
      </c>
      <c r="M76" s="23"/>
      <c r="N76" s="23"/>
      <c r="O76" s="23"/>
      <c r="P76" s="23"/>
      <c r="Q76" s="23"/>
      <c r="R76" s="23"/>
      <c r="S76" s="23"/>
      <c r="T76" s="23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19"/>
      <c r="AF76" s="19"/>
      <c r="AG76" s="23"/>
      <c r="AH76" s="23"/>
      <c r="AI76" s="23"/>
      <c r="AJ76" s="23"/>
      <c r="AK76" s="23"/>
      <c r="AL76" s="23"/>
      <c r="AM76" s="23"/>
      <c r="AN76" s="23"/>
      <c r="AO76" s="23"/>
      <c r="AP76" s="23"/>
      <c r="AQ76" s="23"/>
      <c r="AR76" s="23"/>
      <c r="AS76" s="19"/>
      <c r="AT76" s="19"/>
      <c r="AU76" s="19"/>
      <c r="AV76" s="19"/>
      <c r="AW76" s="19"/>
      <c r="AX76" s="19"/>
      <c r="AY76" s="19"/>
      <c r="AZ76" s="19"/>
      <c r="BA76" s="19"/>
      <c r="BB76" s="19"/>
      <c r="BC76" s="19"/>
      <c r="BD76" s="19"/>
      <c r="BE76" s="23"/>
      <c r="BF76" s="23"/>
      <c r="BG76" s="23"/>
      <c r="BH76" s="23"/>
      <c r="BI76" s="23"/>
      <c r="BJ76" s="23"/>
      <c r="BK76" s="23"/>
      <c r="BL76" s="23"/>
      <c r="BM76" s="23"/>
      <c r="BN76" s="23"/>
      <c r="BO76" s="23"/>
      <c r="BP76" s="23"/>
    </row>
    <row r="77" spans="1:68" s="9" customFormat="1" ht="27.95" customHeight="1" x14ac:dyDescent="0.2">
      <c r="A77" s="7" t="s">
        <v>49</v>
      </c>
      <c r="B77" s="7" t="s">
        <v>49</v>
      </c>
      <c r="C77" s="26" t="s">
        <v>298</v>
      </c>
      <c r="D77" s="17" t="s">
        <v>1</v>
      </c>
      <c r="E77" s="26" t="s">
        <v>277</v>
      </c>
      <c r="F77" s="106" t="s">
        <v>21</v>
      </c>
      <c r="G77" s="106"/>
      <c r="H77" s="108" t="s">
        <v>24</v>
      </c>
      <c r="I77" s="109"/>
      <c r="J77" s="109"/>
      <c r="K77" s="109">
        <v>0.5</v>
      </c>
      <c r="L77" s="109"/>
      <c r="M77" s="109"/>
      <c r="N77" s="109"/>
      <c r="O77" s="109"/>
      <c r="P77" s="109"/>
      <c r="Q77" s="109"/>
      <c r="R77" s="109"/>
      <c r="S77" s="109"/>
      <c r="T77" s="109"/>
      <c r="U77" s="110"/>
      <c r="V77" s="110"/>
      <c r="W77" s="110"/>
      <c r="X77" s="110"/>
      <c r="Y77" s="110"/>
      <c r="Z77" s="110"/>
      <c r="AA77" s="110"/>
      <c r="AB77" s="110"/>
      <c r="AC77" s="110"/>
      <c r="AD77" s="110"/>
      <c r="AE77" s="110"/>
      <c r="AF77" s="110"/>
      <c r="AG77" s="109"/>
      <c r="AH77" s="109"/>
      <c r="AI77" s="109"/>
      <c r="AJ77" s="109"/>
      <c r="AK77" s="109"/>
      <c r="AL77" s="109"/>
      <c r="AM77" s="109"/>
      <c r="AN77" s="109"/>
      <c r="AO77" s="109"/>
      <c r="AP77" s="109"/>
      <c r="AQ77" s="109"/>
      <c r="AR77" s="109"/>
      <c r="AS77" s="110"/>
      <c r="AT77" s="110"/>
      <c r="AU77" s="110"/>
      <c r="AV77" s="110"/>
      <c r="AW77" s="110"/>
      <c r="AX77" s="110"/>
      <c r="AY77" s="110"/>
      <c r="AZ77" s="110"/>
      <c r="BA77" s="110"/>
      <c r="BB77" s="110"/>
      <c r="BC77" s="110"/>
      <c r="BD77" s="110"/>
      <c r="BE77" s="109"/>
      <c r="BF77" s="109"/>
      <c r="BG77" s="109"/>
      <c r="BH77" s="109"/>
      <c r="BI77" s="109"/>
      <c r="BJ77" s="109"/>
      <c r="BK77" s="109"/>
      <c r="BL77" s="109"/>
      <c r="BM77" s="109"/>
      <c r="BN77" s="109"/>
      <c r="BO77" s="109"/>
      <c r="BP77" s="109"/>
    </row>
    <row r="78" spans="1:68" s="9" customFormat="1" ht="27.95" hidden="1" customHeight="1" x14ac:dyDescent="0.2">
      <c r="A78" s="7" t="s">
        <v>49</v>
      </c>
      <c r="B78" s="7" t="s">
        <v>73</v>
      </c>
      <c r="C78" s="6" t="s">
        <v>200</v>
      </c>
      <c r="D78" s="14" t="s">
        <v>0</v>
      </c>
      <c r="E78" s="28">
        <v>42644</v>
      </c>
      <c r="F78" s="5" t="s">
        <v>117</v>
      </c>
      <c r="G78" s="5"/>
      <c r="H78" s="30" t="s">
        <v>24</v>
      </c>
      <c r="I78" s="23"/>
      <c r="J78" s="23"/>
      <c r="K78" s="23"/>
      <c r="L78" s="23"/>
      <c r="M78" s="23"/>
      <c r="N78" s="23"/>
      <c r="O78" s="23"/>
      <c r="P78" s="23"/>
      <c r="Q78" s="23"/>
      <c r="R78" s="23">
        <v>1</v>
      </c>
      <c r="S78" s="23"/>
      <c r="T78" s="23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19"/>
      <c r="AF78" s="19"/>
      <c r="AG78" s="23"/>
      <c r="AH78" s="23"/>
      <c r="AI78" s="23"/>
      <c r="AJ78" s="23"/>
      <c r="AK78" s="23"/>
      <c r="AL78" s="23"/>
      <c r="AM78" s="23"/>
      <c r="AN78" s="23"/>
      <c r="AO78" s="23"/>
      <c r="AP78" s="23"/>
      <c r="AQ78" s="23"/>
      <c r="AR78" s="23"/>
      <c r="AS78" s="19"/>
      <c r="AT78" s="19"/>
      <c r="AU78" s="19"/>
      <c r="AV78" s="19"/>
      <c r="AW78" s="19"/>
      <c r="AX78" s="19"/>
      <c r="AY78" s="19"/>
      <c r="AZ78" s="19"/>
      <c r="BA78" s="19"/>
      <c r="BB78" s="19"/>
      <c r="BC78" s="19"/>
      <c r="BD78" s="19"/>
      <c r="BE78" s="23"/>
      <c r="BF78" s="23"/>
      <c r="BG78" s="23"/>
      <c r="BH78" s="23"/>
      <c r="BI78" s="23"/>
      <c r="BJ78" s="23"/>
      <c r="BK78" s="23"/>
      <c r="BL78" s="23"/>
      <c r="BM78" s="23"/>
      <c r="BN78" s="23"/>
      <c r="BO78" s="23"/>
      <c r="BP78" s="23"/>
    </row>
    <row r="79" spans="1:68" s="9" customFormat="1" ht="27.95" hidden="1" customHeight="1" x14ac:dyDescent="0.2">
      <c r="A79" s="7" t="s">
        <v>49</v>
      </c>
      <c r="B79" s="7" t="s">
        <v>73</v>
      </c>
      <c r="C79" s="6" t="s">
        <v>215</v>
      </c>
      <c r="D79" s="14" t="s">
        <v>2</v>
      </c>
      <c r="E79" s="28" t="s">
        <v>211</v>
      </c>
      <c r="F79" s="5" t="s">
        <v>17</v>
      </c>
      <c r="G79" s="5"/>
      <c r="H79" s="30" t="s">
        <v>27</v>
      </c>
      <c r="I79" s="23"/>
      <c r="J79" s="23"/>
      <c r="K79" s="23"/>
      <c r="L79" s="23"/>
      <c r="M79" s="23"/>
      <c r="N79" s="23">
        <v>1</v>
      </c>
      <c r="O79" s="23"/>
      <c r="P79" s="23"/>
      <c r="Q79" s="23"/>
      <c r="R79" s="23"/>
      <c r="S79" s="23"/>
      <c r="T79" s="23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19"/>
      <c r="AF79" s="19"/>
      <c r="AG79" s="23"/>
      <c r="AH79" s="23"/>
      <c r="AI79" s="23"/>
      <c r="AJ79" s="23"/>
      <c r="AK79" s="23"/>
      <c r="AL79" s="23"/>
      <c r="AM79" s="23"/>
      <c r="AN79" s="23"/>
      <c r="AO79" s="23"/>
      <c r="AP79" s="23"/>
      <c r="AQ79" s="23"/>
      <c r="AR79" s="23"/>
      <c r="AS79" s="19"/>
      <c r="AT79" s="19"/>
      <c r="AU79" s="19"/>
      <c r="AV79" s="19"/>
      <c r="AW79" s="19"/>
      <c r="AX79" s="19"/>
      <c r="AY79" s="19"/>
      <c r="AZ79" s="19"/>
      <c r="BA79" s="19"/>
      <c r="BB79" s="19"/>
      <c r="BC79" s="19"/>
      <c r="BD79" s="19"/>
      <c r="BE79" s="23"/>
      <c r="BF79" s="23"/>
      <c r="BG79" s="23"/>
      <c r="BH79" s="23"/>
      <c r="BI79" s="23"/>
      <c r="BJ79" s="23"/>
      <c r="BK79" s="23"/>
      <c r="BL79" s="23"/>
      <c r="BM79" s="23"/>
      <c r="BN79" s="23"/>
      <c r="BO79" s="23"/>
      <c r="BP79" s="23"/>
    </row>
    <row r="80" spans="1:68" s="9" customFormat="1" ht="27.95" hidden="1" customHeight="1" x14ac:dyDescent="0.2">
      <c r="A80" s="7" t="s">
        <v>49</v>
      </c>
      <c r="B80" s="7" t="s">
        <v>73</v>
      </c>
      <c r="C80" s="6" t="s">
        <v>166</v>
      </c>
      <c r="D80" s="14" t="s">
        <v>0</v>
      </c>
      <c r="E80" s="28">
        <v>42552</v>
      </c>
      <c r="F80" s="5" t="s">
        <v>17</v>
      </c>
      <c r="G80" s="5"/>
      <c r="H80" s="30" t="s">
        <v>25</v>
      </c>
      <c r="I80" s="23"/>
      <c r="J80" s="23"/>
      <c r="K80" s="23"/>
      <c r="L80" s="23"/>
      <c r="M80" s="23"/>
      <c r="N80" s="23"/>
      <c r="O80" s="23">
        <v>0.8</v>
      </c>
      <c r="P80" s="23"/>
      <c r="Q80" s="23"/>
      <c r="R80" s="23"/>
      <c r="S80" s="23"/>
      <c r="T80" s="23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19"/>
      <c r="AF80" s="19"/>
      <c r="AG80" s="23"/>
      <c r="AH80" s="23"/>
      <c r="AI80" s="23"/>
      <c r="AJ80" s="23"/>
      <c r="AK80" s="23"/>
      <c r="AL80" s="23"/>
      <c r="AM80" s="23"/>
      <c r="AN80" s="23"/>
      <c r="AO80" s="23"/>
      <c r="AP80" s="23"/>
      <c r="AQ80" s="23"/>
      <c r="AR80" s="23"/>
      <c r="AS80" s="19"/>
      <c r="AT80" s="19"/>
      <c r="AU80" s="19"/>
      <c r="AV80" s="19"/>
      <c r="AW80" s="19"/>
      <c r="AX80" s="19"/>
      <c r="AY80" s="19"/>
      <c r="AZ80" s="19"/>
      <c r="BA80" s="19"/>
      <c r="BB80" s="19"/>
      <c r="BC80" s="19"/>
      <c r="BD80" s="19"/>
      <c r="BE80" s="23"/>
      <c r="BF80" s="23"/>
      <c r="BG80" s="23"/>
      <c r="BH80" s="23"/>
      <c r="BI80" s="23"/>
      <c r="BJ80" s="23"/>
      <c r="BK80" s="23"/>
      <c r="BL80" s="23"/>
      <c r="BM80" s="23"/>
      <c r="BN80" s="23"/>
      <c r="BO80" s="23"/>
      <c r="BP80" s="23"/>
    </row>
    <row r="81" spans="1:68" s="9" customFormat="1" ht="27.95" hidden="1" customHeight="1" x14ac:dyDescent="0.2">
      <c r="A81" s="7" t="s">
        <v>49</v>
      </c>
      <c r="B81" s="7" t="s">
        <v>49</v>
      </c>
      <c r="C81" s="6" t="s">
        <v>94</v>
      </c>
      <c r="D81" s="14" t="s">
        <v>0</v>
      </c>
      <c r="E81" s="28">
        <v>42370</v>
      </c>
      <c r="F81" s="5" t="s">
        <v>19</v>
      </c>
      <c r="G81" s="5"/>
      <c r="H81" s="30" t="s">
        <v>24</v>
      </c>
      <c r="I81" s="38">
        <v>0.8</v>
      </c>
      <c r="J81" s="23"/>
      <c r="K81" s="23"/>
      <c r="L81" s="23"/>
      <c r="M81" s="23"/>
      <c r="N81" s="23"/>
      <c r="O81" s="23"/>
      <c r="P81" s="23"/>
      <c r="Q81" s="23"/>
      <c r="R81" s="23"/>
      <c r="S81" s="23"/>
      <c r="T81" s="23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19"/>
      <c r="AF81" s="19"/>
      <c r="AG81" s="23"/>
      <c r="AH81" s="23"/>
      <c r="AI81" s="23"/>
      <c r="AJ81" s="23"/>
      <c r="AK81" s="23"/>
      <c r="AL81" s="23"/>
      <c r="AM81" s="23"/>
      <c r="AN81" s="23"/>
      <c r="AO81" s="23"/>
      <c r="AP81" s="23"/>
      <c r="AQ81" s="23"/>
      <c r="AR81" s="23"/>
      <c r="AS81" s="19"/>
      <c r="AT81" s="19"/>
      <c r="AU81" s="19"/>
      <c r="AV81" s="19"/>
      <c r="AW81" s="19"/>
      <c r="AX81" s="19"/>
      <c r="AY81" s="19"/>
      <c r="AZ81" s="19"/>
      <c r="BA81" s="19"/>
      <c r="BB81" s="19"/>
      <c r="BC81" s="19"/>
      <c r="BD81" s="19"/>
      <c r="BE81" s="23"/>
      <c r="BF81" s="23"/>
      <c r="BG81" s="23"/>
      <c r="BH81" s="23"/>
      <c r="BI81" s="23"/>
      <c r="BJ81" s="23"/>
      <c r="BK81" s="23"/>
      <c r="BL81" s="23"/>
      <c r="BM81" s="23"/>
      <c r="BN81" s="23"/>
      <c r="BO81" s="23"/>
      <c r="BP81" s="23"/>
    </row>
    <row r="82" spans="1:68" s="9" customFormat="1" ht="27.95" hidden="1" customHeight="1" x14ac:dyDescent="0.2">
      <c r="A82" s="7" t="s">
        <v>49</v>
      </c>
      <c r="B82" s="7" t="s">
        <v>49</v>
      </c>
      <c r="C82" s="6" t="s">
        <v>95</v>
      </c>
      <c r="D82" s="14" t="s">
        <v>0</v>
      </c>
      <c r="E82" s="28" t="s">
        <v>96</v>
      </c>
      <c r="F82" s="5" t="s">
        <v>16</v>
      </c>
      <c r="G82" s="5"/>
      <c r="H82" s="30" t="s">
        <v>24</v>
      </c>
      <c r="I82" s="23"/>
      <c r="J82" s="23"/>
      <c r="K82" s="23"/>
      <c r="L82" s="23"/>
      <c r="M82" s="23"/>
      <c r="N82" s="23"/>
      <c r="O82" s="36"/>
      <c r="P82" s="23"/>
      <c r="Q82" s="23"/>
      <c r="R82" s="23"/>
      <c r="S82" s="23"/>
      <c r="T82" s="23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19"/>
      <c r="AF82" s="19"/>
      <c r="AG82" s="23"/>
      <c r="AH82" s="23"/>
      <c r="AI82" s="23"/>
      <c r="AJ82" s="23"/>
      <c r="AK82" s="23"/>
      <c r="AL82" s="23"/>
      <c r="AM82" s="23"/>
      <c r="AN82" s="23"/>
      <c r="AO82" s="23"/>
      <c r="AP82" s="23"/>
      <c r="AQ82" s="23"/>
      <c r="AR82" s="23"/>
      <c r="AS82" s="19"/>
      <c r="AT82" s="19"/>
      <c r="AU82" s="19"/>
      <c r="AV82" s="19"/>
      <c r="AW82" s="19"/>
      <c r="AX82" s="19"/>
      <c r="AY82" s="19"/>
      <c r="AZ82" s="19"/>
      <c r="BA82" s="19"/>
      <c r="BB82" s="19"/>
      <c r="BC82" s="19"/>
      <c r="BD82" s="19"/>
      <c r="BE82" s="23"/>
      <c r="BF82" s="23"/>
      <c r="BG82" s="23"/>
      <c r="BH82" s="23"/>
      <c r="BI82" s="23"/>
      <c r="BJ82" s="23"/>
      <c r="BK82" s="23"/>
      <c r="BL82" s="23"/>
      <c r="BM82" s="23"/>
      <c r="BN82" s="23"/>
      <c r="BO82" s="23"/>
      <c r="BP82" s="23"/>
    </row>
    <row r="83" spans="1:68" s="9" customFormat="1" ht="27.95" hidden="1" customHeight="1" x14ac:dyDescent="0.2">
      <c r="A83" s="7" t="s">
        <v>49</v>
      </c>
      <c r="B83" s="7" t="s">
        <v>49</v>
      </c>
      <c r="C83" s="6" t="s">
        <v>229</v>
      </c>
      <c r="D83" s="14" t="s">
        <v>0</v>
      </c>
      <c r="E83" s="6" t="s">
        <v>238</v>
      </c>
      <c r="F83" s="5" t="s">
        <v>18</v>
      </c>
      <c r="G83" s="5"/>
      <c r="H83" s="30" t="s">
        <v>24</v>
      </c>
      <c r="I83" s="23"/>
      <c r="J83" s="23"/>
      <c r="K83" s="23"/>
      <c r="L83" s="36"/>
      <c r="M83" s="23"/>
      <c r="N83" s="23"/>
      <c r="O83" s="23"/>
      <c r="P83" s="23"/>
      <c r="Q83" s="23"/>
      <c r="R83" s="23"/>
      <c r="S83" s="23"/>
      <c r="T83" s="23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19"/>
      <c r="AF83" s="19"/>
      <c r="AG83" s="23"/>
      <c r="AH83" s="23"/>
      <c r="AI83" s="23"/>
      <c r="AJ83" s="23"/>
      <c r="AK83" s="23"/>
      <c r="AL83" s="23"/>
      <c r="AM83" s="23"/>
      <c r="AN83" s="23"/>
      <c r="AO83" s="23"/>
      <c r="AP83" s="23"/>
      <c r="AQ83" s="23"/>
      <c r="AR83" s="23"/>
      <c r="AS83" s="19"/>
      <c r="AT83" s="19"/>
      <c r="AU83" s="19"/>
      <c r="AV83" s="19"/>
      <c r="AW83" s="19"/>
      <c r="AX83" s="19"/>
      <c r="AY83" s="19"/>
      <c r="AZ83" s="19"/>
      <c r="BA83" s="19"/>
      <c r="BB83" s="19"/>
      <c r="BC83" s="19"/>
      <c r="BD83" s="19"/>
      <c r="BE83" s="23"/>
      <c r="BF83" s="23"/>
      <c r="BG83" s="23"/>
      <c r="BH83" s="23"/>
      <c r="BI83" s="23"/>
      <c r="BJ83" s="23"/>
      <c r="BK83" s="23"/>
      <c r="BL83" s="23"/>
      <c r="BM83" s="23"/>
      <c r="BN83" s="23"/>
      <c r="BO83" s="23"/>
      <c r="BP83" s="23"/>
    </row>
    <row r="84" spans="1:68" s="9" customFormat="1" ht="27.95" hidden="1" customHeight="1" x14ac:dyDescent="0.2">
      <c r="A84" s="7" t="s">
        <v>49</v>
      </c>
      <c r="B84" s="7" t="s">
        <v>73</v>
      </c>
      <c r="C84" s="6" t="s">
        <v>261</v>
      </c>
      <c r="D84" s="14" t="s">
        <v>60</v>
      </c>
      <c r="E84" s="6" t="s">
        <v>262</v>
      </c>
      <c r="F84" s="5" t="s">
        <v>19</v>
      </c>
      <c r="G84" s="5"/>
      <c r="H84" s="30" t="s">
        <v>24</v>
      </c>
      <c r="I84" s="23"/>
      <c r="J84" s="23"/>
      <c r="K84" s="23"/>
      <c r="L84" s="23"/>
      <c r="M84" s="23"/>
      <c r="N84" s="23"/>
      <c r="O84" s="23">
        <v>0.2</v>
      </c>
      <c r="P84" s="23"/>
      <c r="Q84" s="23"/>
      <c r="R84" s="23"/>
      <c r="S84" s="23"/>
      <c r="T84" s="23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19"/>
      <c r="AF84" s="19"/>
      <c r="AG84" s="23"/>
      <c r="AH84" s="23"/>
      <c r="AI84" s="23"/>
      <c r="AJ84" s="23"/>
      <c r="AK84" s="23"/>
      <c r="AL84" s="23"/>
      <c r="AM84" s="23"/>
      <c r="AN84" s="23"/>
      <c r="AO84" s="23"/>
      <c r="AP84" s="23"/>
      <c r="AQ84" s="23"/>
      <c r="AR84" s="23"/>
      <c r="AS84" s="19"/>
      <c r="AT84" s="19"/>
      <c r="AU84" s="19"/>
      <c r="AV84" s="19"/>
      <c r="AW84" s="19"/>
      <c r="AX84" s="19"/>
      <c r="AY84" s="19"/>
      <c r="AZ84" s="19"/>
      <c r="BA84" s="19"/>
      <c r="BB84" s="19"/>
      <c r="BC84" s="19"/>
      <c r="BD84" s="19"/>
      <c r="BE84" s="23"/>
      <c r="BF84" s="23"/>
      <c r="BG84" s="23"/>
      <c r="BH84" s="23"/>
      <c r="BI84" s="23"/>
      <c r="BJ84" s="23"/>
      <c r="BK84" s="23"/>
      <c r="BL84" s="23"/>
      <c r="BM84" s="23"/>
      <c r="BN84" s="23"/>
      <c r="BO84" s="23"/>
      <c r="BP84" s="23"/>
    </row>
    <row r="85" spans="1:68" s="9" customFormat="1" ht="27.95" customHeight="1" x14ac:dyDescent="0.2">
      <c r="A85" s="7" t="s">
        <v>49</v>
      </c>
      <c r="B85" s="7" t="s">
        <v>49</v>
      </c>
      <c r="C85" s="6" t="s">
        <v>284</v>
      </c>
      <c r="D85" s="14" t="s">
        <v>1</v>
      </c>
      <c r="E85" s="6" t="s">
        <v>277</v>
      </c>
      <c r="F85" s="5" t="s">
        <v>17</v>
      </c>
      <c r="G85" s="5"/>
      <c r="H85" s="30" t="s">
        <v>25</v>
      </c>
      <c r="I85" s="23"/>
      <c r="J85" s="23"/>
      <c r="K85" s="23"/>
      <c r="L85" s="23">
        <v>0.5</v>
      </c>
      <c r="M85" s="23"/>
      <c r="N85" s="23"/>
      <c r="O85" s="23"/>
      <c r="P85" s="23"/>
      <c r="Q85" s="23"/>
      <c r="R85" s="23"/>
      <c r="S85" s="23"/>
      <c r="T85" s="23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19"/>
      <c r="AF85" s="19"/>
      <c r="AG85" s="23"/>
      <c r="AH85" s="23"/>
      <c r="AI85" s="23"/>
      <c r="AJ85" s="23"/>
      <c r="AK85" s="23"/>
      <c r="AL85" s="23"/>
      <c r="AM85" s="23"/>
      <c r="AN85" s="23"/>
      <c r="AO85" s="23"/>
      <c r="AP85" s="23"/>
      <c r="AQ85" s="23"/>
      <c r="AR85" s="23"/>
      <c r="AS85" s="19"/>
      <c r="AT85" s="19"/>
      <c r="AU85" s="19"/>
      <c r="AV85" s="19"/>
      <c r="AW85" s="19"/>
      <c r="AX85" s="19"/>
      <c r="AY85" s="19"/>
      <c r="AZ85" s="19"/>
      <c r="BA85" s="19"/>
      <c r="BB85" s="19"/>
      <c r="BC85" s="19"/>
      <c r="BD85" s="19"/>
      <c r="BE85" s="23"/>
      <c r="BF85" s="23"/>
      <c r="BG85" s="23"/>
      <c r="BH85" s="23"/>
      <c r="BI85" s="23"/>
      <c r="BJ85" s="23"/>
      <c r="BK85" s="23"/>
      <c r="BL85" s="23"/>
      <c r="BM85" s="23"/>
      <c r="BN85" s="23"/>
      <c r="BO85" s="23"/>
      <c r="BP85" s="23"/>
    </row>
    <row r="86" spans="1:68" s="9" customFormat="1" ht="27.95" customHeight="1" x14ac:dyDescent="0.2">
      <c r="A86" s="7" t="s">
        <v>49</v>
      </c>
      <c r="B86" s="7" t="s">
        <v>73</v>
      </c>
      <c r="C86" s="6" t="s">
        <v>285</v>
      </c>
      <c r="D86" s="14" t="s">
        <v>1</v>
      </c>
      <c r="E86" s="6" t="s">
        <v>277</v>
      </c>
      <c r="F86" s="5" t="s">
        <v>117</v>
      </c>
      <c r="G86" s="5"/>
      <c r="H86" s="30" t="s">
        <v>24</v>
      </c>
      <c r="I86" s="23"/>
      <c r="J86" s="23"/>
      <c r="K86" s="23"/>
      <c r="L86" s="23"/>
      <c r="M86" s="23"/>
      <c r="N86" s="23"/>
      <c r="O86" s="23"/>
      <c r="P86" s="23"/>
      <c r="Q86" s="23"/>
      <c r="R86" s="23"/>
      <c r="S86" s="23"/>
      <c r="T86" s="23">
        <v>0.5</v>
      </c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19"/>
      <c r="AF86" s="19"/>
      <c r="AG86" s="23"/>
      <c r="AH86" s="23"/>
      <c r="AI86" s="23"/>
      <c r="AJ86" s="23"/>
      <c r="AK86" s="23"/>
      <c r="AL86" s="23"/>
      <c r="AM86" s="23"/>
      <c r="AN86" s="23"/>
      <c r="AO86" s="23"/>
      <c r="AP86" s="23"/>
      <c r="AQ86" s="23"/>
      <c r="AR86" s="23"/>
      <c r="AS86" s="19"/>
      <c r="AT86" s="19"/>
      <c r="AU86" s="19"/>
      <c r="AV86" s="19"/>
      <c r="AW86" s="19"/>
      <c r="AX86" s="19"/>
      <c r="AY86" s="19"/>
      <c r="AZ86" s="19"/>
      <c r="BA86" s="19"/>
      <c r="BB86" s="19"/>
      <c r="BC86" s="19"/>
      <c r="BD86" s="19"/>
      <c r="BE86" s="23"/>
      <c r="BF86" s="23"/>
      <c r="BG86" s="23"/>
      <c r="BH86" s="23"/>
      <c r="BI86" s="23"/>
      <c r="BJ86" s="23"/>
      <c r="BK86" s="23"/>
      <c r="BL86" s="23"/>
      <c r="BM86" s="23"/>
      <c r="BN86" s="23"/>
      <c r="BO86" s="23"/>
      <c r="BP86" s="23"/>
    </row>
    <row r="87" spans="1:68" s="9" customFormat="1" ht="27.95" hidden="1" customHeight="1" x14ac:dyDescent="0.2">
      <c r="A87" s="7" t="s">
        <v>49</v>
      </c>
      <c r="B87" s="7" t="s">
        <v>49</v>
      </c>
      <c r="C87" s="6" t="s">
        <v>97</v>
      </c>
      <c r="D87" s="14" t="s">
        <v>0</v>
      </c>
      <c r="E87" s="6" t="s">
        <v>98</v>
      </c>
      <c r="F87" s="5" t="s">
        <v>20</v>
      </c>
      <c r="G87" s="5"/>
      <c r="H87" s="30" t="s">
        <v>30</v>
      </c>
      <c r="I87" s="36"/>
      <c r="J87" s="23"/>
      <c r="K87" s="23"/>
      <c r="L87" s="23"/>
      <c r="M87" s="23"/>
      <c r="N87" s="23"/>
      <c r="O87" s="23"/>
      <c r="P87" s="23"/>
      <c r="Q87" s="23"/>
      <c r="R87" s="23"/>
      <c r="S87" s="23"/>
      <c r="T87" s="23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19"/>
      <c r="AF87" s="19"/>
      <c r="AG87" s="23"/>
      <c r="AH87" s="23"/>
      <c r="AI87" s="23"/>
      <c r="AJ87" s="23"/>
      <c r="AK87" s="23"/>
      <c r="AL87" s="23"/>
      <c r="AM87" s="23"/>
      <c r="AN87" s="23"/>
      <c r="AO87" s="23"/>
      <c r="AP87" s="23"/>
      <c r="AQ87" s="23"/>
      <c r="AR87" s="23"/>
      <c r="AS87" s="19"/>
      <c r="AT87" s="19"/>
      <c r="AU87" s="19"/>
      <c r="AV87" s="19"/>
      <c r="AW87" s="19"/>
      <c r="AX87" s="19"/>
      <c r="AY87" s="19"/>
      <c r="AZ87" s="19"/>
      <c r="BA87" s="19"/>
      <c r="BB87" s="19"/>
      <c r="BC87" s="19"/>
      <c r="BD87" s="19"/>
      <c r="BE87" s="23"/>
      <c r="BF87" s="23"/>
      <c r="BG87" s="23"/>
      <c r="BH87" s="23"/>
      <c r="BI87" s="23"/>
      <c r="BJ87" s="23"/>
      <c r="BK87" s="23"/>
      <c r="BL87" s="23"/>
      <c r="BM87" s="23"/>
      <c r="BN87" s="23"/>
      <c r="BO87" s="23"/>
      <c r="BP87" s="23"/>
    </row>
    <row r="88" spans="1:68" s="9" customFormat="1" ht="27.95" hidden="1" customHeight="1" x14ac:dyDescent="0.2">
      <c r="A88" s="7" t="s">
        <v>49</v>
      </c>
      <c r="B88" s="7" t="s">
        <v>49</v>
      </c>
      <c r="C88" s="6" t="s">
        <v>156</v>
      </c>
      <c r="D88" s="14" t="s">
        <v>60</v>
      </c>
      <c r="E88" s="6" t="s">
        <v>154</v>
      </c>
      <c r="F88" s="5" t="s">
        <v>116</v>
      </c>
      <c r="G88" s="5"/>
      <c r="H88" s="30" t="s">
        <v>24</v>
      </c>
      <c r="I88" s="23"/>
      <c r="J88" s="23">
        <v>0.2</v>
      </c>
      <c r="K88" s="23"/>
      <c r="L88" s="23"/>
      <c r="M88" s="23"/>
      <c r="N88" s="23"/>
      <c r="O88" s="23"/>
      <c r="P88" s="23"/>
      <c r="Q88" s="23"/>
      <c r="R88" s="23"/>
      <c r="S88" s="23"/>
      <c r="T88" s="23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19"/>
      <c r="AF88" s="19"/>
      <c r="AG88" s="23"/>
      <c r="AH88" s="23"/>
      <c r="AI88" s="23"/>
      <c r="AJ88" s="23"/>
      <c r="AK88" s="23"/>
      <c r="AL88" s="23"/>
      <c r="AM88" s="23"/>
      <c r="AN88" s="23"/>
      <c r="AO88" s="23"/>
      <c r="AP88" s="23"/>
      <c r="AQ88" s="23"/>
      <c r="AR88" s="23"/>
      <c r="AS88" s="19"/>
      <c r="AT88" s="19"/>
      <c r="AU88" s="19"/>
      <c r="AV88" s="19"/>
      <c r="AW88" s="19"/>
      <c r="AX88" s="19"/>
      <c r="AY88" s="19"/>
      <c r="AZ88" s="19"/>
      <c r="BA88" s="19"/>
      <c r="BB88" s="19"/>
      <c r="BC88" s="19"/>
      <c r="BD88" s="19"/>
      <c r="BE88" s="23"/>
      <c r="BF88" s="23"/>
      <c r="BG88" s="23"/>
      <c r="BH88" s="23"/>
      <c r="BI88" s="23"/>
      <c r="BJ88" s="23"/>
      <c r="BK88" s="23"/>
      <c r="BL88" s="23"/>
      <c r="BM88" s="23"/>
      <c r="BN88" s="23"/>
      <c r="BO88" s="23"/>
      <c r="BP88" s="23"/>
    </row>
    <row r="89" spans="1:68" s="9" customFormat="1" ht="27.95" customHeight="1" x14ac:dyDescent="0.2">
      <c r="A89" s="7" t="s">
        <v>49</v>
      </c>
      <c r="B89" s="7" t="s">
        <v>73</v>
      </c>
      <c r="C89" s="6" t="s">
        <v>137</v>
      </c>
      <c r="D89" s="14" t="s">
        <v>1</v>
      </c>
      <c r="E89" s="28">
        <v>42339</v>
      </c>
      <c r="F89" s="5" t="s">
        <v>20</v>
      </c>
      <c r="G89" s="5"/>
      <c r="H89" s="30" t="s">
        <v>24</v>
      </c>
      <c r="I89" s="23"/>
      <c r="J89" s="23"/>
      <c r="K89" s="23"/>
      <c r="L89" s="23"/>
      <c r="M89" s="23"/>
      <c r="N89" s="23">
        <v>0.5</v>
      </c>
      <c r="O89" s="23"/>
      <c r="P89" s="23"/>
      <c r="Q89" s="23"/>
      <c r="R89" s="23"/>
      <c r="S89" s="23"/>
      <c r="T89" s="23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19"/>
      <c r="AF89" s="19"/>
      <c r="AG89" s="23"/>
      <c r="AH89" s="23"/>
      <c r="AI89" s="23"/>
      <c r="AJ89" s="23"/>
      <c r="AK89" s="23"/>
      <c r="AL89" s="23"/>
      <c r="AM89" s="23"/>
      <c r="AN89" s="23"/>
      <c r="AO89" s="23"/>
      <c r="AP89" s="23"/>
      <c r="AQ89" s="23"/>
      <c r="AR89" s="23"/>
      <c r="AS89" s="19"/>
      <c r="AT89" s="19"/>
      <c r="AU89" s="19"/>
      <c r="AV89" s="19"/>
      <c r="AW89" s="19"/>
      <c r="AX89" s="19"/>
      <c r="AY89" s="19"/>
      <c r="AZ89" s="19"/>
      <c r="BA89" s="19"/>
      <c r="BB89" s="19"/>
      <c r="BC89" s="19"/>
      <c r="BD89" s="19"/>
      <c r="BE89" s="23"/>
      <c r="BF89" s="23"/>
      <c r="BG89" s="23"/>
      <c r="BH89" s="23"/>
      <c r="BI89" s="23"/>
      <c r="BJ89" s="23"/>
      <c r="BK89" s="23"/>
      <c r="BL89" s="23"/>
      <c r="BM89" s="23"/>
      <c r="BN89" s="23"/>
      <c r="BO89" s="23"/>
      <c r="BP89" s="23"/>
    </row>
    <row r="90" spans="1:68" s="9" customFormat="1" ht="27.95" customHeight="1" x14ac:dyDescent="0.2">
      <c r="A90" s="7" t="s">
        <v>49</v>
      </c>
      <c r="B90" s="7" t="s">
        <v>73</v>
      </c>
      <c r="C90" s="6" t="s">
        <v>137</v>
      </c>
      <c r="D90" s="14" t="s">
        <v>1</v>
      </c>
      <c r="E90" s="6" t="s">
        <v>277</v>
      </c>
      <c r="F90" s="5" t="s">
        <v>20</v>
      </c>
      <c r="G90" s="5"/>
      <c r="H90" s="30" t="s">
        <v>24</v>
      </c>
      <c r="I90" s="23"/>
      <c r="J90" s="23"/>
      <c r="K90" s="23"/>
      <c r="L90" s="23"/>
      <c r="M90" s="23"/>
      <c r="N90" s="23"/>
      <c r="O90" s="23">
        <v>0.5</v>
      </c>
      <c r="P90" s="23"/>
      <c r="Q90" s="23"/>
      <c r="R90" s="23"/>
      <c r="S90" s="23"/>
      <c r="T90" s="23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19"/>
      <c r="AF90" s="19"/>
      <c r="AG90" s="23"/>
      <c r="AH90" s="23"/>
      <c r="AI90" s="23"/>
      <c r="AJ90" s="23"/>
      <c r="AK90" s="23"/>
      <c r="AL90" s="23"/>
      <c r="AM90" s="23"/>
      <c r="AN90" s="23"/>
      <c r="AO90" s="23"/>
      <c r="AP90" s="23"/>
      <c r="AQ90" s="23"/>
      <c r="AR90" s="23"/>
      <c r="AS90" s="19"/>
      <c r="AT90" s="19"/>
      <c r="AU90" s="19"/>
      <c r="AV90" s="19"/>
      <c r="AW90" s="19"/>
      <c r="AX90" s="19"/>
      <c r="AY90" s="19"/>
      <c r="AZ90" s="19"/>
      <c r="BA90" s="19"/>
      <c r="BB90" s="19"/>
      <c r="BC90" s="19"/>
      <c r="BD90" s="19"/>
      <c r="BE90" s="23"/>
      <c r="BF90" s="23"/>
      <c r="BG90" s="23"/>
      <c r="BH90" s="23"/>
      <c r="BI90" s="23"/>
      <c r="BJ90" s="23"/>
      <c r="BK90" s="23"/>
      <c r="BL90" s="23"/>
      <c r="BM90" s="23"/>
      <c r="BN90" s="23"/>
      <c r="BO90" s="23"/>
      <c r="BP90" s="23"/>
    </row>
    <row r="91" spans="1:68" s="9" customFormat="1" ht="27.95" customHeight="1" x14ac:dyDescent="0.2">
      <c r="A91" s="7" t="s">
        <v>49</v>
      </c>
      <c r="B91" s="7" t="s">
        <v>73</v>
      </c>
      <c r="C91" s="6" t="s">
        <v>286</v>
      </c>
      <c r="D91" s="14" t="s">
        <v>1</v>
      </c>
      <c r="E91" s="6" t="s">
        <v>277</v>
      </c>
      <c r="F91" s="5" t="s">
        <v>23</v>
      </c>
      <c r="G91" s="5"/>
      <c r="H91" s="30" t="s">
        <v>33</v>
      </c>
      <c r="I91" s="23">
        <v>0.45</v>
      </c>
      <c r="J91" s="23"/>
      <c r="K91" s="23"/>
      <c r="L91" s="23"/>
      <c r="M91" s="23"/>
      <c r="N91" s="23"/>
      <c r="O91" s="23"/>
      <c r="P91" s="23"/>
      <c r="Q91" s="23">
        <v>0.5</v>
      </c>
      <c r="R91" s="23"/>
      <c r="S91" s="23"/>
      <c r="T91" s="23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19"/>
      <c r="AF91" s="19"/>
      <c r="AG91" s="23"/>
      <c r="AH91" s="23"/>
      <c r="AI91" s="23"/>
      <c r="AJ91" s="23"/>
      <c r="AK91" s="23"/>
      <c r="AL91" s="23"/>
      <c r="AM91" s="23"/>
      <c r="AN91" s="23"/>
      <c r="AO91" s="23"/>
      <c r="AP91" s="23"/>
      <c r="AQ91" s="23"/>
      <c r="AR91" s="23"/>
      <c r="AS91" s="19"/>
      <c r="AT91" s="19"/>
      <c r="AU91" s="19"/>
      <c r="AV91" s="19"/>
      <c r="AW91" s="19"/>
      <c r="AX91" s="19"/>
      <c r="AY91" s="19"/>
      <c r="AZ91" s="19"/>
      <c r="BA91" s="19"/>
      <c r="BB91" s="19"/>
      <c r="BC91" s="19"/>
      <c r="BD91" s="19"/>
      <c r="BE91" s="23"/>
      <c r="BF91" s="23"/>
      <c r="BG91" s="23"/>
      <c r="BH91" s="23"/>
      <c r="BI91" s="23"/>
      <c r="BJ91" s="23"/>
      <c r="BK91" s="23"/>
      <c r="BL91" s="23"/>
      <c r="BM91" s="23"/>
      <c r="BN91" s="23"/>
      <c r="BO91" s="23"/>
      <c r="BP91" s="23"/>
    </row>
    <row r="92" spans="1:68" s="9" customFormat="1" ht="27.95" hidden="1" customHeight="1" x14ac:dyDescent="0.2">
      <c r="A92" s="7" t="s">
        <v>49</v>
      </c>
      <c r="B92" s="7" t="s">
        <v>49</v>
      </c>
      <c r="C92" s="6" t="s">
        <v>99</v>
      </c>
      <c r="D92" s="14" t="s">
        <v>0</v>
      </c>
      <c r="E92" s="6" t="s">
        <v>87</v>
      </c>
      <c r="F92" s="5" t="s">
        <v>22</v>
      </c>
      <c r="G92" s="5"/>
      <c r="H92" s="30" t="s">
        <v>27</v>
      </c>
      <c r="I92" s="36"/>
      <c r="J92" s="23"/>
      <c r="K92" s="23"/>
      <c r="L92" s="23"/>
      <c r="M92" s="23"/>
      <c r="N92" s="23"/>
      <c r="O92" s="23"/>
      <c r="P92" s="23"/>
      <c r="Q92" s="23"/>
      <c r="R92" s="23"/>
      <c r="S92" s="23"/>
      <c r="T92" s="23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19"/>
      <c r="AF92" s="19"/>
      <c r="AG92" s="23"/>
      <c r="AH92" s="23"/>
      <c r="AI92" s="23"/>
      <c r="AJ92" s="23"/>
      <c r="AK92" s="23"/>
      <c r="AL92" s="23"/>
      <c r="AM92" s="23"/>
      <c r="AN92" s="23"/>
      <c r="AO92" s="23"/>
      <c r="AP92" s="23"/>
      <c r="AQ92" s="23"/>
      <c r="AR92" s="23"/>
      <c r="AS92" s="19"/>
      <c r="AT92" s="19"/>
      <c r="AU92" s="19"/>
      <c r="AV92" s="19"/>
      <c r="AW92" s="19"/>
      <c r="AX92" s="19"/>
      <c r="AY92" s="19"/>
      <c r="AZ92" s="19"/>
      <c r="BA92" s="19"/>
      <c r="BB92" s="19"/>
      <c r="BC92" s="19"/>
      <c r="BD92" s="19"/>
      <c r="BE92" s="23"/>
      <c r="BF92" s="23"/>
      <c r="BG92" s="23"/>
      <c r="BH92" s="23"/>
      <c r="BI92" s="23"/>
      <c r="BJ92" s="23"/>
      <c r="BK92" s="23"/>
      <c r="BL92" s="23"/>
      <c r="BM92" s="23"/>
      <c r="BN92" s="23"/>
      <c r="BO92" s="23"/>
      <c r="BP92" s="23"/>
    </row>
    <row r="93" spans="1:68" s="9" customFormat="1" ht="27.95" customHeight="1" x14ac:dyDescent="0.2">
      <c r="A93" s="7" t="s">
        <v>49</v>
      </c>
      <c r="B93" s="7" t="s">
        <v>73</v>
      </c>
      <c r="C93" s="6" t="s">
        <v>287</v>
      </c>
      <c r="D93" s="14" t="s">
        <v>1</v>
      </c>
      <c r="E93" s="6" t="s">
        <v>277</v>
      </c>
      <c r="F93" s="5" t="s">
        <v>22</v>
      </c>
      <c r="G93" s="5"/>
      <c r="H93" s="30" t="s">
        <v>24</v>
      </c>
      <c r="I93" s="23"/>
      <c r="J93" s="23"/>
      <c r="K93" s="23"/>
      <c r="L93" s="23"/>
      <c r="M93" s="23"/>
      <c r="N93" s="23">
        <v>0.5</v>
      </c>
      <c r="O93" s="23"/>
      <c r="P93" s="23"/>
      <c r="Q93" s="23"/>
      <c r="R93" s="23"/>
      <c r="S93" s="23"/>
      <c r="T93" s="23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19"/>
      <c r="AF93" s="19"/>
      <c r="AG93" s="23"/>
      <c r="AH93" s="23"/>
      <c r="AI93" s="23"/>
      <c r="AJ93" s="23"/>
      <c r="AK93" s="23"/>
      <c r="AL93" s="23"/>
      <c r="AM93" s="23"/>
      <c r="AN93" s="23"/>
      <c r="AO93" s="23"/>
      <c r="AP93" s="23"/>
      <c r="AQ93" s="23"/>
      <c r="AR93" s="23"/>
      <c r="AS93" s="19"/>
      <c r="AT93" s="19"/>
      <c r="AU93" s="19"/>
      <c r="AV93" s="19"/>
      <c r="AW93" s="19"/>
      <c r="AX93" s="19"/>
      <c r="AY93" s="19"/>
      <c r="AZ93" s="19"/>
      <c r="BA93" s="19"/>
      <c r="BB93" s="19"/>
      <c r="BC93" s="19"/>
      <c r="BD93" s="19"/>
      <c r="BE93" s="23"/>
      <c r="BF93" s="23"/>
      <c r="BG93" s="23"/>
      <c r="BH93" s="23"/>
      <c r="BI93" s="23"/>
      <c r="BJ93" s="23"/>
      <c r="BK93" s="23"/>
      <c r="BL93" s="23"/>
      <c r="BM93" s="23"/>
      <c r="BN93" s="23"/>
      <c r="BO93" s="23"/>
      <c r="BP93" s="23"/>
    </row>
    <row r="94" spans="1:68" s="9" customFormat="1" ht="27.95" hidden="1" customHeight="1" x14ac:dyDescent="0.2">
      <c r="A94" s="7" t="s">
        <v>49</v>
      </c>
      <c r="B94" s="7" t="s">
        <v>49</v>
      </c>
      <c r="C94" s="6" t="s">
        <v>226</v>
      </c>
      <c r="D94" s="14" t="s">
        <v>0</v>
      </c>
      <c r="E94" s="28">
        <v>42492</v>
      </c>
      <c r="F94" s="5" t="s">
        <v>16</v>
      </c>
      <c r="G94" s="5"/>
      <c r="H94" s="30"/>
      <c r="I94" s="23"/>
      <c r="J94" s="23"/>
      <c r="K94" s="23"/>
      <c r="L94" s="23"/>
      <c r="M94" s="38">
        <v>1</v>
      </c>
      <c r="N94" s="23"/>
      <c r="O94" s="23"/>
      <c r="P94" s="23"/>
      <c r="Q94" s="23"/>
      <c r="R94" s="23"/>
      <c r="S94" s="23"/>
      <c r="T94" s="23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19"/>
      <c r="AF94" s="19"/>
      <c r="AG94" s="23"/>
      <c r="AH94" s="23"/>
      <c r="AI94" s="23"/>
      <c r="AJ94" s="23"/>
      <c r="AK94" s="23"/>
      <c r="AL94" s="23"/>
      <c r="AM94" s="23"/>
      <c r="AN94" s="23"/>
      <c r="AO94" s="23"/>
      <c r="AP94" s="23"/>
      <c r="AQ94" s="23"/>
      <c r="AR94" s="23"/>
      <c r="AS94" s="19"/>
      <c r="AT94" s="19"/>
      <c r="AU94" s="19"/>
      <c r="AV94" s="19"/>
      <c r="AW94" s="19"/>
      <c r="AX94" s="19"/>
      <c r="AY94" s="19"/>
      <c r="AZ94" s="19"/>
      <c r="BA94" s="19"/>
      <c r="BB94" s="19"/>
      <c r="BC94" s="19"/>
      <c r="BD94" s="19"/>
      <c r="BE94" s="23"/>
      <c r="BF94" s="23"/>
      <c r="BG94" s="23"/>
      <c r="BH94" s="23"/>
      <c r="BI94" s="23"/>
      <c r="BJ94" s="23"/>
      <c r="BK94" s="23"/>
      <c r="BL94" s="23"/>
      <c r="BM94" s="23"/>
      <c r="BN94" s="23"/>
      <c r="BO94" s="23"/>
      <c r="BP94" s="23"/>
    </row>
    <row r="95" spans="1:68" s="9" customFormat="1" ht="27.95" hidden="1" customHeight="1" x14ac:dyDescent="0.2">
      <c r="A95" s="7" t="s">
        <v>49</v>
      </c>
      <c r="B95" s="7" t="s">
        <v>49</v>
      </c>
      <c r="C95" s="6" t="s">
        <v>100</v>
      </c>
      <c r="D95" s="14" t="s">
        <v>0</v>
      </c>
      <c r="E95" s="6" t="s">
        <v>101</v>
      </c>
      <c r="F95" s="5" t="s">
        <v>22</v>
      </c>
      <c r="G95" s="5"/>
      <c r="H95" s="30" t="s">
        <v>27</v>
      </c>
      <c r="I95" s="23"/>
      <c r="J95" s="36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19"/>
      <c r="AF95" s="19"/>
      <c r="AG95" s="23"/>
      <c r="AH95" s="23"/>
      <c r="AI95" s="23"/>
      <c r="AJ95" s="23"/>
      <c r="AK95" s="23"/>
      <c r="AL95" s="23"/>
      <c r="AM95" s="23"/>
      <c r="AN95" s="23"/>
      <c r="AO95" s="23"/>
      <c r="AP95" s="23"/>
      <c r="AQ95" s="23"/>
      <c r="AR95" s="23"/>
      <c r="AS95" s="19"/>
      <c r="AT95" s="19"/>
      <c r="AU95" s="19"/>
      <c r="AV95" s="19"/>
      <c r="AW95" s="19"/>
      <c r="AX95" s="19"/>
      <c r="AY95" s="19"/>
      <c r="AZ95" s="19"/>
      <c r="BA95" s="19"/>
      <c r="BB95" s="19"/>
      <c r="BC95" s="19"/>
      <c r="BD95" s="19"/>
      <c r="BE95" s="23"/>
      <c r="BF95" s="23"/>
      <c r="BG95" s="23"/>
      <c r="BH95" s="23"/>
      <c r="BI95" s="23"/>
      <c r="BJ95" s="23"/>
      <c r="BK95" s="23"/>
      <c r="BL95" s="23"/>
      <c r="BM95" s="23"/>
      <c r="BN95" s="23"/>
      <c r="BO95" s="23"/>
      <c r="BP95" s="23"/>
    </row>
    <row r="96" spans="1:68" s="9" customFormat="1" ht="27.95" hidden="1" customHeight="1" x14ac:dyDescent="0.2">
      <c r="A96" s="7" t="s">
        <v>49</v>
      </c>
      <c r="B96" s="7" t="s">
        <v>49</v>
      </c>
      <c r="C96" s="6" t="s">
        <v>102</v>
      </c>
      <c r="D96" s="14" t="s">
        <v>0</v>
      </c>
      <c r="E96" s="6" t="s">
        <v>103</v>
      </c>
      <c r="F96" s="5" t="s">
        <v>16</v>
      </c>
      <c r="G96" s="5"/>
      <c r="H96" s="30" t="s">
        <v>27</v>
      </c>
      <c r="I96" s="23"/>
      <c r="J96" s="23"/>
      <c r="K96" s="23"/>
      <c r="L96" s="23"/>
      <c r="M96" s="23"/>
      <c r="N96" s="23"/>
      <c r="O96" s="23"/>
      <c r="P96" s="36"/>
      <c r="Q96" s="23"/>
      <c r="R96" s="23"/>
      <c r="S96" s="23"/>
      <c r="T96" s="23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19"/>
      <c r="AF96" s="19"/>
      <c r="AG96" s="23"/>
      <c r="AH96" s="23"/>
      <c r="AI96" s="23"/>
      <c r="AJ96" s="23"/>
      <c r="AK96" s="23"/>
      <c r="AL96" s="23"/>
      <c r="AM96" s="23"/>
      <c r="AN96" s="23"/>
      <c r="AO96" s="23"/>
      <c r="AP96" s="23"/>
      <c r="AQ96" s="23"/>
      <c r="AR96" s="23"/>
      <c r="AS96" s="19"/>
      <c r="AT96" s="19"/>
      <c r="AU96" s="19"/>
      <c r="AV96" s="19"/>
      <c r="AW96" s="19"/>
      <c r="AX96" s="19"/>
      <c r="AY96" s="19"/>
      <c r="AZ96" s="19"/>
      <c r="BA96" s="19"/>
      <c r="BB96" s="19"/>
      <c r="BC96" s="19"/>
      <c r="BD96" s="19"/>
      <c r="BE96" s="23"/>
      <c r="BF96" s="23"/>
      <c r="BG96" s="23"/>
      <c r="BH96" s="23"/>
      <c r="BI96" s="23"/>
      <c r="BJ96" s="23"/>
      <c r="BK96" s="23"/>
      <c r="BL96" s="23"/>
      <c r="BM96" s="23"/>
      <c r="BN96" s="23"/>
      <c r="BO96" s="23"/>
      <c r="BP96" s="23"/>
    </row>
    <row r="97" spans="1:68" s="9" customFormat="1" ht="27.95" hidden="1" customHeight="1" x14ac:dyDescent="0.2">
      <c r="A97" s="7" t="s">
        <v>49</v>
      </c>
      <c r="B97" s="7" t="s">
        <v>49</v>
      </c>
      <c r="C97" s="6" t="s">
        <v>104</v>
      </c>
      <c r="D97" s="14" t="s">
        <v>0</v>
      </c>
      <c r="E97" s="6" t="s">
        <v>105</v>
      </c>
      <c r="F97" s="5" t="s">
        <v>117</v>
      </c>
      <c r="G97" s="5"/>
      <c r="H97" s="30" t="s">
        <v>27</v>
      </c>
      <c r="I97" s="23"/>
      <c r="J97" s="23"/>
      <c r="K97" s="23"/>
      <c r="L97" s="23"/>
      <c r="M97" s="36"/>
      <c r="N97" s="23"/>
      <c r="O97" s="23"/>
      <c r="P97" s="23"/>
      <c r="Q97" s="23"/>
      <c r="R97" s="23"/>
      <c r="S97" s="23"/>
      <c r="T97" s="23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19"/>
      <c r="AF97" s="19"/>
      <c r="AG97" s="23"/>
      <c r="AH97" s="23"/>
      <c r="AI97" s="23"/>
      <c r="AJ97" s="23"/>
      <c r="AK97" s="23"/>
      <c r="AL97" s="23"/>
      <c r="AM97" s="23"/>
      <c r="AN97" s="23"/>
      <c r="AO97" s="23"/>
      <c r="AP97" s="23"/>
      <c r="AQ97" s="23"/>
      <c r="AR97" s="23"/>
      <c r="AS97" s="19"/>
      <c r="AT97" s="19"/>
      <c r="AU97" s="19"/>
      <c r="AV97" s="19"/>
      <c r="AW97" s="19"/>
      <c r="AX97" s="19"/>
      <c r="AY97" s="19"/>
      <c r="AZ97" s="19"/>
      <c r="BA97" s="19"/>
      <c r="BB97" s="19"/>
      <c r="BC97" s="19"/>
      <c r="BD97" s="19"/>
      <c r="BE97" s="23"/>
      <c r="BF97" s="23"/>
      <c r="BG97" s="23"/>
      <c r="BH97" s="23"/>
      <c r="BI97" s="23"/>
      <c r="BJ97" s="23"/>
      <c r="BK97" s="23"/>
      <c r="BL97" s="23"/>
      <c r="BM97" s="23"/>
      <c r="BN97" s="23"/>
      <c r="BO97" s="23"/>
      <c r="BP97" s="23"/>
    </row>
    <row r="98" spans="1:68" s="9" customFormat="1" ht="27.95" hidden="1" customHeight="1" x14ac:dyDescent="0.2">
      <c r="A98" s="7" t="s">
        <v>49</v>
      </c>
      <c r="B98" s="7" t="s">
        <v>49</v>
      </c>
      <c r="C98" s="6" t="s">
        <v>142</v>
      </c>
      <c r="D98" s="14" t="s">
        <v>60</v>
      </c>
      <c r="E98" s="6" t="s">
        <v>145</v>
      </c>
      <c r="F98" s="5" t="s">
        <v>18</v>
      </c>
      <c r="G98" s="5"/>
      <c r="H98" s="30" t="s">
        <v>27</v>
      </c>
      <c r="I98" s="23">
        <v>0.3</v>
      </c>
      <c r="J98" s="23"/>
      <c r="K98" s="23"/>
      <c r="L98" s="23"/>
      <c r="M98" s="23"/>
      <c r="N98" s="23"/>
      <c r="O98" s="23"/>
      <c r="P98" s="23"/>
      <c r="Q98" s="23"/>
      <c r="R98" s="23"/>
      <c r="S98" s="23"/>
      <c r="T98" s="23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19"/>
      <c r="AF98" s="19"/>
      <c r="AG98" s="23"/>
      <c r="AH98" s="23"/>
      <c r="AI98" s="23"/>
      <c r="AJ98" s="23"/>
      <c r="AK98" s="23"/>
      <c r="AL98" s="23"/>
      <c r="AM98" s="23"/>
      <c r="AN98" s="23"/>
      <c r="AO98" s="23"/>
      <c r="AP98" s="23"/>
      <c r="AQ98" s="23"/>
      <c r="AR98" s="23"/>
      <c r="AS98" s="19"/>
      <c r="AT98" s="19"/>
      <c r="AU98" s="19"/>
      <c r="AV98" s="19"/>
      <c r="AW98" s="19"/>
      <c r="AX98" s="19"/>
      <c r="AY98" s="19"/>
      <c r="AZ98" s="19"/>
      <c r="BA98" s="19"/>
      <c r="BB98" s="19"/>
      <c r="BC98" s="19"/>
      <c r="BD98" s="19"/>
      <c r="BE98" s="23"/>
      <c r="BF98" s="23"/>
      <c r="BG98" s="23"/>
      <c r="BH98" s="23"/>
      <c r="BI98" s="23"/>
      <c r="BJ98" s="23"/>
      <c r="BK98" s="23"/>
      <c r="BL98" s="23"/>
      <c r="BM98" s="23"/>
      <c r="BN98" s="23"/>
      <c r="BO98" s="23"/>
      <c r="BP98" s="23"/>
    </row>
    <row r="99" spans="1:68" s="9" customFormat="1" ht="27.95" customHeight="1" x14ac:dyDescent="0.2">
      <c r="A99" s="7" t="s">
        <v>49</v>
      </c>
      <c r="B99" s="7" t="s">
        <v>49</v>
      </c>
      <c r="C99" s="6" t="s">
        <v>288</v>
      </c>
      <c r="D99" s="14" t="s">
        <v>1</v>
      </c>
      <c r="E99" s="6" t="s">
        <v>277</v>
      </c>
      <c r="F99" s="5" t="s">
        <v>18</v>
      </c>
      <c r="G99" s="5"/>
      <c r="H99" s="30" t="s">
        <v>32</v>
      </c>
      <c r="I99" s="23"/>
      <c r="J99" s="23"/>
      <c r="K99" s="23"/>
      <c r="L99" s="23"/>
      <c r="M99" s="23">
        <v>0.5</v>
      </c>
      <c r="N99" s="23"/>
      <c r="O99" s="23"/>
      <c r="P99" s="23"/>
      <c r="Q99" s="23"/>
      <c r="R99" s="23"/>
      <c r="S99" s="23"/>
      <c r="T99" s="23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19"/>
      <c r="AF99" s="19"/>
      <c r="AG99" s="23"/>
      <c r="AH99" s="23"/>
      <c r="AI99" s="23"/>
      <c r="AJ99" s="23"/>
      <c r="AK99" s="23"/>
      <c r="AL99" s="23"/>
      <c r="AM99" s="23"/>
      <c r="AN99" s="23"/>
      <c r="AO99" s="23"/>
      <c r="AP99" s="23"/>
      <c r="AQ99" s="23"/>
      <c r="AR99" s="23"/>
      <c r="AS99" s="19"/>
      <c r="AT99" s="19"/>
      <c r="AU99" s="19"/>
      <c r="AV99" s="19"/>
      <c r="AW99" s="19"/>
      <c r="AX99" s="19"/>
      <c r="AY99" s="19"/>
      <c r="AZ99" s="19"/>
      <c r="BA99" s="19"/>
      <c r="BB99" s="19"/>
      <c r="BC99" s="19"/>
      <c r="BD99" s="19"/>
      <c r="BE99" s="23"/>
      <c r="BF99" s="23"/>
      <c r="BG99" s="23"/>
      <c r="BH99" s="23"/>
      <c r="BI99" s="23"/>
      <c r="BJ99" s="23"/>
      <c r="BK99" s="23"/>
      <c r="BL99" s="23"/>
      <c r="BM99" s="23"/>
      <c r="BN99" s="23"/>
      <c r="BO99" s="23"/>
      <c r="BP99" s="23"/>
    </row>
    <row r="100" spans="1:68" s="9" customFormat="1" ht="27.95" hidden="1" customHeight="1" x14ac:dyDescent="0.2">
      <c r="A100" s="7" t="s">
        <v>49</v>
      </c>
      <c r="B100" s="7" t="s">
        <v>49</v>
      </c>
      <c r="C100" s="6" t="s">
        <v>138</v>
      </c>
      <c r="D100" s="14" t="s">
        <v>0</v>
      </c>
      <c r="E100" s="28">
        <v>42401</v>
      </c>
      <c r="F100" s="5" t="s">
        <v>21</v>
      </c>
      <c r="G100" s="5"/>
      <c r="H100" s="30" t="s">
        <v>27</v>
      </c>
      <c r="I100" s="23"/>
      <c r="J100" s="38">
        <v>1</v>
      </c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19"/>
      <c r="AF100" s="19"/>
      <c r="AG100" s="23"/>
      <c r="AH100" s="23"/>
      <c r="AI100" s="23"/>
      <c r="AJ100" s="23"/>
      <c r="AK100" s="23"/>
      <c r="AL100" s="23"/>
      <c r="AM100" s="23"/>
      <c r="AN100" s="23"/>
      <c r="AO100" s="23"/>
      <c r="AP100" s="23"/>
      <c r="AQ100" s="23"/>
      <c r="AR100" s="23"/>
      <c r="AS100" s="19"/>
      <c r="AT100" s="19"/>
      <c r="AU100" s="19"/>
      <c r="AV100" s="19"/>
      <c r="AW100" s="19"/>
      <c r="AX100" s="19"/>
      <c r="AY100" s="19"/>
      <c r="AZ100" s="19"/>
      <c r="BA100" s="19"/>
      <c r="BB100" s="19"/>
      <c r="BC100" s="19"/>
      <c r="BD100" s="19"/>
      <c r="BE100" s="23"/>
      <c r="BF100" s="23"/>
      <c r="BG100" s="23"/>
      <c r="BH100" s="23"/>
      <c r="BI100" s="23"/>
      <c r="BJ100" s="23"/>
      <c r="BK100" s="23"/>
      <c r="BL100" s="23"/>
      <c r="BM100" s="23"/>
      <c r="BN100" s="23"/>
      <c r="BO100" s="23"/>
      <c r="BP100" s="23"/>
    </row>
    <row r="101" spans="1:68" s="9" customFormat="1" ht="27.95" hidden="1" customHeight="1" x14ac:dyDescent="0.2">
      <c r="A101" s="7" t="s">
        <v>49</v>
      </c>
      <c r="B101" s="7" t="s">
        <v>49</v>
      </c>
      <c r="C101" s="6" t="s">
        <v>234</v>
      </c>
      <c r="D101" s="14" t="s">
        <v>5</v>
      </c>
      <c r="E101" s="6" t="s">
        <v>266</v>
      </c>
      <c r="F101" s="5" t="s">
        <v>116</v>
      </c>
      <c r="G101" s="5"/>
      <c r="H101" s="30"/>
      <c r="I101" s="23"/>
      <c r="J101" s="23"/>
      <c r="K101" s="23">
        <v>1</v>
      </c>
      <c r="L101" s="23"/>
      <c r="M101" s="23"/>
      <c r="N101" s="23"/>
      <c r="O101" s="23"/>
      <c r="P101" s="23"/>
      <c r="Q101" s="23"/>
      <c r="R101" s="23"/>
      <c r="S101" s="23"/>
      <c r="T101" s="23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  <c r="AE101" s="19"/>
      <c r="AF101" s="19"/>
      <c r="AG101" s="23"/>
      <c r="AH101" s="23"/>
      <c r="AI101" s="23"/>
      <c r="AJ101" s="23"/>
      <c r="AK101" s="23"/>
      <c r="AL101" s="23"/>
      <c r="AM101" s="23"/>
      <c r="AN101" s="23"/>
      <c r="AO101" s="23"/>
      <c r="AP101" s="23"/>
      <c r="AQ101" s="23"/>
      <c r="AR101" s="23"/>
      <c r="AS101" s="19"/>
      <c r="AT101" s="19"/>
      <c r="AU101" s="19"/>
      <c r="AV101" s="19"/>
      <c r="AW101" s="19"/>
      <c r="AX101" s="19"/>
      <c r="AY101" s="19"/>
      <c r="AZ101" s="19"/>
      <c r="BA101" s="19"/>
      <c r="BB101" s="19"/>
      <c r="BC101" s="19"/>
      <c r="BD101" s="19"/>
      <c r="BE101" s="23"/>
      <c r="BF101" s="23"/>
      <c r="BG101" s="23"/>
      <c r="BH101" s="23"/>
      <c r="BI101" s="23"/>
      <c r="BJ101" s="23"/>
      <c r="BK101" s="23"/>
      <c r="BL101" s="23"/>
      <c r="BM101" s="23"/>
      <c r="BN101" s="23"/>
      <c r="BO101" s="23"/>
      <c r="BP101" s="23"/>
    </row>
    <row r="102" spans="1:68" s="9" customFormat="1" ht="27.95" hidden="1" customHeight="1" x14ac:dyDescent="0.2">
      <c r="A102" s="7" t="s">
        <v>49</v>
      </c>
      <c r="B102" s="7" t="s">
        <v>73</v>
      </c>
      <c r="C102" s="6" t="s">
        <v>165</v>
      </c>
      <c r="D102" s="14" t="s">
        <v>0</v>
      </c>
      <c r="E102" s="28">
        <v>42583</v>
      </c>
      <c r="F102" s="5" t="s">
        <v>23</v>
      </c>
      <c r="G102" s="5"/>
      <c r="H102" s="30" t="s">
        <v>33</v>
      </c>
      <c r="I102" s="23"/>
      <c r="J102" s="23"/>
      <c r="K102" s="23"/>
      <c r="L102" s="23"/>
      <c r="M102" s="23"/>
      <c r="N102" s="23"/>
      <c r="O102" s="23"/>
      <c r="P102" s="23">
        <v>1</v>
      </c>
      <c r="Q102" s="23"/>
      <c r="R102" s="23"/>
      <c r="S102" s="23"/>
      <c r="T102" s="23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19"/>
      <c r="AF102" s="19"/>
      <c r="AG102" s="23"/>
      <c r="AH102" s="23"/>
      <c r="AI102" s="23"/>
      <c r="AJ102" s="23"/>
      <c r="AK102" s="23"/>
      <c r="AL102" s="23"/>
      <c r="AM102" s="23"/>
      <c r="AN102" s="23"/>
      <c r="AO102" s="23"/>
      <c r="AP102" s="23"/>
      <c r="AQ102" s="23"/>
      <c r="AR102" s="23"/>
      <c r="AS102" s="19"/>
      <c r="AT102" s="19"/>
      <c r="AU102" s="19"/>
      <c r="AV102" s="19"/>
      <c r="AW102" s="19"/>
      <c r="AX102" s="19"/>
      <c r="AY102" s="19"/>
      <c r="AZ102" s="19"/>
      <c r="BA102" s="19"/>
      <c r="BB102" s="19"/>
      <c r="BC102" s="19"/>
      <c r="BD102" s="19"/>
      <c r="BE102" s="23"/>
      <c r="BF102" s="23"/>
      <c r="BG102" s="23"/>
      <c r="BH102" s="23"/>
      <c r="BI102" s="23"/>
      <c r="BJ102" s="23"/>
      <c r="BK102" s="23"/>
      <c r="BL102" s="23"/>
      <c r="BM102" s="23"/>
      <c r="BN102" s="23"/>
      <c r="BO102" s="23"/>
      <c r="BP102" s="23"/>
    </row>
    <row r="103" spans="1:68" s="9" customFormat="1" ht="27.95" customHeight="1" x14ac:dyDescent="0.2">
      <c r="A103" s="7" t="s">
        <v>49</v>
      </c>
      <c r="B103" s="7" t="s">
        <v>49</v>
      </c>
      <c r="C103" s="6" t="s">
        <v>132</v>
      </c>
      <c r="D103" s="14" t="s">
        <v>1</v>
      </c>
      <c r="E103" s="28">
        <v>42370</v>
      </c>
      <c r="F103" s="5" t="s">
        <v>23</v>
      </c>
      <c r="G103" s="5"/>
      <c r="H103" s="30" t="s">
        <v>35</v>
      </c>
      <c r="I103" s="23">
        <v>0.5</v>
      </c>
      <c r="J103" s="23"/>
      <c r="K103" s="23"/>
      <c r="L103" s="23"/>
      <c r="M103" s="23"/>
      <c r="N103" s="23">
        <v>0.5</v>
      </c>
      <c r="O103" s="23"/>
      <c r="P103" s="23"/>
      <c r="Q103" s="23"/>
      <c r="R103" s="23"/>
      <c r="S103" s="23"/>
      <c r="T103" s="23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19"/>
      <c r="AF103" s="19"/>
      <c r="AG103" s="23"/>
      <c r="AH103" s="23"/>
      <c r="AI103" s="23"/>
      <c r="AJ103" s="23"/>
      <c r="AK103" s="23"/>
      <c r="AL103" s="23"/>
      <c r="AM103" s="23"/>
      <c r="AN103" s="23"/>
      <c r="AO103" s="23"/>
      <c r="AP103" s="23"/>
      <c r="AQ103" s="23"/>
      <c r="AR103" s="23"/>
      <c r="AS103" s="19"/>
      <c r="AT103" s="19"/>
      <c r="AU103" s="19"/>
      <c r="AV103" s="19"/>
      <c r="AW103" s="19"/>
      <c r="AX103" s="19"/>
      <c r="AY103" s="19"/>
      <c r="AZ103" s="19"/>
      <c r="BA103" s="19"/>
      <c r="BB103" s="19"/>
      <c r="BC103" s="19"/>
      <c r="BD103" s="19"/>
      <c r="BE103" s="23"/>
      <c r="BF103" s="23"/>
      <c r="BG103" s="23"/>
      <c r="BH103" s="23"/>
      <c r="BI103" s="23"/>
      <c r="BJ103" s="23"/>
      <c r="BK103" s="23"/>
      <c r="BL103" s="23"/>
      <c r="BM103" s="23"/>
      <c r="BN103" s="23"/>
      <c r="BO103" s="23"/>
      <c r="BP103" s="23"/>
    </row>
    <row r="104" spans="1:68" s="9" customFormat="1" ht="27.95" hidden="1" customHeight="1" x14ac:dyDescent="0.2">
      <c r="A104" s="7" t="s">
        <v>49</v>
      </c>
      <c r="B104" s="7" t="s">
        <v>49</v>
      </c>
      <c r="C104" s="6" t="s">
        <v>135</v>
      </c>
      <c r="D104" s="14" t="s">
        <v>0</v>
      </c>
      <c r="E104" s="28">
        <v>42491</v>
      </c>
      <c r="F104" s="5" t="s">
        <v>15</v>
      </c>
      <c r="G104" s="5"/>
      <c r="H104" s="30" t="s">
        <v>24</v>
      </c>
      <c r="I104" s="23"/>
      <c r="J104" s="23"/>
      <c r="K104" s="23"/>
      <c r="L104" s="23"/>
      <c r="M104" s="38">
        <v>1</v>
      </c>
      <c r="N104" s="23"/>
      <c r="O104" s="23"/>
      <c r="P104" s="23"/>
      <c r="Q104" s="23"/>
      <c r="R104" s="23"/>
      <c r="S104" s="23"/>
      <c r="T104" s="23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19"/>
      <c r="AF104" s="19"/>
      <c r="AG104" s="23"/>
      <c r="AH104" s="23"/>
      <c r="AI104" s="23"/>
      <c r="AJ104" s="23"/>
      <c r="AK104" s="23"/>
      <c r="AL104" s="23"/>
      <c r="AM104" s="23"/>
      <c r="AN104" s="23"/>
      <c r="AO104" s="23"/>
      <c r="AP104" s="23"/>
      <c r="AQ104" s="23"/>
      <c r="AR104" s="23"/>
      <c r="AS104" s="19"/>
      <c r="AT104" s="19"/>
      <c r="AU104" s="19"/>
      <c r="AV104" s="19"/>
      <c r="AW104" s="19"/>
      <c r="AX104" s="19"/>
      <c r="AY104" s="19"/>
      <c r="AZ104" s="19"/>
      <c r="BA104" s="19"/>
      <c r="BB104" s="19"/>
      <c r="BC104" s="19"/>
      <c r="BD104" s="19"/>
      <c r="BE104" s="23"/>
      <c r="BF104" s="23"/>
      <c r="BG104" s="23"/>
      <c r="BH104" s="23"/>
      <c r="BI104" s="23"/>
      <c r="BJ104" s="23"/>
      <c r="BK104" s="23"/>
      <c r="BL104" s="23"/>
      <c r="BM104" s="23"/>
      <c r="BN104" s="23"/>
      <c r="BO104" s="23"/>
      <c r="BP104" s="23"/>
    </row>
    <row r="105" spans="1:68" s="9" customFormat="1" ht="27.95" hidden="1" customHeight="1" x14ac:dyDescent="0.2">
      <c r="A105" s="7" t="s">
        <v>49</v>
      </c>
      <c r="B105" s="7" t="s">
        <v>73</v>
      </c>
      <c r="C105" s="6" t="s">
        <v>205</v>
      </c>
      <c r="D105" s="14" t="s">
        <v>0</v>
      </c>
      <c r="E105" s="28">
        <v>42582</v>
      </c>
      <c r="F105" s="5" t="s">
        <v>117</v>
      </c>
      <c r="G105" s="5"/>
      <c r="H105" s="30" t="s">
        <v>24</v>
      </c>
      <c r="I105" s="23"/>
      <c r="J105" s="23"/>
      <c r="K105" s="23"/>
      <c r="L105" s="23"/>
      <c r="M105" s="23"/>
      <c r="N105" s="23"/>
      <c r="O105" s="23"/>
      <c r="P105" s="23">
        <v>1</v>
      </c>
      <c r="Q105" s="23"/>
      <c r="R105" s="23"/>
      <c r="S105" s="23"/>
      <c r="T105" s="23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19"/>
      <c r="AF105" s="19"/>
      <c r="AG105" s="23"/>
      <c r="AH105" s="23"/>
      <c r="AI105" s="23"/>
      <c r="AJ105" s="23"/>
      <c r="AK105" s="23"/>
      <c r="AL105" s="23"/>
      <c r="AM105" s="23"/>
      <c r="AN105" s="23"/>
      <c r="AO105" s="23"/>
      <c r="AP105" s="23"/>
      <c r="AQ105" s="23"/>
      <c r="AR105" s="23"/>
      <c r="AS105" s="19"/>
      <c r="AT105" s="19"/>
      <c r="AU105" s="19"/>
      <c r="AV105" s="19"/>
      <c r="AW105" s="19"/>
      <c r="AX105" s="19"/>
      <c r="AY105" s="19"/>
      <c r="AZ105" s="19"/>
      <c r="BA105" s="19"/>
      <c r="BB105" s="19"/>
      <c r="BC105" s="19"/>
      <c r="BD105" s="19"/>
      <c r="BE105" s="23"/>
      <c r="BF105" s="23"/>
      <c r="BG105" s="23"/>
      <c r="BH105" s="23"/>
      <c r="BI105" s="23"/>
      <c r="BJ105" s="23"/>
      <c r="BK105" s="23"/>
      <c r="BL105" s="23"/>
      <c r="BM105" s="23"/>
      <c r="BN105" s="23"/>
      <c r="BO105" s="23"/>
      <c r="BP105" s="23"/>
    </row>
    <row r="106" spans="1:68" s="9" customFormat="1" ht="27.95" hidden="1" customHeight="1" x14ac:dyDescent="0.2">
      <c r="A106" s="7" t="s">
        <v>49</v>
      </c>
      <c r="B106" s="7" t="s">
        <v>49</v>
      </c>
      <c r="C106" s="6" t="s">
        <v>106</v>
      </c>
      <c r="D106" s="14" t="s">
        <v>0</v>
      </c>
      <c r="E106" s="6" t="s">
        <v>107</v>
      </c>
      <c r="F106" s="5" t="s">
        <v>22</v>
      </c>
      <c r="G106" s="5"/>
      <c r="H106" s="30" t="s">
        <v>24</v>
      </c>
      <c r="I106" s="23"/>
      <c r="J106" s="23"/>
      <c r="K106" s="23"/>
      <c r="L106" s="23"/>
      <c r="M106" s="23"/>
      <c r="N106" s="36"/>
      <c r="O106" s="23"/>
      <c r="P106" s="23"/>
      <c r="Q106" s="23"/>
      <c r="R106" s="23"/>
      <c r="S106" s="23"/>
      <c r="T106" s="23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19"/>
      <c r="AF106" s="19"/>
      <c r="AG106" s="23"/>
      <c r="AH106" s="23"/>
      <c r="AI106" s="23"/>
      <c r="AJ106" s="23"/>
      <c r="AK106" s="23"/>
      <c r="AL106" s="23"/>
      <c r="AM106" s="23"/>
      <c r="AN106" s="23"/>
      <c r="AO106" s="23"/>
      <c r="AP106" s="23"/>
      <c r="AQ106" s="23"/>
      <c r="AR106" s="23"/>
      <c r="AS106" s="19"/>
      <c r="AT106" s="19"/>
      <c r="AU106" s="19"/>
      <c r="AV106" s="19"/>
      <c r="AW106" s="19"/>
      <c r="AX106" s="19"/>
      <c r="AY106" s="19"/>
      <c r="AZ106" s="19"/>
      <c r="BA106" s="19"/>
      <c r="BB106" s="19"/>
      <c r="BC106" s="19"/>
      <c r="BD106" s="19"/>
      <c r="BE106" s="23"/>
      <c r="BF106" s="23"/>
      <c r="BG106" s="23"/>
      <c r="BH106" s="23"/>
      <c r="BI106" s="23"/>
      <c r="BJ106" s="23"/>
      <c r="BK106" s="23"/>
      <c r="BL106" s="23"/>
      <c r="BM106" s="23"/>
      <c r="BN106" s="23"/>
      <c r="BO106" s="23"/>
      <c r="BP106" s="23"/>
    </row>
    <row r="107" spans="1:68" s="9" customFormat="1" ht="27.95" hidden="1" customHeight="1" x14ac:dyDescent="0.2">
      <c r="A107" s="7" t="s">
        <v>49</v>
      </c>
      <c r="B107" s="7" t="s">
        <v>73</v>
      </c>
      <c r="C107" s="6" t="s">
        <v>222</v>
      </c>
      <c r="D107" s="14" t="s">
        <v>3</v>
      </c>
      <c r="E107" s="6" t="s">
        <v>221</v>
      </c>
      <c r="F107" s="5" t="s">
        <v>117</v>
      </c>
      <c r="G107" s="5"/>
      <c r="H107" s="30" t="s">
        <v>34</v>
      </c>
      <c r="I107" s="23"/>
      <c r="J107" s="23"/>
      <c r="K107" s="23"/>
      <c r="L107" s="23"/>
      <c r="M107" s="23"/>
      <c r="N107" s="23">
        <v>1</v>
      </c>
      <c r="O107" s="23"/>
      <c r="P107" s="23"/>
      <c r="Q107" s="23"/>
      <c r="R107" s="23"/>
      <c r="S107" s="23"/>
      <c r="T107" s="23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19"/>
      <c r="AF107" s="19"/>
      <c r="AG107" s="23"/>
      <c r="AH107" s="23"/>
      <c r="AI107" s="23"/>
      <c r="AJ107" s="23"/>
      <c r="AK107" s="23"/>
      <c r="AL107" s="23"/>
      <c r="AM107" s="23"/>
      <c r="AN107" s="23"/>
      <c r="AO107" s="23"/>
      <c r="AP107" s="23"/>
      <c r="AQ107" s="23"/>
      <c r="AR107" s="23"/>
      <c r="AS107" s="19"/>
      <c r="AT107" s="19"/>
      <c r="AU107" s="19"/>
      <c r="AV107" s="19"/>
      <c r="AW107" s="19"/>
      <c r="AX107" s="19"/>
      <c r="AY107" s="19"/>
      <c r="AZ107" s="19"/>
      <c r="BA107" s="19"/>
      <c r="BB107" s="19"/>
      <c r="BC107" s="19"/>
      <c r="BD107" s="19"/>
      <c r="BE107" s="23"/>
      <c r="BF107" s="23"/>
      <c r="BG107" s="23"/>
      <c r="BH107" s="23"/>
      <c r="BI107" s="23"/>
      <c r="BJ107" s="23"/>
      <c r="BK107" s="23"/>
      <c r="BL107" s="23"/>
      <c r="BM107" s="23"/>
      <c r="BN107" s="23"/>
      <c r="BO107" s="23"/>
      <c r="BP107" s="23"/>
    </row>
    <row r="108" spans="1:68" s="9" customFormat="1" ht="27.95" hidden="1" customHeight="1" x14ac:dyDescent="0.2">
      <c r="A108" s="7" t="s">
        <v>49</v>
      </c>
      <c r="B108" s="7" t="s">
        <v>73</v>
      </c>
      <c r="C108" s="6" t="s">
        <v>216</v>
      </c>
      <c r="D108" s="14" t="s">
        <v>2</v>
      </c>
      <c r="E108" s="28" t="s">
        <v>211</v>
      </c>
      <c r="F108" s="5" t="s">
        <v>17</v>
      </c>
      <c r="G108" s="5"/>
      <c r="H108" s="30" t="s">
        <v>25</v>
      </c>
      <c r="I108" s="23"/>
      <c r="J108" s="23"/>
      <c r="K108" s="23"/>
      <c r="L108" s="23"/>
      <c r="M108" s="23"/>
      <c r="N108" s="23">
        <v>1</v>
      </c>
      <c r="O108" s="23"/>
      <c r="P108" s="23"/>
      <c r="Q108" s="23"/>
      <c r="R108" s="23"/>
      <c r="S108" s="23"/>
      <c r="T108" s="23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19"/>
      <c r="AF108" s="19"/>
      <c r="AG108" s="23"/>
      <c r="AH108" s="23"/>
      <c r="AI108" s="23"/>
      <c r="AJ108" s="23"/>
      <c r="AK108" s="23"/>
      <c r="AL108" s="23"/>
      <c r="AM108" s="23"/>
      <c r="AN108" s="23"/>
      <c r="AO108" s="23"/>
      <c r="AP108" s="23"/>
      <c r="AQ108" s="23"/>
      <c r="AR108" s="23"/>
      <c r="AS108" s="19"/>
      <c r="AT108" s="19"/>
      <c r="AU108" s="19"/>
      <c r="AV108" s="19"/>
      <c r="AW108" s="19"/>
      <c r="AX108" s="19"/>
      <c r="AY108" s="19"/>
      <c r="AZ108" s="19"/>
      <c r="BA108" s="19"/>
      <c r="BB108" s="19"/>
      <c r="BC108" s="19"/>
      <c r="BD108" s="19"/>
      <c r="BE108" s="23"/>
      <c r="BF108" s="23"/>
      <c r="BG108" s="23"/>
      <c r="BH108" s="23"/>
      <c r="BI108" s="23"/>
      <c r="BJ108" s="23"/>
      <c r="BK108" s="23"/>
      <c r="BL108" s="23"/>
      <c r="BM108" s="23"/>
      <c r="BN108" s="23"/>
      <c r="BO108" s="23"/>
      <c r="BP108" s="23"/>
    </row>
    <row r="109" spans="1:68" s="9" customFormat="1" ht="27.95" hidden="1" customHeight="1" x14ac:dyDescent="0.2">
      <c r="A109" s="7" t="s">
        <v>49</v>
      </c>
      <c r="B109" s="7" t="s">
        <v>49</v>
      </c>
      <c r="C109" s="6" t="s">
        <v>235</v>
      </c>
      <c r="D109" s="14" t="s">
        <v>5</v>
      </c>
      <c r="E109" s="6" t="s">
        <v>266</v>
      </c>
      <c r="F109" s="5" t="s">
        <v>17</v>
      </c>
      <c r="G109" s="5"/>
      <c r="H109" s="30"/>
      <c r="I109" s="23"/>
      <c r="J109" s="23"/>
      <c r="K109" s="23">
        <v>1</v>
      </c>
      <c r="L109" s="23"/>
      <c r="M109" s="23"/>
      <c r="N109" s="23"/>
      <c r="O109" s="23"/>
      <c r="P109" s="23"/>
      <c r="Q109" s="23"/>
      <c r="R109" s="23"/>
      <c r="S109" s="23"/>
      <c r="T109" s="23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19"/>
      <c r="AF109" s="19"/>
      <c r="AG109" s="23"/>
      <c r="AH109" s="23"/>
      <c r="AI109" s="23"/>
      <c r="AJ109" s="23"/>
      <c r="AK109" s="23"/>
      <c r="AL109" s="23"/>
      <c r="AM109" s="23"/>
      <c r="AN109" s="23"/>
      <c r="AO109" s="23"/>
      <c r="AP109" s="23"/>
      <c r="AQ109" s="23"/>
      <c r="AR109" s="23"/>
      <c r="AS109" s="19"/>
      <c r="AT109" s="19"/>
      <c r="AU109" s="19"/>
      <c r="AV109" s="19"/>
      <c r="AW109" s="19"/>
      <c r="AX109" s="19"/>
      <c r="AY109" s="19"/>
      <c r="AZ109" s="19"/>
      <c r="BA109" s="19"/>
      <c r="BB109" s="19"/>
      <c r="BC109" s="19"/>
      <c r="BD109" s="19"/>
      <c r="BE109" s="23"/>
      <c r="BF109" s="23"/>
      <c r="BG109" s="23"/>
      <c r="BH109" s="23"/>
      <c r="BI109" s="23"/>
      <c r="BJ109" s="23"/>
      <c r="BK109" s="23"/>
      <c r="BL109" s="23"/>
      <c r="BM109" s="23"/>
      <c r="BN109" s="23"/>
      <c r="BO109" s="23"/>
      <c r="BP109" s="23"/>
    </row>
    <row r="110" spans="1:68" s="9" customFormat="1" ht="27.95" hidden="1" customHeight="1" x14ac:dyDescent="0.2">
      <c r="A110" s="7" t="s">
        <v>49</v>
      </c>
      <c r="B110" s="7" t="s">
        <v>73</v>
      </c>
      <c r="C110" s="6" t="s">
        <v>217</v>
      </c>
      <c r="D110" s="14" t="s">
        <v>2</v>
      </c>
      <c r="E110" s="28" t="s">
        <v>212</v>
      </c>
      <c r="F110" s="5" t="s">
        <v>116</v>
      </c>
      <c r="G110" s="5"/>
      <c r="H110" s="30" t="s">
        <v>26</v>
      </c>
      <c r="I110" s="23"/>
      <c r="J110" s="23"/>
      <c r="K110" s="23"/>
      <c r="L110" s="23"/>
      <c r="M110" s="23"/>
      <c r="N110" s="23"/>
      <c r="O110" s="23">
        <v>1</v>
      </c>
      <c r="P110" s="23"/>
      <c r="Q110" s="23"/>
      <c r="R110" s="23"/>
      <c r="S110" s="23"/>
      <c r="T110" s="23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19"/>
      <c r="AF110" s="19"/>
      <c r="AG110" s="23"/>
      <c r="AH110" s="23"/>
      <c r="AI110" s="23"/>
      <c r="AJ110" s="23"/>
      <c r="AK110" s="23"/>
      <c r="AL110" s="23"/>
      <c r="AM110" s="23"/>
      <c r="AN110" s="23"/>
      <c r="AO110" s="23"/>
      <c r="AP110" s="23"/>
      <c r="AQ110" s="23"/>
      <c r="AR110" s="23"/>
      <c r="AS110" s="19"/>
      <c r="AT110" s="19"/>
      <c r="AU110" s="19"/>
      <c r="AV110" s="19"/>
      <c r="AW110" s="19"/>
      <c r="AX110" s="19"/>
      <c r="AY110" s="19"/>
      <c r="AZ110" s="19"/>
      <c r="BA110" s="19"/>
      <c r="BB110" s="19"/>
      <c r="BC110" s="19"/>
      <c r="BD110" s="19"/>
      <c r="BE110" s="23"/>
      <c r="BF110" s="23"/>
      <c r="BG110" s="23"/>
      <c r="BH110" s="23"/>
      <c r="BI110" s="23"/>
      <c r="BJ110" s="23"/>
      <c r="BK110" s="23"/>
      <c r="BL110" s="23"/>
      <c r="BM110" s="23"/>
      <c r="BN110" s="23"/>
      <c r="BO110" s="23"/>
      <c r="BP110" s="23"/>
    </row>
    <row r="111" spans="1:68" s="9" customFormat="1" ht="27.95" hidden="1" customHeight="1" x14ac:dyDescent="0.2">
      <c r="A111" s="7" t="s">
        <v>49</v>
      </c>
      <c r="B111" s="7" t="s">
        <v>49</v>
      </c>
      <c r="C111" s="6" t="s">
        <v>130</v>
      </c>
      <c r="D111" s="14" t="s">
        <v>0</v>
      </c>
      <c r="E111" s="28">
        <v>42461</v>
      </c>
      <c r="F111" s="5" t="s">
        <v>21</v>
      </c>
      <c r="G111" s="5"/>
      <c r="H111" s="30" t="s">
        <v>31</v>
      </c>
      <c r="I111" s="23"/>
      <c r="J111" s="23"/>
      <c r="K111" s="23"/>
      <c r="L111" s="38">
        <v>1</v>
      </c>
      <c r="M111" s="23"/>
      <c r="N111" s="23"/>
      <c r="O111" s="23"/>
      <c r="P111" s="23"/>
      <c r="Q111" s="23"/>
      <c r="R111" s="23"/>
      <c r="S111" s="23"/>
      <c r="T111" s="23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19"/>
      <c r="AF111" s="19"/>
      <c r="AG111" s="23"/>
      <c r="AH111" s="23"/>
      <c r="AI111" s="23"/>
      <c r="AJ111" s="23"/>
      <c r="AK111" s="23"/>
      <c r="AL111" s="23"/>
      <c r="AM111" s="23"/>
      <c r="AN111" s="23"/>
      <c r="AO111" s="23"/>
      <c r="AP111" s="23"/>
      <c r="AQ111" s="23"/>
      <c r="AR111" s="23"/>
      <c r="AS111" s="19"/>
      <c r="AT111" s="19"/>
      <c r="AU111" s="19"/>
      <c r="AV111" s="19"/>
      <c r="AW111" s="19"/>
      <c r="AX111" s="19"/>
      <c r="AY111" s="19"/>
      <c r="AZ111" s="19"/>
      <c r="BA111" s="19"/>
      <c r="BB111" s="19"/>
      <c r="BC111" s="19"/>
      <c r="BD111" s="19"/>
      <c r="BE111" s="23"/>
      <c r="BF111" s="23"/>
      <c r="BG111" s="23"/>
      <c r="BH111" s="23"/>
      <c r="BI111" s="23"/>
      <c r="BJ111" s="23"/>
      <c r="BK111" s="23"/>
      <c r="BL111" s="23"/>
      <c r="BM111" s="23"/>
      <c r="BN111" s="23"/>
      <c r="BO111" s="23"/>
      <c r="BP111" s="23"/>
    </row>
    <row r="112" spans="1:68" s="9" customFormat="1" ht="27.95" hidden="1" customHeight="1" x14ac:dyDescent="0.2">
      <c r="A112" s="7" t="s">
        <v>49</v>
      </c>
      <c r="B112" s="7" t="s">
        <v>73</v>
      </c>
      <c r="C112" s="6" t="s">
        <v>149</v>
      </c>
      <c r="D112" s="14" t="s">
        <v>0</v>
      </c>
      <c r="E112" s="28">
        <v>42552</v>
      </c>
      <c r="F112" s="5" t="s">
        <v>15</v>
      </c>
      <c r="G112" s="5"/>
      <c r="H112" s="30" t="s">
        <v>32</v>
      </c>
      <c r="I112" s="23"/>
      <c r="J112" s="23"/>
      <c r="K112" s="23"/>
      <c r="L112" s="23"/>
      <c r="M112" s="23"/>
      <c r="N112" s="23"/>
      <c r="O112" s="23">
        <v>1</v>
      </c>
      <c r="P112" s="23"/>
      <c r="Q112" s="23"/>
      <c r="R112" s="23"/>
      <c r="S112" s="23"/>
      <c r="T112" s="23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23"/>
      <c r="AH112" s="23"/>
      <c r="AI112" s="23"/>
      <c r="AJ112" s="23"/>
      <c r="AK112" s="23"/>
      <c r="AL112" s="23"/>
      <c r="AM112" s="23"/>
      <c r="AN112" s="23"/>
      <c r="AO112" s="23"/>
      <c r="AP112" s="23"/>
      <c r="AQ112" s="23"/>
      <c r="AR112" s="23"/>
      <c r="AS112" s="19"/>
      <c r="AT112" s="19"/>
      <c r="AU112" s="19"/>
      <c r="AV112" s="19"/>
      <c r="AW112" s="19"/>
      <c r="AX112" s="19"/>
      <c r="AY112" s="19"/>
      <c r="AZ112" s="19"/>
      <c r="BA112" s="19"/>
      <c r="BB112" s="19"/>
      <c r="BC112" s="19"/>
      <c r="BD112" s="19"/>
      <c r="BE112" s="23"/>
      <c r="BF112" s="23"/>
      <c r="BG112" s="23"/>
      <c r="BH112" s="23"/>
      <c r="BI112" s="23"/>
      <c r="BJ112" s="23"/>
      <c r="BK112" s="23"/>
      <c r="BL112" s="23"/>
      <c r="BM112" s="23"/>
      <c r="BN112" s="23"/>
      <c r="BO112" s="23"/>
      <c r="BP112" s="23"/>
    </row>
    <row r="113" spans="1:68" s="9" customFormat="1" ht="27.95" hidden="1" customHeight="1" x14ac:dyDescent="0.2">
      <c r="A113" s="7" t="s">
        <v>49</v>
      </c>
      <c r="B113" s="7" t="s">
        <v>49</v>
      </c>
      <c r="C113" s="6" t="s">
        <v>128</v>
      </c>
      <c r="D113" s="14" t="s">
        <v>0</v>
      </c>
      <c r="E113" s="28" t="s">
        <v>129</v>
      </c>
      <c r="F113" s="5" t="s">
        <v>21</v>
      </c>
      <c r="G113" s="5"/>
      <c r="H113" s="30" t="s">
        <v>27</v>
      </c>
      <c r="I113" s="23"/>
      <c r="J113" s="23"/>
      <c r="K113" s="23"/>
      <c r="L113" s="38">
        <v>1</v>
      </c>
      <c r="M113" s="23"/>
      <c r="N113" s="23"/>
      <c r="O113" s="23"/>
      <c r="P113" s="23"/>
      <c r="Q113" s="23"/>
      <c r="R113" s="23"/>
      <c r="S113" s="23"/>
      <c r="T113" s="23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  <c r="AE113" s="19"/>
      <c r="AF113" s="19"/>
      <c r="AG113" s="23"/>
      <c r="AH113" s="23"/>
      <c r="AI113" s="23"/>
      <c r="AJ113" s="23"/>
      <c r="AK113" s="23"/>
      <c r="AL113" s="23"/>
      <c r="AM113" s="23"/>
      <c r="AN113" s="23"/>
      <c r="AO113" s="23"/>
      <c r="AP113" s="23"/>
      <c r="AQ113" s="23"/>
      <c r="AR113" s="23"/>
      <c r="AS113" s="19"/>
      <c r="AT113" s="19"/>
      <c r="AU113" s="19"/>
      <c r="AV113" s="19"/>
      <c r="AW113" s="19"/>
      <c r="AX113" s="19"/>
      <c r="AY113" s="19"/>
      <c r="AZ113" s="19"/>
      <c r="BA113" s="19"/>
      <c r="BB113" s="19"/>
      <c r="BC113" s="19"/>
      <c r="BD113" s="19"/>
      <c r="BE113" s="23"/>
      <c r="BF113" s="23"/>
      <c r="BG113" s="23"/>
      <c r="BH113" s="23"/>
      <c r="BI113" s="23"/>
      <c r="BJ113" s="23"/>
      <c r="BK113" s="23"/>
      <c r="BL113" s="23"/>
      <c r="BM113" s="23"/>
      <c r="BN113" s="23"/>
      <c r="BO113" s="23"/>
      <c r="BP113" s="23"/>
    </row>
    <row r="114" spans="1:68" s="9" customFormat="1" ht="27.95" hidden="1" customHeight="1" x14ac:dyDescent="0.2">
      <c r="A114" s="7" t="s">
        <v>49</v>
      </c>
      <c r="B114" s="7" t="s">
        <v>49</v>
      </c>
      <c r="C114" s="6" t="s">
        <v>186</v>
      </c>
      <c r="D114" s="14" t="s">
        <v>60</v>
      </c>
      <c r="E114" s="6" t="s">
        <v>187</v>
      </c>
      <c r="F114" s="5" t="s">
        <v>21</v>
      </c>
      <c r="G114" s="5"/>
      <c r="H114" s="30" t="s">
        <v>24</v>
      </c>
      <c r="I114" s="23"/>
      <c r="J114" s="23"/>
      <c r="K114" s="23"/>
      <c r="L114" s="23"/>
      <c r="M114" s="23">
        <v>0.2</v>
      </c>
      <c r="N114" s="23"/>
      <c r="O114" s="23"/>
      <c r="P114" s="23"/>
      <c r="Q114" s="23"/>
      <c r="R114" s="23"/>
      <c r="S114" s="23"/>
      <c r="T114" s="23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19"/>
      <c r="AF114" s="19"/>
      <c r="AG114" s="23"/>
      <c r="AH114" s="23"/>
      <c r="AI114" s="23"/>
      <c r="AJ114" s="23"/>
      <c r="AK114" s="23"/>
      <c r="AL114" s="23"/>
      <c r="AM114" s="23"/>
      <c r="AN114" s="23"/>
      <c r="AO114" s="23"/>
      <c r="AP114" s="23"/>
      <c r="AQ114" s="23"/>
      <c r="AR114" s="23"/>
      <c r="AS114" s="19"/>
      <c r="AT114" s="19"/>
      <c r="AU114" s="19"/>
      <c r="AV114" s="19"/>
      <c r="AW114" s="19"/>
      <c r="AX114" s="19"/>
      <c r="AY114" s="19"/>
      <c r="AZ114" s="19"/>
      <c r="BA114" s="19"/>
      <c r="BB114" s="19"/>
      <c r="BC114" s="19"/>
      <c r="BD114" s="19"/>
      <c r="BE114" s="23"/>
      <c r="BF114" s="23"/>
      <c r="BG114" s="23"/>
      <c r="BH114" s="23"/>
      <c r="BI114" s="23"/>
      <c r="BJ114" s="23"/>
      <c r="BK114" s="23"/>
      <c r="BL114" s="23"/>
      <c r="BM114" s="23"/>
      <c r="BN114" s="23"/>
      <c r="BO114" s="23"/>
      <c r="BP114" s="23"/>
    </row>
    <row r="115" spans="1:68" s="9" customFormat="1" ht="27.95" hidden="1" customHeight="1" x14ac:dyDescent="0.2">
      <c r="A115" s="7" t="s">
        <v>49</v>
      </c>
      <c r="B115" s="7" t="s">
        <v>49</v>
      </c>
      <c r="C115" s="6" t="s">
        <v>108</v>
      </c>
      <c r="D115" s="14" t="s">
        <v>0</v>
      </c>
      <c r="E115" s="6" t="s">
        <v>81</v>
      </c>
      <c r="F115" s="5" t="s">
        <v>18</v>
      </c>
      <c r="G115" s="5"/>
      <c r="H115" s="30" t="s">
        <v>30</v>
      </c>
      <c r="I115" s="23"/>
      <c r="J115" s="23"/>
      <c r="K115" s="23"/>
      <c r="L115" s="23"/>
      <c r="M115" s="23"/>
      <c r="N115" s="23"/>
      <c r="O115" s="36"/>
      <c r="P115" s="23"/>
      <c r="Q115" s="23"/>
      <c r="R115" s="23"/>
      <c r="S115" s="23"/>
      <c r="T115" s="23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19"/>
      <c r="AF115" s="19"/>
      <c r="AG115" s="23"/>
      <c r="AH115" s="23"/>
      <c r="AI115" s="23"/>
      <c r="AJ115" s="23"/>
      <c r="AK115" s="23"/>
      <c r="AL115" s="23"/>
      <c r="AM115" s="23"/>
      <c r="AN115" s="23"/>
      <c r="AO115" s="23"/>
      <c r="AP115" s="23"/>
      <c r="AQ115" s="23"/>
      <c r="AR115" s="23"/>
      <c r="AS115" s="19"/>
      <c r="AT115" s="19"/>
      <c r="AU115" s="19"/>
      <c r="AV115" s="19"/>
      <c r="AW115" s="19"/>
      <c r="AX115" s="19"/>
      <c r="AY115" s="19"/>
      <c r="AZ115" s="19"/>
      <c r="BA115" s="19"/>
      <c r="BB115" s="19"/>
      <c r="BC115" s="19"/>
      <c r="BD115" s="19"/>
      <c r="BE115" s="23"/>
      <c r="BF115" s="23"/>
      <c r="BG115" s="23"/>
      <c r="BH115" s="23"/>
      <c r="BI115" s="23"/>
      <c r="BJ115" s="23"/>
      <c r="BK115" s="23"/>
      <c r="BL115" s="23"/>
      <c r="BM115" s="23"/>
      <c r="BN115" s="23"/>
      <c r="BO115" s="23"/>
      <c r="BP115" s="23"/>
    </row>
    <row r="116" spans="1:68" s="9" customFormat="1" ht="27.95" hidden="1" customHeight="1" x14ac:dyDescent="0.2">
      <c r="A116" s="7" t="s">
        <v>49</v>
      </c>
      <c r="B116" s="7" t="s">
        <v>49</v>
      </c>
      <c r="C116" s="6" t="s">
        <v>121</v>
      </c>
      <c r="D116" s="14" t="s">
        <v>0</v>
      </c>
      <c r="E116" s="28" t="s">
        <v>120</v>
      </c>
      <c r="F116" s="5" t="s">
        <v>18</v>
      </c>
      <c r="G116" s="5"/>
      <c r="H116" s="30" t="s">
        <v>28</v>
      </c>
      <c r="I116" s="36"/>
      <c r="J116" s="23"/>
      <c r="K116" s="23"/>
      <c r="L116" s="23"/>
      <c r="M116" s="23"/>
      <c r="N116" s="23"/>
      <c r="O116" s="23"/>
      <c r="P116" s="23"/>
      <c r="Q116" s="23"/>
      <c r="R116" s="23"/>
      <c r="S116" s="23"/>
      <c r="T116" s="23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19"/>
      <c r="AF116" s="19"/>
      <c r="AG116" s="23"/>
      <c r="AH116" s="23"/>
      <c r="AI116" s="23"/>
      <c r="AJ116" s="23"/>
      <c r="AK116" s="23"/>
      <c r="AL116" s="23"/>
      <c r="AM116" s="23"/>
      <c r="AN116" s="23"/>
      <c r="AO116" s="23"/>
      <c r="AP116" s="23"/>
      <c r="AQ116" s="23"/>
      <c r="AR116" s="23"/>
      <c r="AS116" s="19"/>
      <c r="AT116" s="19"/>
      <c r="AU116" s="19"/>
      <c r="AV116" s="19"/>
      <c r="AW116" s="19"/>
      <c r="AX116" s="19"/>
      <c r="AY116" s="19"/>
      <c r="AZ116" s="19"/>
      <c r="BA116" s="19"/>
      <c r="BB116" s="19"/>
      <c r="BC116" s="19"/>
      <c r="BD116" s="19"/>
      <c r="BE116" s="23"/>
      <c r="BF116" s="23"/>
      <c r="BG116" s="23"/>
      <c r="BH116" s="23"/>
      <c r="BI116" s="23"/>
      <c r="BJ116" s="23"/>
      <c r="BK116" s="23"/>
      <c r="BL116" s="23"/>
      <c r="BM116" s="23"/>
      <c r="BN116" s="23"/>
      <c r="BO116" s="23"/>
      <c r="BP116" s="23"/>
    </row>
    <row r="117" spans="1:68" s="9" customFormat="1" ht="27.95" hidden="1" customHeight="1" x14ac:dyDescent="0.2">
      <c r="A117" s="7" t="s">
        <v>49</v>
      </c>
      <c r="B117" s="7" t="s">
        <v>49</v>
      </c>
      <c r="C117" s="6" t="s">
        <v>159</v>
      </c>
      <c r="D117" s="14" t="s">
        <v>60</v>
      </c>
      <c r="E117" s="28" t="s">
        <v>160</v>
      </c>
      <c r="F117" s="5" t="s">
        <v>117</v>
      </c>
      <c r="G117" s="5"/>
      <c r="H117" s="30" t="s">
        <v>27</v>
      </c>
      <c r="I117" s="23"/>
      <c r="J117" s="23">
        <v>0.3</v>
      </c>
      <c r="K117" s="23"/>
      <c r="L117" s="23"/>
      <c r="M117" s="23"/>
      <c r="N117" s="23"/>
      <c r="O117" s="23"/>
      <c r="P117" s="23"/>
      <c r="Q117" s="23"/>
      <c r="R117" s="23"/>
      <c r="S117" s="23"/>
      <c r="T117" s="23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  <c r="AE117" s="19"/>
      <c r="AF117" s="19"/>
      <c r="AG117" s="23"/>
      <c r="AH117" s="23"/>
      <c r="AI117" s="23"/>
      <c r="AJ117" s="23"/>
      <c r="AK117" s="23"/>
      <c r="AL117" s="23"/>
      <c r="AM117" s="23"/>
      <c r="AN117" s="23"/>
      <c r="AO117" s="23"/>
      <c r="AP117" s="23"/>
      <c r="AQ117" s="23"/>
      <c r="AR117" s="23"/>
      <c r="AS117" s="19"/>
      <c r="AT117" s="19"/>
      <c r="AU117" s="19"/>
      <c r="AV117" s="19"/>
      <c r="AW117" s="19"/>
      <c r="AX117" s="19"/>
      <c r="AY117" s="19"/>
      <c r="AZ117" s="19"/>
      <c r="BA117" s="19"/>
      <c r="BB117" s="19"/>
      <c r="BC117" s="19"/>
      <c r="BD117" s="19"/>
      <c r="BE117" s="23"/>
      <c r="BF117" s="23"/>
      <c r="BG117" s="23"/>
      <c r="BH117" s="23"/>
      <c r="BI117" s="23"/>
      <c r="BJ117" s="23"/>
      <c r="BK117" s="23"/>
      <c r="BL117" s="23"/>
      <c r="BM117" s="23"/>
      <c r="BN117" s="23"/>
      <c r="BO117" s="23"/>
      <c r="BP117" s="23"/>
    </row>
    <row r="118" spans="1:68" s="9" customFormat="1" ht="27.95" hidden="1" customHeight="1" x14ac:dyDescent="0.2">
      <c r="A118" s="7" t="s">
        <v>49</v>
      </c>
      <c r="B118" s="7" t="s">
        <v>49</v>
      </c>
      <c r="C118" s="6" t="s">
        <v>109</v>
      </c>
      <c r="D118" s="14" t="s">
        <v>0</v>
      </c>
      <c r="E118" s="28">
        <v>42430</v>
      </c>
      <c r="F118" s="5" t="s">
        <v>15</v>
      </c>
      <c r="G118" s="5"/>
      <c r="H118" s="30" t="s">
        <v>24</v>
      </c>
      <c r="I118" s="23"/>
      <c r="J118" s="23"/>
      <c r="K118" s="38">
        <v>1</v>
      </c>
      <c r="L118" s="23"/>
      <c r="M118" s="23"/>
      <c r="N118" s="23"/>
      <c r="O118" s="23"/>
      <c r="P118" s="23"/>
      <c r="Q118" s="23"/>
      <c r="R118" s="23"/>
      <c r="S118" s="23"/>
      <c r="T118" s="23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23"/>
      <c r="AH118" s="23"/>
      <c r="AI118" s="23"/>
      <c r="AJ118" s="23"/>
      <c r="AK118" s="23"/>
      <c r="AL118" s="23"/>
      <c r="AM118" s="23"/>
      <c r="AN118" s="23"/>
      <c r="AO118" s="23"/>
      <c r="AP118" s="23"/>
      <c r="AQ118" s="23"/>
      <c r="AR118" s="23"/>
      <c r="AS118" s="19"/>
      <c r="AT118" s="19"/>
      <c r="AU118" s="19"/>
      <c r="AV118" s="19"/>
      <c r="AW118" s="19"/>
      <c r="AX118" s="19"/>
      <c r="AY118" s="19"/>
      <c r="AZ118" s="19"/>
      <c r="BA118" s="19"/>
      <c r="BB118" s="19"/>
      <c r="BC118" s="19"/>
      <c r="BD118" s="19"/>
      <c r="BE118" s="23"/>
      <c r="BF118" s="23"/>
      <c r="BG118" s="23"/>
      <c r="BH118" s="23"/>
      <c r="BI118" s="23"/>
      <c r="BJ118" s="23"/>
      <c r="BK118" s="23"/>
      <c r="BL118" s="23"/>
      <c r="BM118" s="23"/>
      <c r="BN118" s="23"/>
      <c r="BO118" s="23"/>
      <c r="BP118" s="23"/>
    </row>
    <row r="119" spans="1:68" s="9" customFormat="1" ht="27.95" customHeight="1" x14ac:dyDescent="0.2">
      <c r="A119" s="7" t="s">
        <v>49</v>
      </c>
      <c r="B119" s="7" t="s">
        <v>73</v>
      </c>
      <c r="C119" s="6" t="s">
        <v>198</v>
      </c>
      <c r="D119" s="14" t="s">
        <v>1</v>
      </c>
      <c r="E119" s="6" t="s">
        <v>199</v>
      </c>
      <c r="F119" s="5" t="s">
        <v>17</v>
      </c>
      <c r="G119" s="5"/>
      <c r="H119" s="30" t="s">
        <v>24</v>
      </c>
      <c r="I119" s="23"/>
      <c r="J119" s="23"/>
      <c r="K119" s="23"/>
      <c r="L119" s="23"/>
      <c r="M119" s="23"/>
      <c r="N119" s="23">
        <v>0.5</v>
      </c>
      <c r="O119" s="23"/>
      <c r="P119" s="23"/>
      <c r="Q119" s="23"/>
      <c r="R119" s="23"/>
      <c r="S119" s="23"/>
      <c r="T119" s="23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23"/>
      <c r="AH119" s="23"/>
      <c r="AI119" s="23"/>
      <c r="AJ119" s="23"/>
      <c r="AK119" s="23"/>
      <c r="AL119" s="23"/>
      <c r="AM119" s="23"/>
      <c r="AN119" s="23"/>
      <c r="AO119" s="23"/>
      <c r="AP119" s="23"/>
      <c r="AQ119" s="23"/>
      <c r="AR119" s="23"/>
      <c r="AS119" s="19"/>
      <c r="AT119" s="19"/>
      <c r="AU119" s="19"/>
      <c r="AV119" s="19"/>
      <c r="AW119" s="19"/>
      <c r="AX119" s="19"/>
      <c r="AY119" s="19"/>
      <c r="AZ119" s="19"/>
      <c r="BA119" s="19"/>
      <c r="BB119" s="19"/>
      <c r="BC119" s="19"/>
      <c r="BD119" s="19"/>
      <c r="BE119" s="23"/>
      <c r="BF119" s="23"/>
      <c r="BG119" s="23"/>
      <c r="BH119" s="23"/>
      <c r="BI119" s="23"/>
      <c r="BJ119" s="23"/>
      <c r="BK119" s="23"/>
      <c r="BL119" s="23"/>
      <c r="BM119" s="23"/>
      <c r="BN119" s="23"/>
      <c r="BO119" s="23"/>
      <c r="BP119" s="23"/>
    </row>
    <row r="120" spans="1:68" s="9" customFormat="1" ht="27.95" hidden="1" customHeight="1" x14ac:dyDescent="0.2">
      <c r="A120" s="7" t="s">
        <v>49</v>
      </c>
      <c r="B120" s="7" t="s">
        <v>49</v>
      </c>
      <c r="C120" s="6" t="s">
        <v>173</v>
      </c>
      <c r="D120" s="14" t="s">
        <v>60</v>
      </c>
      <c r="E120" s="6" t="s">
        <v>174</v>
      </c>
      <c r="F120" s="5" t="s">
        <v>116</v>
      </c>
      <c r="G120" s="5"/>
      <c r="H120" s="30" t="s">
        <v>24</v>
      </c>
      <c r="I120" s="23"/>
      <c r="J120" s="23"/>
      <c r="K120" s="23">
        <v>0.2</v>
      </c>
      <c r="L120" s="23"/>
      <c r="M120" s="23"/>
      <c r="N120" s="23"/>
      <c r="O120" s="23"/>
      <c r="P120" s="23"/>
      <c r="Q120" s="23"/>
      <c r="R120" s="23"/>
      <c r="S120" s="23"/>
      <c r="T120" s="23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23"/>
      <c r="AH120" s="23"/>
      <c r="AI120" s="23"/>
      <c r="AJ120" s="23"/>
      <c r="AK120" s="23"/>
      <c r="AL120" s="23"/>
      <c r="AM120" s="23"/>
      <c r="AN120" s="23"/>
      <c r="AO120" s="23"/>
      <c r="AP120" s="23"/>
      <c r="AQ120" s="23"/>
      <c r="AR120" s="23"/>
      <c r="AS120" s="19"/>
      <c r="AT120" s="19"/>
      <c r="AU120" s="19"/>
      <c r="AV120" s="19"/>
      <c r="AW120" s="19"/>
      <c r="AX120" s="19"/>
      <c r="AY120" s="19"/>
      <c r="AZ120" s="19"/>
      <c r="BA120" s="19"/>
      <c r="BB120" s="19"/>
      <c r="BC120" s="19"/>
      <c r="BD120" s="19"/>
      <c r="BE120" s="23"/>
      <c r="BF120" s="23"/>
      <c r="BG120" s="23"/>
      <c r="BH120" s="23"/>
      <c r="BI120" s="23"/>
      <c r="BJ120" s="23"/>
      <c r="BK120" s="23"/>
      <c r="BL120" s="23"/>
      <c r="BM120" s="23"/>
      <c r="BN120" s="23"/>
      <c r="BO120" s="23"/>
      <c r="BP120" s="23"/>
    </row>
    <row r="121" spans="1:68" s="9" customFormat="1" ht="27.95" customHeight="1" x14ac:dyDescent="0.2">
      <c r="A121" s="7" t="s">
        <v>49</v>
      </c>
      <c r="B121" s="7" t="s">
        <v>73</v>
      </c>
      <c r="C121" s="6" t="s">
        <v>289</v>
      </c>
      <c r="D121" s="14" t="s">
        <v>1</v>
      </c>
      <c r="E121" s="6" t="s">
        <v>277</v>
      </c>
      <c r="F121" s="5" t="s">
        <v>22</v>
      </c>
      <c r="G121" s="5"/>
      <c r="H121" s="30" t="s">
        <v>27</v>
      </c>
      <c r="I121" s="23"/>
      <c r="J121" s="23"/>
      <c r="K121" s="23"/>
      <c r="L121" s="23"/>
      <c r="M121" s="23"/>
      <c r="N121" s="23"/>
      <c r="O121" s="23"/>
      <c r="P121" s="23"/>
      <c r="Q121" s="23"/>
      <c r="R121" s="23">
        <v>0.5</v>
      </c>
      <c r="S121" s="23"/>
      <c r="T121" s="23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23"/>
      <c r="AH121" s="23"/>
      <c r="AI121" s="23"/>
      <c r="AJ121" s="23"/>
      <c r="AK121" s="23"/>
      <c r="AL121" s="23"/>
      <c r="AM121" s="23"/>
      <c r="AN121" s="23"/>
      <c r="AO121" s="23"/>
      <c r="AP121" s="23"/>
      <c r="AQ121" s="23"/>
      <c r="AR121" s="23"/>
      <c r="AS121" s="19"/>
      <c r="AT121" s="19"/>
      <c r="AU121" s="19"/>
      <c r="AV121" s="19"/>
      <c r="AW121" s="19"/>
      <c r="AX121" s="19"/>
      <c r="AY121" s="19"/>
      <c r="AZ121" s="19"/>
      <c r="BA121" s="19"/>
      <c r="BB121" s="19"/>
      <c r="BC121" s="19"/>
      <c r="BD121" s="19"/>
      <c r="BE121" s="23"/>
      <c r="BF121" s="23"/>
      <c r="BG121" s="23"/>
      <c r="BH121" s="23"/>
      <c r="BI121" s="23"/>
      <c r="BJ121" s="23"/>
      <c r="BK121" s="23"/>
      <c r="BL121" s="23"/>
      <c r="BM121" s="23"/>
      <c r="BN121" s="23"/>
      <c r="BO121" s="23"/>
      <c r="BP121" s="23"/>
    </row>
    <row r="122" spans="1:68" s="9" customFormat="1" ht="27.95" customHeight="1" x14ac:dyDescent="0.2">
      <c r="A122" s="7" t="s">
        <v>49</v>
      </c>
      <c r="B122" s="7" t="s">
        <v>73</v>
      </c>
      <c r="C122" s="6" t="s">
        <v>290</v>
      </c>
      <c r="D122" s="14" t="s">
        <v>1</v>
      </c>
      <c r="E122" s="6" t="s">
        <v>277</v>
      </c>
      <c r="F122" s="5" t="s">
        <v>16</v>
      </c>
      <c r="G122" s="5"/>
      <c r="H122" s="30" t="s">
        <v>30</v>
      </c>
      <c r="I122" s="23"/>
      <c r="J122" s="23"/>
      <c r="K122" s="23"/>
      <c r="L122" s="23"/>
      <c r="M122" s="23"/>
      <c r="N122" s="23"/>
      <c r="O122" s="23"/>
      <c r="P122" s="23"/>
      <c r="Q122" s="23"/>
      <c r="R122" s="23"/>
      <c r="S122" s="23">
        <v>0.5</v>
      </c>
      <c r="T122" s="23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23"/>
      <c r="AH122" s="23"/>
      <c r="AI122" s="23"/>
      <c r="AJ122" s="23"/>
      <c r="AK122" s="23"/>
      <c r="AL122" s="23"/>
      <c r="AM122" s="23"/>
      <c r="AN122" s="23"/>
      <c r="AO122" s="23"/>
      <c r="AP122" s="23"/>
      <c r="AQ122" s="23"/>
      <c r="AR122" s="23"/>
      <c r="AS122" s="19"/>
      <c r="AT122" s="19"/>
      <c r="AU122" s="19"/>
      <c r="AV122" s="19"/>
      <c r="AW122" s="19"/>
      <c r="AX122" s="19"/>
      <c r="AY122" s="19"/>
      <c r="AZ122" s="19"/>
      <c r="BA122" s="19"/>
      <c r="BB122" s="19"/>
      <c r="BC122" s="19"/>
      <c r="BD122" s="19"/>
      <c r="BE122" s="23"/>
      <c r="BF122" s="23"/>
      <c r="BG122" s="23"/>
      <c r="BH122" s="23"/>
      <c r="BI122" s="23"/>
      <c r="BJ122" s="23"/>
      <c r="BK122" s="23"/>
      <c r="BL122" s="23"/>
      <c r="BM122" s="23"/>
      <c r="BN122" s="23"/>
      <c r="BO122" s="23"/>
      <c r="BP122" s="23"/>
    </row>
    <row r="123" spans="1:68" s="9" customFormat="1" ht="27.95" customHeight="1" x14ac:dyDescent="0.2">
      <c r="A123" s="7" t="s">
        <v>49</v>
      </c>
      <c r="B123" s="7" t="s">
        <v>73</v>
      </c>
      <c r="C123" s="6" t="s">
        <v>201</v>
      </c>
      <c r="D123" s="14" t="s">
        <v>1</v>
      </c>
      <c r="E123" s="6" t="s">
        <v>202</v>
      </c>
      <c r="F123" s="5" t="s">
        <v>19</v>
      </c>
      <c r="G123" s="5"/>
      <c r="H123" s="30" t="s">
        <v>32</v>
      </c>
      <c r="I123" s="23"/>
      <c r="J123" s="23"/>
      <c r="K123" s="23"/>
      <c r="L123" s="23"/>
      <c r="M123" s="23"/>
      <c r="N123" s="23">
        <v>0.5</v>
      </c>
      <c r="O123" s="23"/>
      <c r="P123" s="23"/>
      <c r="Q123" s="23"/>
      <c r="R123" s="23"/>
      <c r="S123" s="23"/>
      <c r="T123" s="23">
        <v>0.5</v>
      </c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23"/>
      <c r="AH123" s="23"/>
      <c r="AI123" s="23"/>
      <c r="AJ123" s="23"/>
      <c r="AK123" s="23"/>
      <c r="AL123" s="23"/>
      <c r="AM123" s="23"/>
      <c r="AN123" s="23"/>
      <c r="AO123" s="23"/>
      <c r="AP123" s="23"/>
      <c r="AQ123" s="23"/>
      <c r="AR123" s="23"/>
      <c r="AS123" s="19"/>
      <c r="AT123" s="19"/>
      <c r="AU123" s="19"/>
      <c r="AV123" s="19"/>
      <c r="AW123" s="19"/>
      <c r="AX123" s="19"/>
      <c r="AY123" s="19"/>
      <c r="AZ123" s="19"/>
      <c r="BA123" s="19"/>
      <c r="BB123" s="19"/>
      <c r="BC123" s="19"/>
      <c r="BD123" s="19"/>
      <c r="BE123" s="23"/>
      <c r="BF123" s="23"/>
      <c r="BG123" s="23"/>
      <c r="BH123" s="23"/>
      <c r="BI123" s="23"/>
      <c r="BJ123" s="23"/>
      <c r="BK123" s="23"/>
      <c r="BL123" s="23"/>
      <c r="BM123" s="23"/>
      <c r="BN123" s="23"/>
      <c r="BO123" s="23"/>
      <c r="BP123" s="23"/>
    </row>
    <row r="124" spans="1:68" s="9" customFormat="1" ht="27.95" hidden="1" customHeight="1" x14ac:dyDescent="0.2">
      <c r="A124" s="7" t="s">
        <v>49</v>
      </c>
      <c r="B124" s="7" t="s">
        <v>49</v>
      </c>
      <c r="C124" s="6" t="s">
        <v>110</v>
      </c>
      <c r="D124" s="14" t="s">
        <v>0</v>
      </c>
      <c r="E124" s="28">
        <v>42370</v>
      </c>
      <c r="F124" s="5" t="s">
        <v>16</v>
      </c>
      <c r="G124" s="5"/>
      <c r="H124" s="30" t="s">
        <v>32</v>
      </c>
      <c r="I124" s="38">
        <v>0.8</v>
      </c>
      <c r="J124" s="23"/>
      <c r="K124" s="23"/>
      <c r="L124" s="23"/>
      <c r="M124" s="23"/>
      <c r="N124" s="23"/>
      <c r="O124" s="23"/>
      <c r="P124" s="23"/>
      <c r="Q124" s="23"/>
      <c r="R124" s="23"/>
      <c r="S124" s="23"/>
      <c r="T124" s="23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  <c r="AE124" s="19"/>
      <c r="AF124" s="19"/>
      <c r="AG124" s="23"/>
      <c r="AH124" s="23"/>
      <c r="AI124" s="23"/>
      <c r="AJ124" s="23"/>
      <c r="AK124" s="23"/>
      <c r="AL124" s="23"/>
      <c r="AM124" s="23"/>
      <c r="AN124" s="23"/>
      <c r="AO124" s="23"/>
      <c r="AP124" s="23"/>
      <c r="AQ124" s="23"/>
      <c r="AR124" s="23"/>
      <c r="AS124" s="19"/>
      <c r="AT124" s="19"/>
      <c r="AU124" s="19"/>
      <c r="AV124" s="19"/>
      <c r="AW124" s="19"/>
      <c r="AX124" s="19"/>
      <c r="AY124" s="19"/>
      <c r="AZ124" s="19"/>
      <c r="BA124" s="19"/>
      <c r="BB124" s="19"/>
      <c r="BC124" s="19"/>
      <c r="BD124" s="19"/>
      <c r="BE124" s="23"/>
      <c r="BF124" s="23"/>
      <c r="BG124" s="23"/>
      <c r="BH124" s="23"/>
      <c r="BI124" s="23"/>
      <c r="BJ124" s="23"/>
      <c r="BK124" s="23"/>
      <c r="BL124" s="23"/>
      <c r="BM124" s="23"/>
      <c r="BN124" s="23"/>
      <c r="BO124" s="23"/>
      <c r="BP124" s="23"/>
    </row>
    <row r="125" spans="1:68" s="9" customFormat="1" ht="27.95" hidden="1" customHeight="1" x14ac:dyDescent="0.2">
      <c r="A125" s="7" t="s">
        <v>49</v>
      </c>
      <c r="B125" s="7" t="s">
        <v>49</v>
      </c>
      <c r="C125" s="6" t="s">
        <v>111</v>
      </c>
      <c r="D125" s="14" t="s">
        <v>0</v>
      </c>
      <c r="E125" s="28">
        <v>42430</v>
      </c>
      <c r="F125" s="5" t="s">
        <v>20</v>
      </c>
      <c r="G125" s="5"/>
      <c r="H125" s="30" t="s">
        <v>30</v>
      </c>
      <c r="I125" s="23"/>
      <c r="J125" s="23"/>
      <c r="K125" s="38">
        <v>1</v>
      </c>
      <c r="L125" s="23"/>
      <c r="M125" s="23"/>
      <c r="N125" s="23"/>
      <c r="O125" s="23"/>
      <c r="P125" s="23"/>
      <c r="Q125" s="23"/>
      <c r="R125" s="23"/>
      <c r="S125" s="23"/>
      <c r="T125" s="23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  <c r="AE125" s="19"/>
      <c r="AF125" s="19"/>
      <c r="AG125" s="23"/>
      <c r="AH125" s="23"/>
      <c r="AI125" s="23"/>
      <c r="AJ125" s="23"/>
      <c r="AK125" s="23"/>
      <c r="AL125" s="23"/>
      <c r="AM125" s="23"/>
      <c r="AN125" s="23"/>
      <c r="AO125" s="23"/>
      <c r="AP125" s="23"/>
      <c r="AQ125" s="23"/>
      <c r="AR125" s="23"/>
      <c r="AS125" s="19"/>
      <c r="AT125" s="19"/>
      <c r="AU125" s="19"/>
      <c r="AV125" s="19"/>
      <c r="AW125" s="19"/>
      <c r="AX125" s="19"/>
      <c r="AY125" s="19"/>
      <c r="AZ125" s="19"/>
      <c r="BA125" s="19"/>
      <c r="BB125" s="19"/>
      <c r="BC125" s="19"/>
      <c r="BD125" s="19"/>
      <c r="BE125" s="23"/>
      <c r="BF125" s="23"/>
      <c r="BG125" s="23"/>
      <c r="BH125" s="23"/>
      <c r="BI125" s="23"/>
      <c r="BJ125" s="23"/>
      <c r="BK125" s="23"/>
      <c r="BL125" s="23"/>
      <c r="BM125" s="23"/>
      <c r="BN125" s="23"/>
      <c r="BO125" s="23"/>
      <c r="BP125" s="23"/>
    </row>
    <row r="126" spans="1:68" s="9" customFormat="1" ht="27.95" hidden="1" customHeight="1" x14ac:dyDescent="0.2">
      <c r="A126" s="7" t="s">
        <v>49</v>
      </c>
      <c r="B126" s="7" t="s">
        <v>73</v>
      </c>
      <c r="C126" s="6" t="s">
        <v>197</v>
      </c>
      <c r="D126" s="14" t="s">
        <v>0</v>
      </c>
      <c r="E126" s="28">
        <v>42614</v>
      </c>
      <c r="F126" s="5" t="s">
        <v>117</v>
      </c>
      <c r="G126" s="5"/>
      <c r="H126" s="30" t="s">
        <v>25</v>
      </c>
      <c r="I126" s="23"/>
      <c r="J126" s="23"/>
      <c r="K126" s="23"/>
      <c r="L126" s="23"/>
      <c r="M126" s="23"/>
      <c r="N126" s="23"/>
      <c r="O126" s="23"/>
      <c r="P126" s="23"/>
      <c r="Q126" s="23">
        <v>1</v>
      </c>
      <c r="R126" s="23"/>
      <c r="S126" s="23"/>
      <c r="T126" s="23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23"/>
      <c r="AH126" s="23"/>
      <c r="AI126" s="23"/>
      <c r="AJ126" s="23"/>
      <c r="AK126" s="23"/>
      <c r="AL126" s="23"/>
      <c r="AM126" s="23"/>
      <c r="AN126" s="23"/>
      <c r="AO126" s="23"/>
      <c r="AP126" s="23"/>
      <c r="AQ126" s="23"/>
      <c r="AR126" s="23"/>
      <c r="AS126" s="19"/>
      <c r="AT126" s="19"/>
      <c r="AU126" s="19"/>
      <c r="AV126" s="19"/>
      <c r="AW126" s="19"/>
      <c r="AX126" s="19"/>
      <c r="AY126" s="19"/>
      <c r="AZ126" s="19"/>
      <c r="BA126" s="19"/>
      <c r="BB126" s="19"/>
      <c r="BC126" s="19"/>
      <c r="BD126" s="19"/>
      <c r="BE126" s="23"/>
      <c r="BF126" s="23"/>
      <c r="BG126" s="23"/>
      <c r="BH126" s="23"/>
      <c r="BI126" s="23"/>
      <c r="BJ126" s="23"/>
      <c r="BK126" s="23"/>
      <c r="BL126" s="23"/>
      <c r="BM126" s="23"/>
      <c r="BN126" s="23"/>
      <c r="BO126" s="23"/>
      <c r="BP126" s="23"/>
    </row>
    <row r="127" spans="1:68" s="9" customFormat="1" ht="27.95" hidden="1" customHeight="1" x14ac:dyDescent="0.2">
      <c r="A127" s="7" t="s">
        <v>49</v>
      </c>
      <c r="B127" s="7" t="s">
        <v>73</v>
      </c>
      <c r="C127" s="6" t="s">
        <v>273</v>
      </c>
      <c r="D127" s="14" t="s">
        <v>60</v>
      </c>
      <c r="E127" s="6" t="s">
        <v>274</v>
      </c>
      <c r="F127" s="5" t="s">
        <v>17</v>
      </c>
      <c r="G127" s="5"/>
      <c r="H127" s="30" t="s">
        <v>24</v>
      </c>
      <c r="I127" s="23"/>
      <c r="J127" s="23"/>
      <c r="K127" s="23"/>
      <c r="L127" s="23"/>
      <c r="M127" s="23"/>
      <c r="N127" s="23"/>
      <c r="O127" s="23"/>
      <c r="P127" s="23">
        <v>0.21</v>
      </c>
      <c r="Q127" s="23"/>
      <c r="R127" s="23"/>
      <c r="S127" s="23"/>
      <c r="T127" s="23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23"/>
      <c r="AH127" s="23"/>
      <c r="AI127" s="23"/>
      <c r="AJ127" s="23"/>
      <c r="AK127" s="23"/>
      <c r="AL127" s="23"/>
      <c r="AM127" s="23"/>
      <c r="AN127" s="23"/>
      <c r="AO127" s="23"/>
      <c r="AP127" s="23"/>
      <c r="AQ127" s="23"/>
      <c r="AR127" s="23"/>
      <c r="AS127" s="19"/>
      <c r="AT127" s="19"/>
      <c r="AU127" s="19"/>
      <c r="AV127" s="19"/>
      <c r="AW127" s="19"/>
      <c r="AX127" s="19"/>
      <c r="AY127" s="19"/>
      <c r="AZ127" s="19"/>
      <c r="BA127" s="19"/>
      <c r="BB127" s="19"/>
      <c r="BC127" s="19"/>
      <c r="BD127" s="19"/>
      <c r="BE127" s="23"/>
      <c r="BF127" s="23"/>
      <c r="BG127" s="23"/>
      <c r="BH127" s="23"/>
      <c r="BI127" s="23"/>
      <c r="BJ127" s="23"/>
      <c r="BK127" s="23"/>
      <c r="BL127" s="23"/>
      <c r="BM127" s="23"/>
      <c r="BN127" s="23"/>
      <c r="BO127" s="23"/>
      <c r="BP127" s="23"/>
    </row>
    <row r="128" spans="1:68" s="9" customFormat="1" ht="27.95" hidden="1" customHeight="1" x14ac:dyDescent="0.2">
      <c r="A128" s="7" t="s">
        <v>49</v>
      </c>
      <c r="B128" s="7" t="s">
        <v>49</v>
      </c>
      <c r="C128" s="6" t="s">
        <v>269</v>
      </c>
      <c r="D128" s="14" t="s">
        <v>3</v>
      </c>
      <c r="E128" s="6" t="s">
        <v>225</v>
      </c>
      <c r="F128" s="5" t="s">
        <v>15</v>
      </c>
      <c r="G128" s="5"/>
      <c r="H128" s="30" t="s">
        <v>30</v>
      </c>
      <c r="I128" s="23"/>
      <c r="J128" s="23"/>
      <c r="K128" s="23">
        <v>1</v>
      </c>
      <c r="L128" s="23"/>
      <c r="M128" s="23"/>
      <c r="N128" s="23"/>
      <c r="O128" s="23"/>
      <c r="P128" s="23"/>
      <c r="Q128" s="23"/>
      <c r="R128" s="23"/>
      <c r="S128" s="23"/>
      <c r="T128" s="23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23"/>
      <c r="AH128" s="23"/>
      <c r="AI128" s="23"/>
      <c r="AJ128" s="23"/>
      <c r="AK128" s="23"/>
      <c r="AL128" s="23"/>
      <c r="AM128" s="23"/>
      <c r="AN128" s="23"/>
      <c r="AO128" s="23"/>
      <c r="AP128" s="23"/>
      <c r="AQ128" s="23"/>
      <c r="AR128" s="23"/>
      <c r="AS128" s="19"/>
      <c r="AT128" s="19"/>
      <c r="AU128" s="19"/>
      <c r="AV128" s="19"/>
      <c r="AW128" s="19"/>
      <c r="AX128" s="19"/>
      <c r="AY128" s="19"/>
      <c r="AZ128" s="19"/>
      <c r="BA128" s="19"/>
      <c r="BB128" s="19"/>
      <c r="BC128" s="19"/>
      <c r="BD128" s="19"/>
      <c r="BE128" s="23"/>
      <c r="BF128" s="23"/>
      <c r="BG128" s="23"/>
      <c r="BH128" s="23"/>
      <c r="BI128" s="23"/>
      <c r="BJ128" s="23"/>
      <c r="BK128" s="23"/>
      <c r="BL128" s="23"/>
      <c r="BM128" s="23"/>
      <c r="BN128" s="23"/>
      <c r="BO128" s="23"/>
      <c r="BP128" s="23"/>
    </row>
    <row r="129" spans="1:68" s="9" customFormat="1" ht="27.95" hidden="1" customHeight="1" x14ac:dyDescent="0.2">
      <c r="A129" s="7" t="s">
        <v>49</v>
      </c>
      <c r="B129" s="7" t="s">
        <v>49</v>
      </c>
      <c r="C129" s="6" t="s">
        <v>112</v>
      </c>
      <c r="D129" s="14" t="s">
        <v>0</v>
      </c>
      <c r="E129" s="6" t="s">
        <v>119</v>
      </c>
      <c r="F129" s="5" t="s">
        <v>16</v>
      </c>
      <c r="G129" s="5"/>
      <c r="H129" s="30" t="s">
        <v>24</v>
      </c>
      <c r="I129" s="23"/>
      <c r="J129" s="23"/>
      <c r="K129" s="36"/>
      <c r="L129" s="23"/>
      <c r="M129" s="23"/>
      <c r="N129" s="23"/>
      <c r="O129" s="23"/>
      <c r="P129" s="23"/>
      <c r="Q129" s="23"/>
      <c r="R129" s="23"/>
      <c r="S129" s="23"/>
      <c r="T129" s="23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  <c r="AE129" s="19"/>
      <c r="AF129" s="19"/>
      <c r="AG129" s="23"/>
      <c r="AH129" s="23"/>
      <c r="AI129" s="23"/>
      <c r="AJ129" s="23"/>
      <c r="AK129" s="23"/>
      <c r="AL129" s="23"/>
      <c r="AM129" s="23"/>
      <c r="AN129" s="23"/>
      <c r="AO129" s="23"/>
      <c r="AP129" s="23"/>
      <c r="AQ129" s="23"/>
      <c r="AR129" s="23"/>
      <c r="AS129" s="19"/>
      <c r="AT129" s="19"/>
      <c r="AU129" s="19"/>
      <c r="AV129" s="19"/>
      <c r="AW129" s="19"/>
      <c r="AX129" s="19"/>
      <c r="AY129" s="19"/>
      <c r="AZ129" s="19"/>
      <c r="BA129" s="19"/>
      <c r="BB129" s="19"/>
      <c r="BC129" s="19"/>
      <c r="BD129" s="19"/>
      <c r="BE129" s="23"/>
      <c r="BF129" s="23"/>
      <c r="BG129" s="23"/>
      <c r="BH129" s="23"/>
      <c r="BI129" s="23"/>
      <c r="BJ129" s="23"/>
      <c r="BK129" s="23"/>
      <c r="BL129" s="23"/>
      <c r="BM129" s="23"/>
      <c r="BN129" s="23"/>
      <c r="BO129" s="23"/>
      <c r="BP129" s="23"/>
    </row>
    <row r="130" spans="1:68" s="9" customFormat="1" ht="27.95" customHeight="1" x14ac:dyDescent="0.2">
      <c r="A130" s="7" t="s">
        <v>49</v>
      </c>
      <c r="B130" s="7" t="s">
        <v>49</v>
      </c>
      <c r="C130" s="6" t="s">
        <v>139</v>
      </c>
      <c r="D130" s="14" t="s">
        <v>1</v>
      </c>
      <c r="E130" s="28">
        <v>42370</v>
      </c>
      <c r="F130" s="5" t="s">
        <v>116</v>
      </c>
      <c r="G130" s="5"/>
      <c r="H130" s="30" t="s">
        <v>24</v>
      </c>
      <c r="I130" s="23">
        <v>0.5</v>
      </c>
      <c r="J130" s="23"/>
      <c r="K130" s="23"/>
      <c r="L130" s="23"/>
      <c r="M130" s="23"/>
      <c r="N130" s="23"/>
      <c r="O130" s="23"/>
      <c r="P130" s="23"/>
      <c r="Q130" s="23"/>
      <c r="R130" s="23"/>
      <c r="S130" s="23"/>
      <c r="T130" s="23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23"/>
      <c r="AH130" s="23"/>
      <c r="AI130" s="23"/>
      <c r="AJ130" s="23"/>
      <c r="AK130" s="23"/>
      <c r="AL130" s="23"/>
      <c r="AM130" s="23"/>
      <c r="AN130" s="23"/>
      <c r="AO130" s="23"/>
      <c r="AP130" s="23"/>
      <c r="AQ130" s="23"/>
      <c r="AR130" s="23"/>
      <c r="AS130" s="19"/>
      <c r="AT130" s="19"/>
      <c r="AU130" s="19"/>
      <c r="AV130" s="19"/>
      <c r="AW130" s="19"/>
      <c r="AX130" s="19"/>
      <c r="AY130" s="19"/>
      <c r="AZ130" s="19"/>
      <c r="BA130" s="19"/>
      <c r="BB130" s="19"/>
      <c r="BC130" s="19"/>
      <c r="BD130" s="19"/>
      <c r="BE130" s="23"/>
      <c r="BF130" s="23"/>
      <c r="BG130" s="23"/>
      <c r="BH130" s="23"/>
      <c r="BI130" s="23"/>
      <c r="BJ130" s="23"/>
      <c r="BK130" s="23"/>
      <c r="BL130" s="23"/>
      <c r="BM130" s="23"/>
      <c r="BN130" s="23"/>
      <c r="BO130" s="23"/>
      <c r="BP130" s="23"/>
    </row>
    <row r="131" spans="1:68" s="9" customFormat="1" ht="27.95" hidden="1" customHeight="1" x14ac:dyDescent="0.2">
      <c r="A131" s="7" t="s">
        <v>49</v>
      </c>
      <c r="B131" s="7" t="s">
        <v>73</v>
      </c>
      <c r="C131" s="6" t="s">
        <v>218</v>
      </c>
      <c r="D131" s="14" t="s">
        <v>2</v>
      </c>
      <c r="E131" s="28" t="s">
        <v>220</v>
      </c>
      <c r="F131" s="5" t="s">
        <v>117</v>
      </c>
      <c r="G131" s="5"/>
      <c r="H131" s="30" t="s">
        <v>27</v>
      </c>
      <c r="I131" s="23"/>
      <c r="J131" s="23"/>
      <c r="K131" s="23"/>
      <c r="L131" s="23"/>
      <c r="M131" s="23"/>
      <c r="N131" s="23"/>
      <c r="O131" s="23"/>
      <c r="P131" s="23">
        <v>1</v>
      </c>
      <c r="Q131" s="23"/>
      <c r="R131" s="23"/>
      <c r="S131" s="23"/>
      <c r="T131" s="23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19"/>
      <c r="AF131" s="19"/>
      <c r="AG131" s="23"/>
      <c r="AH131" s="23"/>
      <c r="AI131" s="23"/>
      <c r="AJ131" s="23"/>
      <c r="AK131" s="23"/>
      <c r="AL131" s="23"/>
      <c r="AM131" s="23"/>
      <c r="AN131" s="23"/>
      <c r="AO131" s="23"/>
      <c r="AP131" s="23"/>
      <c r="AQ131" s="23"/>
      <c r="AR131" s="23"/>
      <c r="AS131" s="19"/>
      <c r="AT131" s="19"/>
      <c r="AU131" s="19"/>
      <c r="AV131" s="19"/>
      <c r="AW131" s="19"/>
      <c r="AX131" s="19"/>
      <c r="AY131" s="19"/>
      <c r="AZ131" s="19"/>
      <c r="BA131" s="19"/>
      <c r="BB131" s="19"/>
      <c r="BC131" s="19"/>
      <c r="BD131" s="19"/>
      <c r="BE131" s="23"/>
      <c r="BF131" s="23"/>
      <c r="BG131" s="23"/>
      <c r="BH131" s="23"/>
      <c r="BI131" s="23"/>
      <c r="BJ131" s="23"/>
      <c r="BK131" s="23"/>
      <c r="BL131" s="23"/>
      <c r="BM131" s="23"/>
      <c r="BN131" s="23"/>
      <c r="BO131" s="23"/>
      <c r="BP131" s="23"/>
    </row>
    <row r="132" spans="1:68" s="9" customFormat="1" ht="27.95" customHeight="1" x14ac:dyDescent="0.2">
      <c r="A132" s="7" t="s">
        <v>49</v>
      </c>
      <c r="B132" s="7" t="s">
        <v>73</v>
      </c>
      <c r="C132" s="6" t="s">
        <v>291</v>
      </c>
      <c r="D132" s="14" t="s">
        <v>1</v>
      </c>
      <c r="E132" s="6" t="s">
        <v>277</v>
      </c>
      <c r="F132" s="5" t="s">
        <v>117</v>
      </c>
      <c r="G132" s="5"/>
      <c r="H132" s="30" t="s">
        <v>24</v>
      </c>
      <c r="I132" s="23"/>
      <c r="J132" s="23"/>
      <c r="K132" s="23"/>
      <c r="L132" s="23"/>
      <c r="M132" s="23"/>
      <c r="N132" s="23">
        <v>0.5</v>
      </c>
      <c r="O132" s="23"/>
      <c r="P132" s="23"/>
      <c r="Q132" s="23"/>
      <c r="R132" s="23"/>
      <c r="S132" s="23"/>
      <c r="T132" s="23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19"/>
      <c r="AF132" s="19"/>
      <c r="AG132" s="23"/>
      <c r="AH132" s="23"/>
      <c r="AI132" s="23"/>
      <c r="AJ132" s="23"/>
      <c r="AK132" s="23"/>
      <c r="AL132" s="23"/>
      <c r="AM132" s="23"/>
      <c r="AN132" s="23"/>
      <c r="AO132" s="23"/>
      <c r="AP132" s="23"/>
      <c r="AQ132" s="23"/>
      <c r="AR132" s="23"/>
      <c r="AS132" s="19"/>
      <c r="AT132" s="19"/>
      <c r="AU132" s="19"/>
      <c r="AV132" s="19"/>
      <c r="AW132" s="19"/>
      <c r="AX132" s="19"/>
      <c r="AY132" s="19"/>
      <c r="AZ132" s="19"/>
      <c r="BA132" s="19"/>
      <c r="BB132" s="19"/>
      <c r="BC132" s="19"/>
      <c r="BD132" s="19"/>
      <c r="BE132" s="23"/>
      <c r="BF132" s="23"/>
      <c r="BG132" s="23"/>
      <c r="BH132" s="23"/>
      <c r="BI132" s="23"/>
      <c r="BJ132" s="23"/>
      <c r="BK132" s="23"/>
      <c r="BL132" s="23"/>
      <c r="BM132" s="23"/>
      <c r="BN132" s="23"/>
      <c r="BO132" s="23"/>
      <c r="BP132" s="23"/>
    </row>
    <row r="133" spans="1:68" s="9" customFormat="1" ht="27.95" hidden="1" customHeight="1" x14ac:dyDescent="0.2">
      <c r="A133" s="7" t="s">
        <v>49</v>
      </c>
      <c r="B133" s="7" t="s">
        <v>49</v>
      </c>
      <c r="C133" s="5" t="s">
        <v>140</v>
      </c>
      <c r="D133" s="14" t="s">
        <v>60</v>
      </c>
      <c r="E133" s="28">
        <v>42370</v>
      </c>
      <c r="F133" s="5" t="s">
        <v>21</v>
      </c>
      <c r="G133" s="5"/>
      <c r="H133" s="30" t="s">
        <v>24</v>
      </c>
      <c r="I133" s="23">
        <v>0.2</v>
      </c>
      <c r="J133" s="23"/>
      <c r="K133" s="23"/>
      <c r="L133" s="23"/>
      <c r="M133" s="23"/>
      <c r="N133" s="23"/>
      <c r="O133" s="23"/>
      <c r="P133" s="23"/>
      <c r="Q133" s="23"/>
      <c r="R133" s="23"/>
      <c r="S133" s="23"/>
      <c r="T133" s="23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  <c r="AE133" s="19"/>
      <c r="AF133" s="19"/>
      <c r="AG133" s="23"/>
      <c r="AH133" s="23"/>
      <c r="AI133" s="23"/>
      <c r="AJ133" s="23"/>
      <c r="AK133" s="23"/>
      <c r="AL133" s="23"/>
      <c r="AM133" s="23"/>
      <c r="AN133" s="23"/>
      <c r="AO133" s="23"/>
      <c r="AP133" s="23"/>
      <c r="AQ133" s="23"/>
      <c r="AR133" s="23"/>
      <c r="AS133" s="19"/>
      <c r="AT133" s="19"/>
      <c r="AU133" s="19"/>
      <c r="AV133" s="19"/>
      <c r="AW133" s="19"/>
      <c r="AX133" s="19"/>
      <c r="AY133" s="19"/>
      <c r="AZ133" s="19"/>
      <c r="BA133" s="19"/>
      <c r="BB133" s="19"/>
      <c r="BC133" s="19"/>
      <c r="BD133" s="19"/>
      <c r="BE133" s="23"/>
      <c r="BF133" s="23"/>
      <c r="BG133" s="23"/>
      <c r="BH133" s="23"/>
      <c r="BI133" s="23"/>
      <c r="BJ133" s="23"/>
      <c r="BK133" s="23"/>
      <c r="BL133" s="23"/>
      <c r="BM133" s="23"/>
      <c r="BN133" s="23"/>
      <c r="BO133" s="23"/>
      <c r="BP133" s="23"/>
    </row>
    <row r="134" spans="1:68" s="9" customFormat="1" ht="27.95" hidden="1" customHeight="1" x14ac:dyDescent="0.2">
      <c r="A134" s="7" t="s">
        <v>49</v>
      </c>
      <c r="B134" s="7" t="s">
        <v>49</v>
      </c>
      <c r="C134" s="6" t="s">
        <v>113</v>
      </c>
      <c r="D134" s="14" t="s">
        <v>0</v>
      </c>
      <c r="E134" s="6" t="s">
        <v>87</v>
      </c>
      <c r="F134" s="5" t="s">
        <v>117</v>
      </c>
      <c r="G134" s="5"/>
      <c r="H134" s="30" t="s">
        <v>24</v>
      </c>
      <c r="I134" s="36"/>
      <c r="J134" s="23"/>
      <c r="K134" s="23"/>
      <c r="L134" s="23"/>
      <c r="M134" s="23"/>
      <c r="N134" s="23"/>
      <c r="O134" s="23"/>
      <c r="P134" s="23"/>
      <c r="Q134" s="23"/>
      <c r="R134" s="23"/>
      <c r="S134" s="23"/>
      <c r="T134" s="23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  <c r="AE134" s="19"/>
      <c r="AF134" s="19"/>
      <c r="AG134" s="23"/>
      <c r="AH134" s="23"/>
      <c r="AI134" s="23"/>
      <c r="AJ134" s="23"/>
      <c r="AK134" s="23"/>
      <c r="AL134" s="23"/>
      <c r="AM134" s="23"/>
      <c r="AN134" s="23"/>
      <c r="AO134" s="23"/>
      <c r="AP134" s="23"/>
      <c r="AQ134" s="23"/>
      <c r="AR134" s="23"/>
      <c r="AS134" s="19"/>
      <c r="AT134" s="19"/>
      <c r="AU134" s="19"/>
      <c r="AV134" s="19"/>
      <c r="AW134" s="19"/>
      <c r="AX134" s="19"/>
      <c r="AY134" s="19"/>
      <c r="AZ134" s="19"/>
      <c r="BA134" s="19"/>
      <c r="BB134" s="19"/>
      <c r="BC134" s="19"/>
      <c r="BD134" s="19"/>
      <c r="BE134" s="23"/>
      <c r="BF134" s="23"/>
      <c r="BG134" s="23"/>
      <c r="BH134" s="23"/>
      <c r="BI134" s="23"/>
      <c r="BJ134" s="23"/>
      <c r="BK134" s="23"/>
      <c r="BL134" s="23"/>
      <c r="BM134" s="23"/>
      <c r="BN134" s="23"/>
      <c r="BO134" s="23"/>
      <c r="BP134" s="23"/>
    </row>
    <row r="135" spans="1:68" s="9" customFormat="1" ht="27.95" hidden="1" customHeight="1" x14ac:dyDescent="0.2">
      <c r="A135" s="7" t="s">
        <v>49</v>
      </c>
      <c r="B135" s="7" t="s">
        <v>49</v>
      </c>
      <c r="C135" s="6" t="s">
        <v>114</v>
      </c>
      <c r="D135" s="14" t="s">
        <v>0</v>
      </c>
      <c r="E135" s="6" t="s">
        <v>115</v>
      </c>
      <c r="F135" s="5" t="s">
        <v>22</v>
      </c>
      <c r="G135" s="5"/>
      <c r="H135" s="30" t="s">
        <v>30</v>
      </c>
      <c r="I135" s="23"/>
      <c r="J135" s="23"/>
      <c r="K135" s="23"/>
      <c r="L135" s="36"/>
      <c r="M135" s="23"/>
      <c r="N135" s="23"/>
      <c r="O135" s="23"/>
      <c r="P135" s="23"/>
      <c r="Q135" s="23"/>
      <c r="R135" s="23"/>
      <c r="S135" s="23"/>
      <c r="T135" s="23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23"/>
      <c r="AH135" s="23"/>
      <c r="AI135" s="23"/>
      <c r="AJ135" s="23"/>
      <c r="AK135" s="23"/>
      <c r="AL135" s="23"/>
      <c r="AM135" s="23"/>
      <c r="AN135" s="23"/>
      <c r="AO135" s="23"/>
      <c r="AP135" s="23"/>
      <c r="AQ135" s="23"/>
      <c r="AR135" s="23"/>
      <c r="AS135" s="19"/>
      <c r="AT135" s="19"/>
      <c r="AU135" s="19"/>
      <c r="AV135" s="19"/>
      <c r="AW135" s="19"/>
      <c r="AX135" s="19"/>
      <c r="AY135" s="19"/>
      <c r="AZ135" s="19"/>
      <c r="BA135" s="19"/>
      <c r="BB135" s="19"/>
      <c r="BC135" s="19"/>
      <c r="BD135" s="19"/>
      <c r="BE135" s="23"/>
      <c r="BF135" s="23"/>
      <c r="BG135" s="23"/>
      <c r="BH135" s="23"/>
      <c r="BI135" s="23"/>
      <c r="BJ135" s="23"/>
      <c r="BK135" s="23"/>
      <c r="BL135" s="23"/>
      <c r="BM135" s="23"/>
      <c r="BN135" s="23"/>
      <c r="BO135" s="23"/>
      <c r="BP135" s="23"/>
    </row>
    <row r="136" spans="1:68" s="9" customFormat="1" ht="27.95" customHeight="1" x14ac:dyDescent="0.2">
      <c r="A136" s="7" t="s">
        <v>49</v>
      </c>
      <c r="B136" s="7" t="s">
        <v>73</v>
      </c>
      <c r="C136" s="6" t="s">
        <v>292</v>
      </c>
      <c r="D136" s="14" t="s">
        <v>1</v>
      </c>
      <c r="E136" s="6" t="s">
        <v>277</v>
      </c>
      <c r="F136" s="5" t="s">
        <v>23</v>
      </c>
      <c r="G136" s="5"/>
      <c r="H136" s="30" t="s">
        <v>33</v>
      </c>
      <c r="I136" s="23"/>
      <c r="J136" s="23"/>
      <c r="K136" s="23"/>
      <c r="L136" s="23"/>
      <c r="M136" s="23"/>
      <c r="N136" s="23"/>
      <c r="O136" s="23"/>
      <c r="P136" s="23"/>
      <c r="Q136" s="23"/>
      <c r="R136" s="23">
        <v>0.5</v>
      </c>
      <c r="S136" s="23"/>
      <c r="T136" s="23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  <c r="AE136" s="19"/>
      <c r="AF136" s="19"/>
      <c r="AG136" s="23"/>
      <c r="AH136" s="23"/>
      <c r="AI136" s="23"/>
      <c r="AJ136" s="23"/>
      <c r="AK136" s="23"/>
      <c r="AL136" s="23"/>
      <c r="AM136" s="23"/>
      <c r="AN136" s="23"/>
      <c r="AO136" s="23"/>
      <c r="AP136" s="23"/>
      <c r="AQ136" s="23"/>
      <c r="AR136" s="23"/>
      <c r="AS136" s="19"/>
      <c r="AT136" s="19"/>
      <c r="AU136" s="19"/>
      <c r="AV136" s="19"/>
      <c r="AW136" s="19"/>
      <c r="AX136" s="19"/>
      <c r="AY136" s="19"/>
      <c r="AZ136" s="19"/>
      <c r="BA136" s="19"/>
      <c r="BB136" s="19"/>
      <c r="BC136" s="19"/>
      <c r="BD136" s="19"/>
      <c r="BE136" s="23"/>
      <c r="BF136" s="23"/>
      <c r="BG136" s="23"/>
      <c r="BH136" s="23"/>
      <c r="BI136" s="23"/>
      <c r="BJ136" s="23"/>
      <c r="BK136" s="23"/>
      <c r="BL136" s="23"/>
      <c r="BM136" s="23"/>
      <c r="BN136" s="23"/>
      <c r="BO136" s="23"/>
      <c r="BP136" s="23"/>
    </row>
    <row r="137" spans="1:68" s="9" customFormat="1" ht="27.95" hidden="1" customHeight="1" x14ac:dyDescent="0.2">
      <c r="A137" s="7" t="s">
        <v>49</v>
      </c>
      <c r="B137" s="7" t="s">
        <v>73</v>
      </c>
      <c r="C137" s="6" t="s">
        <v>181</v>
      </c>
      <c r="D137" s="14" t="s">
        <v>0</v>
      </c>
      <c r="E137" s="28">
        <v>42552</v>
      </c>
      <c r="F137" s="5" t="s">
        <v>20</v>
      </c>
      <c r="G137" s="5"/>
      <c r="H137" s="30" t="s">
        <v>24</v>
      </c>
      <c r="I137" s="23"/>
      <c r="J137" s="23"/>
      <c r="K137" s="23"/>
      <c r="L137" s="23"/>
      <c r="M137" s="23"/>
      <c r="N137" s="23"/>
      <c r="O137" s="23">
        <v>1</v>
      </c>
      <c r="P137" s="23"/>
      <c r="Q137" s="23"/>
      <c r="R137" s="23"/>
      <c r="S137" s="23"/>
      <c r="T137" s="23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  <c r="AE137" s="19"/>
      <c r="AF137" s="19"/>
      <c r="AG137" s="23"/>
      <c r="AH137" s="23"/>
      <c r="AI137" s="23"/>
      <c r="AJ137" s="23"/>
      <c r="AK137" s="23"/>
      <c r="AL137" s="23"/>
      <c r="AM137" s="23"/>
      <c r="AN137" s="23"/>
      <c r="AO137" s="23"/>
      <c r="AP137" s="23"/>
      <c r="AQ137" s="23"/>
      <c r="AR137" s="23"/>
      <c r="AS137" s="19"/>
      <c r="AT137" s="19"/>
      <c r="AU137" s="19"/>
      <c r="AV137" s="19"/>
      <c r="AW137" s="19"/>
      <c r="AX137" s="19"/>
      <c r="AY137" s="19"/>
      <c r="AZ137" s="19"/>
      <c r="BA137" s="19"/>
      <c r="BB137" s="19"/>
      <c r="BC137" s="19"/>
      <c r="BD137" s="19"/>
      <c r="BE137" s="23"/>
      <c r="BF137" s="23"/>
      <c r="BG137" s="23"/>
      <c r="BH137" s="23"/>
      <c r="BI137" s="23"/>
      <c r="BJ137" s="23"/>
      <c r="BK137" s="23"/>
      <c r="BL137" s="23"/>
      <c r="BM137" s="23"/>
      <c r="BN137" s="23"/>
      <c r="BO137" s="23"/>
      <c r="BP137" s="23"/>
    </row>
    <row r="138" spans="1:68" s="9" customFormat="1" ht="27.95" hidden="1" customHeight="1" x14ac:dyDescent="0.2">
      <c r="A138" s="7" t="s">
        <v>49</v>
      </c>
      <c r="B138" s="7" t="s">
        <v>73</v>
      </c>
      <c r="C138" s="6" t="s">
        <v>136</v>
      </c>
      <c r="D138" s="14" t="s">
        <v>0</v>
      </c>
      <c r="E138" s="28">
        <v>42522</v>
      </c>
      <c r="F138" s="5" t="s">
        <v>17</v>
      </c>
      <c r="G138" s="5"/>
      <c r="H138" s="30" t="s">
        <v>24</v>
      </c>
      <c r="I138" s="23"/>
      <c r="J138" s="23"/>
      <c r="K138" s="23"/>
      <c r="L138" s="23"/>
      <c r="M138" s="23"/>
      <c r="N138" s="23">
        <v>1</v>
      </c>
      <c r="O138" s="23"/>
      <c r="P138" s="23"/>
      <c r="Q138" s="23"/>
      <c r="R138" s="23"/>
      <c r="S138" s="23"/>
      <c r="T138" s="23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  <c r="AE138" s="19"/>
      <c r="AF138" s="19"/>
      <c r="AG138" s="23"/>
      <c r="AH138" s="23"/>
      <c r="AI138" s="23"/>
      <c r="AJ138" s="23"/>
      <c r="AK138" s="23"/>
      <c r="AL138" s="23"/>
      <c r="AM138" s="23"/>
      <c r="AN138" s="23"/>
      <c r="AO138" s="23"/>
      <c r="AP138" s="23"/>
      <c r="AQ138" s="23"/>
      <c r="AR138" s="23"/>
      <c r="AS138" s="19"/>
      <c r="AT138" s="19"/>
      <c r="AU138" s="19"/>
      <c r="AV138" s="19"/>
      <c r="AW138" s="19"/>
      <c r="AX138" s="19"/>
      <c r="AY138" s="19"/>
      <c r="AZ138" s="19"/>
      <c r="BA138" s="19"/>
      <c r="BB138" s="19"/>
      <c r="BC138" s="19"/>
      <c r="BD138" s="19"/>
      <c r="BE138" s="23"/>
      <c r="BF138" s="23"/>
      <c r="BG138" s="23"/>
      <c r="BH138" s="23"/>
      <c r="BI138" s="23"/>
      <c r="BJ138" s="23"/>
      <c r="BK138" s="23"/>
      <c r="BL138" s="23"/>
      <c r="BM138" s="23"/>
      <c r="BN138" s="23"/>
      <c r="BO138" s="23"/>
      <c r="BP138" s="23"/>
    </row>
    <row r="139" spans="1:68" s="9" customFormat="1" ht="27.95" hidden="1" customHeight="1" x14ac:dyDescent="0.2">
      <c r="A139" s="7" t="s">
        <v>49</v>
      </c>
      <c r="B139" s="7" t="s">
        <v>49</v>
      </c>
      <c r="C139" s="6" t="s">
        <v>163</v>
      </c>
      <c r="D139" s="14" t="s">
        <v>60</v>
      </c>
      <c r="E139" s="6" t="s">
        <v>164</v>
      </c>
      <c r="F139" s="5" t="s">
        <v>17</v>
      </c>
      <c r="G139" s="5"/>
      <c r="H139" s="30" t="s">
        <v>24</v>
      </c>
      <c r="I139" s="23"/>
      <c r="J139" s="23">
        <v>0.2</v>
      </c>
      <c r="K139" s="23"/>
      <c r="L139" s="23"/>
      <c r="M139" s="23"/>
      <c r="N139" s="23"/>
      <c r="O139" s="23"/>
      <c r="P139" s="23"/>
      <c r="Q139" s="23"/>
      <c r="R139" s="23"/>
      <c r="S139" s="23"/>
      <c r="T139" s="23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  <c r="AE139" s="19"/>
      <c r="AF139" s="19"/>
      <c r="AG139" s="23"/>
      <c r="AH139" s="23"/>
      <c r="AI139" s="23"/>
      <c r="AJ139" s="23"/>
      <c r="AK139" s="23"/>
      <c r="AL139" s="23"/>
      <c r="AM139" s="23"/>
      <c r="AN139" s="23"/>
      <c r="AO139" s="23"/>
      <c r="AP139" s="23"/>
      <c r="AQ139" s="23"/>
      <c r="AR139" s="23"/>
      <c r="AS139" s="19"/>
      <c r="AT139" s="19"/>
      <c r="AU139" s="19"/>
      <c r="AV139" s="19"/>
      <c r="AW139" s="19"/>
      <c r="AX139" s="19"/>
      <c r="AY139" s="19"/>
      <c r="AZ139" s="19"/>
      <c r="BA139" s="19"/>
      <c r="BB139" s="19"/>
      <c r="BC139" s="19"/>
      <c r="BD139" s="19"/>
      <c r="BE139" s="23"/>
      <c r="BF139" s="23"/>
      <c r="BG139" s="23"/>
      <c r="BH139" s="23"/>
      <c r="BI139" s="23"/>
      <c r="BJ139" s="23"/>
      <c r="BK139" s="23"/>
      <c r="BL139" s="23"/>
      <c r="BM139" s="23"/>
      <c r="BN139" s="23"/>
      <c r="BO139" s="23"/>
      <c r="BP139" s="23"/>
    </row>
    <row r="140" spans="1:68" ht="27.95" hidden="1" customHeight="1" x14ac:dyDescent="0.25">
      <c r="A140" s="7" t="s">
        <v>49</v>
      </c>
      <c r="B140" s="7" t="s">
        <v>49</v>
      </c>
      <c r="C140" s="6" t="s">
        <v>143</v>
      </c>
      <c r="D140" s="14" t="s">
        <v>60</v>
      </c>
      <c r="E140" s="6" t="s">
        <v>146</v>
      </c>
      <c r="F140" s="5" t="s">
        <v>21</v>
      </c>
      <c r="G140" s="5"/>
      <c r="H140" s="30" t="s">
        <v>24</v>
      </c>
      <c r="I140" s="23"/>
      <c r="J140" s="23">
        <v>0.21</v>
      </c>
      <c r="K140" s="23"/>
      <c r="L140" s="23"/>
      <c r="M140" s="23"/>
      <c r="N140" s="23"/>
      <c r="O140" s="23"/>
      <c r="P140" s="23"/>
      <c r="Q140" s="23"/>
      <c r="R140" s="23"/>
      <c r="S140" s="23"/>
      <c r="T140" s="23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  <c r="AE140" s="19"/>
      <c r="AF140" s="19"/>
      <c r="AG140" s="23"/>
      <c r="AH140" s="23"/>
      <c r="AI140" s="23"/>
      <c r="AJ140" s="23"/>
      <c r="AK140" s="23"/>
      <c r="AL140" s="23"/>
      <c r="AM140" s="23"/>
      <c r="AN140" s="23"/>
      <c r="AO140" s="23"/>
      <c r="AP140" s="23"/>
      <c r="AQ140" s="23"/>
      <c r="AR140" s="23"/>
      <c r="AS140" s="19"/>
      <c r="AT140" s="19"/>
      <c r="AU140" s="19"/>
      <c r="AV140" s="19"/>
      <c r="AW140" s="19"/>
      <c r="AX140" s="19"/>
      <c r="AY140" s="19"/>
      <c r="AZ140" s="19"/>
      <c r="BA140" s="19"/>
      <c r="BB140" s="19"/>
      <c r="BC140" s="19"/>
      <c r="BD140" s="19"/>
      <c r="BE140" s="23"/>
      <c r="BF140" s="23"/>
      <c r="BG140" s="23"/>
      <c r="BH140" s="23"/>
      <c r="BI140" s="23"/>
      <c r="BJ140" s="23"/>
      <c r="BK140" s="23"/>
      <c r="BL140" s="23"/>
      <c r="BM140" s="23"/>
      <c r="BN140" s="23"/>
      <c r="BO140" s="23"/>
      <c r="BP140" s="23"/>
    </row>
    <row r="141" spans="1:68" ht="27.95" customHeight="1" x14ac:dyDescent="0.25">
      <c r="A141" s="7" t="s">
        <v>49</v>
      </c>
      <c r="B141" s="7" t="s">
        <v>73</v>
      </c>
      <c r="C141" s="6" t="s">
        <v>293</v>
      </c>
      <c r="D141" s="14" t="s">
        <v>1</v>
      </c>
      <c r="E141" s="6" t="s">
        <v>277</v>
      </c>
      <c r="F141" s="5" t="s">
        <v>19</v>
      </c>
      <c r="G141" s="5"/>
      <c r="H141" s="30" t="s">
        <v>31</v>
      </c>
      <c r="I141" s="23"/>
      <c r="J141" s="23"/>
      <c r="K141" s="23"/>
      <c r="L141" s="23"/>
      <c r="M141" s="23"/>
      <c r="N141" s="23"/>
      <c r="O141" s="23">
        <v>0.5</v>
      </c>
      <c r="P141" s="23"/>
      <c r="Q141" s="23"/>
      <c r="R141" s="23"/>
      <c r="S141" s="23"/>
      <c r="T141" s="23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  <c r="AE141" s="19"/>
      <c r="AF141" s="19"/>
      <c r="AG141" s="23"/>
      <c r="AH141" s="23"/>
      <c r="AI141" s="23"/>
      <c r="AJ141" s="23"/>
      <c r="AK141" s="23"/>
      <c r="AL141" s="23"/>
      <c r="AM141" s="23"/>
      <c r="AN141" s="23"/>
      <c r="AO141" s="23"/>
      <c r="AP141" s="23"/>
      <c r="AQ141" s="23"/>
      <c r="AR141" s="23"/>
      <c r="AS141" s="19"/>
      <c r="AT141" s="19"/>
      <c r="AU141" s="19"/>
      <c r="AV141" s="19"/>
      <c r="AW141" s="19"/>
      <c r="AX141" s="19"/>
      <c r="AY141" s="19"/>
      <c r="AZ141" s="19"/>
      <c r="BA141" s="19"/>
      <c r="BB141" s="19"/>
      <c r="BC141" s="19"/>
      <c r="BD141" s="19"/>
      <c r="BE141" s="23"/>
      <c r="BF141" s="23"/>
      <c r="BG141" s="23"/>
      <c r="BH141" s="23"/>
      <c r="BI141" s="23"/>
      <c r="BJ141" s="23"/>
      <c r="BK141" s="23"/>
      <c r="BL141" s="23"/>
      <c r="BM141" s="23"/>
      <c r="BN141" s="23"/>
      <c r="BO141" s="23"/>
      <c r="BP141" s="23"/>
    </row>
    <row r="142" spans="1:68" ht="27.95" customHeight="1" x14ac:dyDescent="0.25">
      <c r="A142" s="7" t="s">
        <v>49</v>
      </c>
      <c r="B142" s="7" t="s">
        <v>49</v>
      </c>
      <c r="C142" s="6" t="s">
        <v>189</v>
      </c>
      <c r="D142" s="14" t="s">
        <v>1</v>
      </c>
      <c r="E142" s="28" t="s">
        <v>190</v>
      </c>
      <c r="F142" s="5" t="s">
        <v>23</v>
      </c>
      <c r="G142" s="5"/>
      <c r="H142" s="30" t="s">
        <v>34</v>
      </c>
      <c r="I142" s="23"/>
      <c r="J142" s="23"/>
      <c r="K142" s="23"/>
      <c r="L142" s="23">
        <v>0.5</v>
      </c>
      <c r="M142" s="23"/>
      <c r="N142" s="23"/>
      <c r="O142" s="23"/>
      <c r="P142" s="23"/>
      <c r="Q142" s="23"/>
      <c r="R142" s="23"/>
      <c r="S142" s="23"/>
      <c r="T142" s="23">
        <v>0.5</v>
      </c>
      <c r="U142" s="19"/>
      <c r="V142" s="19"/>
      <c r="W142" s="19"/>
      <c r="X142" s="19"/>
      <c r="Y142" s="19"/>
      <c r="Z142" s="19"/>
      <c r="AA142" s="19"/>
      <c r="AB142" s="19"/>
      <c r="AC142" s="19"/>
      <c r="AD142" s="19"/>
      <c r="AE142" s="19"/>
      <c r="AF142" s="19"/>
      <c r="AG142" s="23"/>
      <c r="AH142" s="23"/>
      <c r="AI142" s="23"/>
      <c r="AJ142" s="23"/>
      <c r="AK142" s="23"/>
      <c r="AL142" s="23"/>
      <c r="AM142" s="23"/>
      <c r="AN142" s="23"/>
      <c r="AO142" s="23"/>
      <c r="AP142" s="23"/>
      <c r="AQ142" s="23"/>
      <c r="AR142" s="23"/>
      <c r="AS142" s="19"/>
      <c r="AT142" s="19"/>
      <c r="AU142" s="19"/>
      <c r="AV142" s="19"/>
      <c r="AW142" s="19"/>
      <c r="AX142" s="19"/>
      <c r="AY142" s="19"/>
      <c r="AZ142" s="19"/>
      <c r="BA142" s="19"/>
      <c r="BB142" s="19"/>
      <c r="BC142" s="19"/>
      <c r="BD142" s="19"/>
      <c r="BE142" s="23"/>
      <c r="BF142" s="23"/>
      <c r="BG142" s="23"/>
      <c r="BH142" s="23"/>
      <c r="BI142" s="23"/>
      <c r="BJ142" s="23"/>
      <c r="BK142" s="23"/>
      <c r="BL142" s="23"/>
      <c r="BM142" s="23"/>
      <c r="BN142" s="23"/>
      <c r="BO142" s="23"/>
      <c r="BP142" s="23"/>
    </row>
    <row r="143" spans="1:68" ht="27.95" customHeight="1" x14ac:dyDescent="0.25">
      <c r="A143" s="7" t="s">
        <v>49</v>
      </c>
      <c r="B143" s="7" t="s">
        <v>73</v>
      </c>
      <c r="C143" s="6" t="s">
        <v>294</v>
      </c>
      <c r="D143" s="14" t="s">
        <v>1</v>
      </c>
      <c r="E143" s="6" t="s">
        <v>277</v>
      </c>
      <c r="F143" s="5" t="s">
        <v>23</v>
      </c>
      <c r="G143" s="5"/>
      <c r="H143" s="30" t="s">
        <v>35</v>
      </c>
      <c r="I143" s="23"/>
      <c r="J143" s="23"/>
      <c r="K143" s="23"/>
      <c r="L143" s="23"/>
      <c r="M143" s="23"/>
      <c r="N143" s="23"/>
      <c r="O143" s="23"/>
      <c r="P143" s="23"/>
      <c r="Q143" s="23"/>
      <c r="R143" s="23"/>
      <c r="S143" s="23">
        <v>0.5</v>
      </c>
      <c r="T143" s="23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  <c r="AE143" s="19"/>
      <c r="AF143" s="19"/>
      <c r="AG143" s="23"/>
      <c r="AH143" s="23"/>
      <c r="AI143" s="23"/>
      <c r="AJ143" s="23"/>
      <c r="AK143" s="23"/>
      <c r="AL143" s="23"/>
      <c r="AM143" s="23"/>
      <c r="AN143" s="23"/>
      <c r="AO143" s="23"/>
      <c r="AP143" s="23"/>
      <c r="AQ143" s="23"/>
      <c r="AR143" s="23"/>
      <c r="AS143" s="19"/>
      <c r="AT143" s="19"/>
      <c r="AU143" s="19"/>
      <c r="AV143" s="19"/>
      <c r="AW143" s="19"/>
      <c r="AX143" s="19"/>
      <c r="AY143" s="19"/>
      <c r="AZ143" s="19"/>
      <c r="BA143" s="19"/>
      <c r="BB143" s="19"/>
      <c r="BC143" s="19"/>
      <c r="BD143" s="19"/>
      <c r="BE143" s="23"/>
      <c r="BF143" s="23"/>
      <c r="BG143" s="23"/>
      <c r="BH143" s="23"/>
      <c r="BI143" s="23"/>
      <c r="BJ143" s="23"/>
      <c r="BK143" s="23"/>
      <c r="BL143" s="23"/>
      <c r="BM143" s="23"/>
      <c r="BN143" s="23"/>
      <c r="BO143" s="23"/>
      <c r="BP143" s="23"/>
    </row>
    <row r="144" spans="1:68" ht="27.95" hidden="1" customHeight="1" x14ac:dyDescent="0.25">
      <c r="A144" s="7" t="s">
        <v>49</v>
      </c>
      <c r="B144" s="7" t="s">
        <v>73</v>
      </c>
      <c r="C144" s="6" t="s">
        <v>177</v>
      </c>
      <c r="D144" s="14" t="s">
        <v>0</v>
      </c>
      <c r="E144" s="28">
        <v>42614</v>
      </c>
      <c r="F144" s="5" t="s">
        <v>116</v>
      </c>
      <c r="G144" s="5"/>
      <c r="H144" s="30" t="s">
        <v>25</v>
      </c>
      <c r="I144" s="23"/>
      <c r="J144" s="23"/>
      <c r="K144" s="23"/>
      <c r="L144" s="23"/>
      <c r="M144" s="23"/>
      <c r="N144" s="23"/>
      <c r="O144" s="23"/>
      <c r="P144" s="23"/>
      <c r="Q144" s="23">
        <v>1</v>
      </c>
      <c r="R144" s="23"/>
      <c r="S144" s="23"/>
      <c r="T144" s="23"/>
      <c r="U144" s="19"/>
      <c r="V144" s="19"/>
      <c r="W144" s="19"/>
      <c r="X144" s="19"/>
      <c r="Y144" s="19"/>
      <c r="Z144" s="19"/>
      <c r="AA144" s="19"/>
      <c r="AB144" s="19"/>
      <c r="AC144" s="19"/>
      <c r="AD144" s="19"/>
      <c r="AE144" s="19"/>
      <c r="AF144" s="19"/>
      <c r="AG144" s="23"/>
      <c r="AH144" s="23"/>
      <c r="AI144" s="23"/>
      <c r="AJ144" s="23"/>
      <c r="AK144" s="23"/>
      <c r="AL144" s="23"/>
      <c r="AM144" s="23"/>
      <c r="AN144" s="23"/>
      <c r="AO144" s="23"/>
      <c r="AP144" s="23"/>
      <c r="AQ144" s="23"/>
      <c r="AR144" s="23"/>
      <c r="AS144" s="19"/>
      <c r="AT144" s="19"/>
      <c r="AU144" s="19"/>
      <c r="AV144" s="19"/>
      <c r="AW144" s="19"/>
      <c r="AX144" s="19"/>
      <c r="AY144" s="19"/>
      <c r="AZ144" s="19"/>
      <c r="BA144" s="19"/>
      <c r="BB144" s="19"/>
      <c r="BC144" s="19"/>
      <c r="BD144" s="19"/>
      <c r="BE144" s="23"/>
      <c r="BF144" s="23"/>
      <c r="BG144" s="23"/>
      <c r="BH144" s="23"/>
      <c r="BI144" s="23"/>
      <c r="BJ144" s="23"/>
      <c r="BK144" s="23"/>
      <c r="BL144" s="23"/>
      <c r="BM144" s="23"/>
      <c r="BN144" s="23"/>
      <c r="BO144" s="23"/>
      <c r="BP144" s="23"/>
    </row>
    <row r="145" spans="1:68" ht="27.95" hidden="1" customHeight="1" x14ac:dyDescent="0.25">
      <c r="A145" s="7" t="s">
        <v>49</v>
      </c>
      <c r="B145" s="7" t="s">
        <v>49</v>
      </c>
      <c r="C145" s="6" t="s">
        <v>150</v>
      </c>
      <c r="D145" s="14" t="s">
        <v>60</v>
      </c>
      <c r="E145" s="6" t="s">
        <v>151</v>
      </c>
      <c r="F145" s="5" t="s">
        <v>20</v>
      </c>
      <c r="G145" s="5"/>
      <c r="H145" s="30" t="s">
        <v>24</v>
      </c>
      <c r="I145" s="23"/>
      <c r="J145" s="23"/>
      <c r="K145" s="23">
        <v>0.2</v>
      </c>
      <c r="L145" s="23"/>
      <c r="M145" s="23"/>
      <c r="N145" s="23"/>
      <c r="O145" s="23"/>
      <c r="P145" s="23"/>
      <c r="Q145" s="23"/>
      <c r="R145" s="23"/>
      <c r="S145" s="23"/>
      <c r="T145" s="23"/>
      <c r="U145" s="19"/>
      <c r="V145" s="19"/>
      <c r="W145" s="19"/>
      <c r="X145" s="19"/>
      <c r="Y145" s="19"/>
      <c r="Z145" s="19"/>
      <c r="AA145" s="19"/>
      <c r="AB145" s="19"/>
      <c r="AC145" s="19"/>
      <c r="AD145" s="19"/>
      <c r="AE145" s="19"/>
      <c r="AF145" s="19"/>
      <c r="AG145" s="23"/>
      <c r="AH145" s="23"/>
      <c r="AI145" s="23"/>
      <c r="AJ145" s="23"/>
      <c r="AK145" s="23"/>
      <c r="AL145" s="23"/>
      <c r="AM145" s="23"/>
      <c r="AN145" s="23"/>
      <c r="AO145" s="23"/>
      <c r="AP145" s="23"/>
      <c r="AQ145" s="23"/>
      <c r="AR145" s="23"/>
      <c r="AS145" s="19"/>
      <c r="AT145" s="19"/>
      <c r="AU145" s="19"/>
      <c r="AV145" s="19"/>
      <c r="AW145" s="19"/>
      <c r="AX145" s="19"/>
      <c r="AY145" s="19"/>
      <c r="AZ145" s="19"/>
      <c r="BA145" s="19"/>
      <c r="BB145" s="19"/>
      <c r="BC145" s="19"/>
      <c r="BD145" s="19"/>
      <c r="BE145" s="23"/>
      <c r="BF145" s="23"/>
      <c r="BG145" s="23"/>
      <c r="BH145" s="23"/>
      <c r="BI145" s="23"/>
      <c r="BJ145" s="23"/>
      <c r="BK145" s="23"/>
      <c r="BL145" s="23"/>
      <c r="BM145" s="23"/>
      <c r="BN145" s="23"/>
      <c r="BO145" s="23"/>
      <c r="BP145" s="23"/>
    </row>
    <row r="146" spans="1:68" ht="27.95" customHeight="1" x14ac:dyDescent="0.25">
      <c r="A146" s="7" t="s">
        <v>49</v>
      </c>
      <c r="B146" s="7" t="s">
        <v>49</v>
      </c>
      <c r="C146" s="6" t="s">
        <v>295</v>
      </c>
      <c r="D146" s="14" t="s">
        <v>1</v>
      </c>
      <c r="E146" s="6" t="s">
        <v>277</v>
      </c>
      <c r="F146" s="5" t="s">
        <v>20</v>
      </c>
      <c r="G146" s="5"/>
      <c r="H146" s="30" t="s">
        <v>24</v>
      </c>
      <c r="I146" s="23"/>
      <c r="J146" s="23"/>
      <c r="K146" s="23"/>
      <c r="L146" s="23"/>
      <c r="M146" s="23">
        <v>0.5</v>
      </c>
      <c r="N146" s="23"/>
      <c r="O146" s="23"/>
      <c r="P146" s="23"/>
      <c r="Q146" s="23"/>
      <c r="R146" s="23"/>
      <c r="S146" s="23"/>
      <c r="T146" s="23"/>
      <c r="U146" s="19"/>
      <c r="V146" s="19"/>
      <c r="W146" s="19"/>
      <c r="X146" s="19"/>
      <c r="Y146" s="19"/>
      <c r="Z146" s="19"/>
      <c r="AA146" s="19"/>
      <c r="AB146" s="19"/>
      <c r="AC146" s="19"/>
      <c r="AD146" s="19"/>
      <c r="AE146" s="19"/>
      <c r="AF146" s="19"/>
      <c r="AG146" s="23"/>
      <c r="AH146" s="23"/>
      <c r="AI146" s="23"/>
      <c r="AJ146" s="23"/>
      <c r="AK146" s="23"/>
      <c r="AL146" s="23"/>
      <c r="AM146" s="23"/>
      <c r="AN146" s="23"/>
      <c r="AO146" s="23"/>
      <c r="AP146" s="23"/>
      <c r="AQ146" s="23"/>
      <c r="AR146" s="23"/>
      <c r="AS146" s="19"/>
      <c r="AT146" s="19"/>
      <c r="AU146" s="19"/>
      <c r="AV146" s="19"/>
      <c r="AW146" s="19"/>
      <c r="AX146" s="19"/>
      <c r="AY146" s="19"/>
      <c r="AZ146" s="19"/>
      <c r="BA146" s="19"/>
      <c r="BB146" s="19"/>
      <c r="BC146" s="19"/>
      <c r="BD146" s="19"/>
      <c r="BE146" s="23"/>
      <c r="BF146" s="23"/>
      <c r="BG146" s="23"/>
      <c r="BH146" s="23"/>
      <c r="BI146" s="23"/>
      <c r="BJ146" s="23"/>
      <c r="BK146" s="23"/>
      <c r="BL146" s="23"/>
      <c r="BM146" s="23"/>
      <c r="BN146" s="23"/>
      <c r="BO146" s="23"/>
      <c r="BP146" s="23"/>
    </row>
    <row r="147" spans="1:68" ht="27.95" hidden="1" customHeight="1" x14ac:dyDescent="0.25">
      <c r="A147" s="7" t="s">
        <v>49</v>
      </c>
      <c r="B147" s="7" t="s">
        <v>73</v>
      </c>
      <c r="C147" s="6" t="s">
        <v>169</v>
      </c>
      <c r="D147" s="14" t="s">
        <v>0</v>
      </c>
      <c r="E147" s="28">
        <v>42583</v>
      </c>
      <c r="F147" s="5" t="s">
        <v>15</v>
      </c>
      <c r="G147" s="5"/>
      <c r="H147" s="30" t="s">
        <v>24</v>
      </c>
      <c r="I147" s="23"/>
      <c r="J147" s="23"/>
      <c r="K147" s="23"/>
      <c r="L147" s="23"/>
      <c r="M147" s="23"/>
      <c r="N147" s="23"/>
      <c r="O147" s="23"/>
      <c r="P147" s="23">
        <v>1</v>
      </c>
      <c r="Q147" s="23"/>
      <c r="R147" s="23"/>
      <c r="S147" s="23"/>
      <c r="T147" s="23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  <c r="AE147" s="19"/>
      <c r="AF147" s="19"/>
      <c r="AG147" s="23"/>
      <c r="AH147" s="23"/>
      <c r="AI147" s="23"/>
      <c r="AJ147" s="23"/>
      <c r="AK147" s="23"/>
      <c r="AL147" s="23"/>
      <c r="AM147" s="23"/>
      <c r="AN147" s="23"/>
      <c r="AO147" s="23"/>
      <c r="AP147" s="23"/>
      <c r="AQ147" s="23"/>
      <c r="AR147" s="23"/>
      <c r="AS147" s="19"/>
      <c r="AT147" s="19"/>
      <c r="AU147" s="19"/>
      <c r="AV147" s="19"/>
      <c r="AW147" s="19"/>
      <c r="AX147" s="19"/>
      <c r="AY147" s="19"/>
      <c r="AZ147" s="19"/>
      <c r="BA147" s="19"/>
      <c r="BB147" s="19"/>
      <c r="BC147" s="19"/>
      <c r="BD147" s="19"/>
      <c r="BE147" s="23"/>
      <c r="BF147" s="23"/>
      <c r="BG147" s="23"/>
      <c r="BH147" s="23"/>
      <c r="BI147" s="23"/>
      <c r="BJ147" s="23"/>
      <c r="BK147" s="23"/>
      <c r="BL147" s="23"/>
      <c r="BM147" s="23"/>
      <c r="BN147" s="23"/>
      <c r="BO147" s="23"/>
      <c r="BP147" s="23"/>
    </row>
    <row r="148" spans="1:68" ht="27.95" hidden="1" customHeight="1" x14ac:dyDescent="0.25">
      <c r="A148" s="7" t="s">
        <v>49</v>
      </c>
      <c r="B148" s="7" t="s">
        <v>73</v>
      </c>
      <c r="C148" s="6" t="s">
        <v>167</v>
      </c>
      <c r="D148" s="14" t="s">
        <v>0</v>
      </c>
      <c r="E148" s="28">
        <v>42552</v>
      </c>
      <c r="F148" s="5" t="s">
        <v>19</v>
      </c>
      <c r="G148" s="5"/>
      <c r="H148" s="30" t="s">
        <v>24</v>
      </c>
      <c r="I148" s="23"/>
      <c r="J148" s="23"/>
      <c r="K148" s="23"/>
      <c r="L148" s="23"/>
      <c r="M148" s="23"/>
      <c r="N148" s="23"/>
      <c r="O148" s="23">
        <v>1</v>
      </c>
      <c r="P148" s="23"/>
      <c r="Q148" s="23"/>
      <c r="R148" s="23"/>
      <c r="S148" s="23"/>
      <c r="T148" s="23"/>
      <c r="U148" s="19"/>
      <c r="V148" s="19"/>
      <c r="W148" s="19"/>
      <c r="X148" s="19"/>
      <c r="Y148" s="19"/>
      <c r="Z148" s="19"/>
      <c r="AA148" s="19"/>
      <c r="AB148" s="19"/>
      <c r="AC148" s="19"/>
      <c r="AD148" s="19"/>
      <c r="AE148" s="19"/>
      <c r="AF148" s="19"/>
      <c r="AG148" s="23"/>
      <c r="AH148" s="23"/>
      <c r="AI148" s="23"/>
      <c r="AJ148" s="23"/>
      <c r="AK148" s="23"/>
      <c r="AL148" s="23"/>
      <c r="AM148" s="23"/>
      <c r="AN148" s="23"/>
      <c r="AO148" s="23"/>
      <c r="AP148" s="23"/>
      <c r="AQ148" s="23"/>
      <c r="AR148" s="23"/>
      <c r="AS148" s="19"/>
      <c r="AT148" s="19"/>
      <c r="AU148" s="19"/>
      <c r="AV148" s="19"/>
      <c r="AW148" s="19"/>
      <c r="AX148" s="19"/>
      <c r="AY148" s="19"/>
      <c r="AZ148" s="19"/>
      <c r="BA148" s="19"/>
      <c r="BB148" s="19"/>
      <c r="BC148" s="19"/>
      <c r="BD148" s="19"/>
      <c r="BE148" s="23"/>
      <c r="BF148" s="23"/>
      <c r="BG148" s="23"/>
      <c r="BH148" s="23"/>
      <c r="BI148" s="23"/>
      <c r="BJ148" s="23"/>
      <c r="BK148" s="23"/>
      <c r="BL148" s="23"/>
      <c r="BM148" s="23"/>
      <c r="BN148" s="23"/>
      <c r="BO148" s="23"/>
      <c r="BP148" s="23"/>
    </row>
    <row r="149" spans="1:68" ht="27.95" hidden="1" customHeight="1" x14ac:dyDescent="0.25">
      <c r="A149" s="7" t="s">
        <v>49</v>
      </c>
      <c r="B149" s="7" t="s">
        <v>49</v>
      </c>
      <c r="C149" s="6" t="s">
        <v>126</v>
      </c>
      <c r="D149" s="14" t="s">
        <v>0</v>
      </c>
      <c r="E149" s="28">
        <v>42401</v>
      </c>
      <c r="F149" s="5" t="s">
        <v>17</v>
      </c>
      <c r="G149" s="5"/>
      <c r="H149" s="30" t="s">
        <v>32</v>
      </c>
      <c r="I149" s="23"/>
      <c r="J149" s="38">
        <v>1</v>
      </c>
      <c r="K149" s="23"/>
      <c r="L149" s="23"/>
      <c r="M149" s="23"/>
      <c r="N149" s="23"/>
      <c r="O149" s="23"/>
      <c r="P149" s="23"/>
      <c r="Q149" s="23"/>
      <c r="R149" s="23"/>
      <c r="S149" s="23"/>
      <c r="T149" s="23"/>
      <c r="U149" s="19"/>
      <c r="V149" s="19"/>
      <c r="W149" s="19"/>
      <c r="X149" s="19"/>
      <c r="Y149" s="19"/>
      <c r="Z149" s="19"/>
      <c r="AA149" s="19"/>
      <c r="AB149" s="19"/>
      <c r="AC149" s="19"/>
      <c r="AD149" s="19"/>
      <c r="AE149" s="19"/>
      <c r="AF149" s="19"/>
      <c r="AG149" s="23"/>
      <c r="AH149" s="23"/>
      <c r="AI149" s="23"/>
      <c r="AJ149" s="23"/>
      <c r="AK149" s="23"/>
      <c r="AL149" s="23"/>
      <c r="AM149" s="23"/>
      <c r="AN149" s="23"/>
      <c r="AO149" s="23"/>
      <c r="AP149" s="23"/>
      <c r="AQ149" s="23"/>
      <c r="AR149" s="23"/>
      <c r="AS149" s="19"/>
      <c r="AT149" s="19"/>
      <c r="AU149" s="19"/>
      <c r="AV149" s="19"/>
      <c r="AW149" s="19"/>
      <c r="AX149" s="19"/>
      <c r="AY149" s="19"/>
      <c r="AZ149" s="19"/>
      <c r="BA149" s="19"/>
      <c r="BB149" s="19"/>
      <c r="BC149" s="19"/>
      <c r="BD149" s="19"/>
      <c r="BE149" s="23"/>
      <c r="BF149" s="23"/>
      <c r="BG149" s="23"/>
      <c r="BH149" s="23"/>
      <c r="BI149" s="23"/>
      <c r="BJ149" s="23"/>
      <c r="BK149" s="23"/>
      <c r="BL149" s="23"/>
      <c r="BM149" s="23"/>
      <c r="BN149" s="23"/>
      <c r="BO149" s="23"/>
      <c r="BP149" s="23"/>
    </row>
    <row r="150" spans="1:68" ht="27.95" customHeight="1" x14ac:dyDescent="0.25">
      <c r="A150" s="7"/>
      <c r="B150" s="7"/>
      <c r="C150" s="6"/>
      <c r="D150" s="14"/>
      <c r="E150" s="6"/>
      <c r="F150" s="5"/>
      <c r="G150" s="5"/>
      <c r="H150" s="30"/>
      <c r="I150" s="23"/>
      <c r="J150" s="23"/>
      <c r="K150" s="23"/>
      <c r="L150" s="23"/>
      <c r="M150" s="23"/>
      <c r="N150" s="23"/>
      <c r="O150" s="23"/>
      <c r="P150" s="23"/>
      <c r="Q150" s="23"/>
      <c r="R150" s="23"/>
      <c r="S150" s="23"/>
      <c r="T150" s="23"/>
      <c r="U150" s="19"/>
      <c r="V150" s="19"/>
      <c r="W150" s="19"/>
      <c r="X150" s="19"/>
      <c r="Y150" s="19"/>
      <c r="Z150" s="19"/>
      <c r="AA150" s="19"/>
      <c r="AB150" s="19"/>
      <c r="AC150" s="19"/>
      <c r="AD150" s="19"/>
      <c r="AE150" s="19"/>
      <c r="AF150" s="19"/>
      <c r="AG150" s="23"/>
      <c r="AH150" s="23"/>
      <c r="AI150" s="23"/>
      <c r="AJ150" s="23"/>
      <c r="AK150" s="23"/>
      <c r="AL150" s="23"/>
      <c r="AM150" s="23"/>
      <c r="AN150" s="23"/>
      <c r="AO150" s="23"/>
      <c r="AP150" s="23"/>
      <c r="AQ150" s="23"/>
      <c r="AR150" s="23"/>
      <c r="AS150" s="19"/>
      <c r="AT150" s="19"/>
      <c r="AU150" s="19"/>
      <c r="AV150" s="19"/>
      <c r="AW150" s="19"/>
      <c r="AX150" s="19"/>
      <c r="AY150" s="19"/>
      <c r="AZ150" s="19"/>
      <c r="BA150" s="19"/>
      <c r="BB150" s="19"/>
      <c r="BC150" s="19"/>
      <c r="BD150" s="19"/>
      <c r="BE150" s="23"/>
      <c r="BF150" s="23"/>
      <c r="BG150" s="23"/>
      <c r="BH150" s="23"/>
      <c r="BI150" s="23"/>
      <c r="BJ150" s="23"/>
      <c r="BK150" s="23"/>
      <c r="BL150" s="23"/>
      <c r="BM150" s="23"/>
      <c r="BN150" s="23"/>
      <c r="BO150" s="23"/>
      <c r="BP150" s="23"/>
    </row>
    <row r="151" spans="1:68" ht="27.95" customHeight="1" x14ac:dyDescent="0.25">
      <c r="A151" s="7"/>
      <c r="B151" s="7"/>
      <c r="C151" s="6"/>
      <c r="D151" s="14"/>
      <c r="E151" s="6"/>
      <c r="F151" s="5"/>
      <c r="G151" s="5"/>
      <c r="H151" s="30"/>
      <c r="I151" s="23"/>
      <c r="J151" s="23"/>
      <c r="K151" s="23"/>
      <c r="L151" s="23"/>
      <c r="M151" s="23"/>
      <c r="N151" s="23"/>
      <c r="O151" s="23"/>
      <c r="P151" s="23"/>
      <c r="Q151" s="23"/>
      <c r="R151" s="23"/>
      <c r="S151" s="23"/>
      <c r="T151" s="23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19"/>
      <c r="AF151" s="19"/>
      <c r="AG151" s="23"/>
      <c r="AH151" s="23"/>
      <c r="AI151" s="23"/>
      <c r="AJ151" s="23"/>
      <c r="AK151" s="23"/>
      <c r="AL151" s="23"/>
      <c r="AM151" s="23"/>
      <c r="AN151" s="23"/>
      <c r="AO151" s="23"/>
      <c r="AP151" s="23"/>
      <c r="AQ151" s="23"/>
      <c r="AR151" s="23"/>
      <c r="AS151" s="19"/>
      <c r="AT151" s="19"/>
      <c r="AU151" s="19"/>
      <c r="AV151" s="19"/>
      <c r="AW151" s="19"/>
      <c r="AX151" s="19"/>
      <c r="AY151" s="19"/>
      <c r="AZ151" s="19"/>
      <c r="BA151" s="19"/>
      <c r="BB151" s="19"/>
      <c r="BC151" s="19"/>
      <c r="BD151" s="19"/>
      <c r="BE151" s="23"/>
      <c r="BF151" s="23"/>
      <c r="BG151" s="23"/>
      <c r="BH151" s="23"/>
      <c r="BI151" s="23"/>
      <c r="BJ151" s="23"/>
      <c r="BK151" s="23"/>
      <c r="BL151" s="23"/>
      <c r="BM151" s="23"/>
      <c r="BN151" s="23"/>
      <c r="BO151" s="23"/>
      <c r="BP151" s="23"/>
    </row>
    <row r="152" spans="1:68" ht="27.95" customHeight="1" x14ac:dyDescent="0.25">
      <c r="A152" s="7"/>
      <c r="B152" s="7"/>
      <c r="C152" s="6"/>
      <c r="D152" s="14"/>
      <c r="E152" s="6"/>
      <c r="F152" s="5"/>
      <c r="G152" s="5"/>
      <c r="H152" s="30"/>
      <c r="I152" s="23"/>
      <c r="J152" s="23"/>
      <c r="K152" s="23"/>
      <c r="L152" s="23"/>
      <c r="M152" s="23"/>
      <c r="N152" s="23"/>
      <c r="O152" s="23"/>
      <c r="P152" s="23"/>
      <c r="Q152" s="23"/>
      <c r="R152" s="23"/>
      <c r="S152" s="23"/>
      <c r="T152" s="23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  <c r="AE152" s="19"/>
      <c r="AF152" s="19"/>
      <c r="AG152" s="23"/>
      <c r="AH152" s="23"/>
      <c r="AI152" s="23"/>
      <c r="AJ152" s="23"/>
      <c r="AK152" s="23"/>
      <c r="AL152" s="23"/>
      <c r="AM152" s="23"/>
      <c r="AN152" s="23"/>
      <c r="AO152" s="23"/>
      <c r="AP152" s="23"/>
      <c r="AQ152" s="23"/>
      <c r="AR152" s="23"/>
      <c r="AS152" s="19"/>
      <c r="AT152" s="19"/>
      <c r="AU152" s="19"/>
      <c r="AV152" s="19"/>
      <c r="AW152" s="19"/>
      <c r="AX152" s="19"/>
      <c r="AY152" s="19"/>
      <c r="AZ152" s="19"/>
      <c r="BA152" s="19"/>
      <c r="BB152" s="19"/>
      <c r="BC152" s="19"/>
      <c r="BD152" s="19"/>
      <c r="BE152" s="23"/>
      <c r="BF152" s="23"/>
      <c r="BG152" s="23"/>
      <c r="BH152" s="23"/>
      <c r="BI152" s="23"/>
      <c r="BJ152" s="23"/>
      <c r="BK152" s="23"/>
      <c r="BL152" s="23"/>
      <c r="BM152" s="23"/>
      <c r="BN152" s="23"/>
      <c r="BO152" s="23"/>
      <c r="BP152" s="23"/>
    </row>
    <row r="153" spans="1:68" ht="27.95" customHeight="1" x14ac:dyDescent="0.25">
      <c r="A153" s="7"/>
      <c r="B153" s="7"/>
      <c r="C153" s="6"/>
      <c r="D153" s="14"/>
      <c r="E153" s="6"/>
      <c r="F153" s="5"/>
      <c r="G153" s="5"/>
      <c r="H153" s="30"/>
      <c r="I153" s="23"/>
      <c r="J153" s="23"/>
      <c r="K153" s="23"/>
      <c r="L153" s="23"/>
      <c r="M153" s="23"/>
      <c r="N153" s="23"/>
      <c r="O153" s="23"/>
      <c r="P153" s="23"/>
      <c r="Q153" s="23"/>
      <c r="R153" s="23"/>
      <c r="S153" s="23"/>
      <c r="T153" s="23"/>
      <c r="U153" s="19"/>
      <c r="V153" s="19"/>
      <c r="W153" s="19"/>
      <c r="X153" s="19"/>
      <c r="Y153" s="19"/>
      <c r="Z153" s="19"/>
      <c r="AA153" s="19"/>
      <c r="AB153" s="19"/>
      <c r="AC153" s="19"/>
      <c r="AD153" s="19"/>
      <c r="AE153" s="19"/>
      <c r="AF153" s="19"/>
      <c r="AG153" s="23"/>
      <c r="AH153" s="23"/>
      <c r="AI153" s="23"/>
      <c r="AJ153" s="23"/>
      <c r="AK153" s="23"/>
      <c r="AL153" s="23"/>
      <c r="AM153" s="23"/>
      <c r="AN153" s="23"/>
      <c r="AO153" s="23"/>
      <c r="AP153" s="23"/>
      <c r="AQ153" s="23"/>
      <c r="AR153" s="23"/>
      <c r="AS153" s="19"/>
      <c r="AT153" s="19"/>
      <c r="AU153" s="19"/>
      <c r="AV153" s="19"/>
      <c r="AW153" s="19"/>
      <c r="AX153" s="19"/>
      <c r="AY153" s="19"/>
      <c r="AZ153" s="19"/>
      <c r="BA153" s="19"/>
      <c r="BB153" s="19"/>
      <c r="BC153" s="19"/>
      <c r="BD153" s="19"/>
      <c r="BE153" s="23"/>
      <c r="BF153" s="23"/>
      <c r="BG153" s="23"/>
      <c r="BH153" s="23"/>
      <c r="BI153" s="23"/>
      <c r="BJ153" s="23"/>
      <c r="BK153" s="23"/>
      <c r="BL153" s="23"/>
      <c r="BM153" s="23"/>
      <c r="BN153" s="23"/>
      <c r="BO153" s="23"/>
      <c r="BP153" s="23"/>
    </row>
    <row r="154" spans="1:68" ht="27.95" customHeight="1" x14ac:dyDescent="0.25">
      <c r="A154" s="7"/>
      <c r="B154" s="7"/>
      <c r="C154" s="6"/>
      <c r="D154" s="14"/>
      <c r="E154" s="6"/>
      <c r="F154" s="5"/>
      <c r="G154" s="5"/>
      <c r="H154" s="30"/>
      <c r="I154" s="23"/>
      <c r="J154" s="23"/>
      <c r="K154" s="23"/>
      <c r="L154" s="23"/>
      <c r="M154" s="23"/>
      <c r="N154" s="23"/>
      <c r="O154" s="23"/>
      <c r="P154" s="23"/>
      <c r="Q154" s="23"/>
      <c r="R154" s="23"/>
      <c r="S154" s="23"/>
      <c r="T154" s="23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  <c r="AE154" s="19"/>
      <c r="AF154" s="19"/>
      <c r="AG154" s="23"/>
      <c r="AH154" s="23"/>
      <c r="AI154" s="23"/>
      <c r="AJ154" s="23"/>
      <c r="AK154" s="23"/>
      <c r="AL154" s="23"/>
      <c r="AM154" s="23"/>
      <c r="AN154" s="23"/>
      <c r="AO154" s="23"/>
      <c r="AP154" s="23"/>
      <c r="AQ154" s="23"/>
      <c r="AR154" s="23"/>
      <c r="AS154" s="19"/>
      <c r="AT154" s="19"/>
      <c r="AU154" s="19"/>
      <c r="AV154" s="19"/>
      <c r="AW154" s="19"/>
      <c r="AX154" s="19"/>
      <c r="AY154" s="19"/>
      <c r="AZ154" s="19"/>
      <c r="BA154" s="19"/>
      <c r="BB154" s="19"/>
      <c r="BC154" s="19"/>
      <c r="BD154" s="19"/>
      <c r="BE154" s="23"/>
      <c r="BF154" s="23"/>
      <c r="BG154" s="23"/>
      <c r="BH154" s="23"/>
      <c r="BI154" s="23"/>
      <c r="BJ154" s="23"/>
      <c r="BK154" s="23"/>
      <c r="BL154" s="23"/>
      <c r="BM154" s="23"/>
      <c r="BN154" s="23"/>
      <c r="BO154" s="23"/>
      <c r="BP154" s="23"/>
    </row>
    <row r="155" spans="1:68" ht="27.95" customHeight="1" x14ac:dyDescent="0.25">
      <c r="A155" s="7"/>
      <c r="B155" s="7"/>
      <c r="C155" s="6"/>
      <c r="D155" s="14"/>
      <c r="E155" s="6"/>
      <c r="F155" s="5"/>
      <c r="G155" s="5"/>
      <c r="H155" s="30"/>
      <c r="I155" s="23"/>
      <c r="J155" s="23"/>
      <c r="K155" s="23"/>
      <c r="L155" s="23"/>
      <c r="M155" s="23"/>
      <c r="N155" s="23"/>
      <c r="O155" s="23"/>
      <c r="P155" s="23"/>
      <c r="Q155" s="23"/>
      <c r="R155" s="23"/>
      <c r="S155" s="23"/>
      <c r="T155" s="23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  <c r="AE155" s="19"/>
      <c r="AF155" s="19"/>
      <c r="AG155" s="23"/>
      <c r="AH155" s="23"/>
      <c r="AI155" s="23"/>
      <c r="AJ155" s="23"/>
      <c r="AK155" s="23"/>
      <c r="AL155" s="23"/>
      <c r="AM155" s="23"/>
      <c r="AN155" s="23"/>
      <c r="AO155" s="23"/>
      <c r="AP155" s="23"/>
      <c r="AQ155" s="23"/>
      <c r="AR155" s="23"/>
      <c r="AS155" s="19"/>
      <c r="AT155" s="19"/>
      <c r="AU155" s="19"/>
      <c r="AV155" s="19"/>
      <c r="AW155" s="19"/>
      <c r="AX155" s="19"/>
      <c r="AY155" s="19"/>
      <c r="AZ155" s="19"/>
      <c r="BA155" s="19"/>
      <c r="BB155" s="19"/>
      <c r="BC155" s="19"/>
      <c r="BD155" s="19"/>
      <c r="BE155" s="23"/>
      <c r="BF155" s="23"/>
      <c r="BG155" s="23"/>
      <c r="BH155" s="23"/>
      <c r="BI155" s="23"/>
      <c r="BJ155" s="23"/>
      <c r="BK155" s="23"/>
      <c r="BL155" s="23"/>
      <c r="BM155" s="23"/>
      <c r="BN155" s="23"/>
      <c r="BO155" s="23"/>
      <c r="BP155" s="23"/>
    </row>
    <row r="156" spans="1:68" ht="27.95" customHeight="1" x14ac:dyDescent="0.25">
      <c r="A156" s="7"/>
      <c r="B156" s="7"/>
      <c r="C156" s="6"/>
      <c r="D156" s="14"/>
      <c r="E156" s="6"/>
      <c r="F156" s="5"/>
      <c r="G156" s="5"/>
      <c r="H156" s="30"/>
      <c r="I156" s="23"/>
      <c r="J156" s="23"/>
      <c r="K156" s="23"/>
      <c r="L156" s="23"/>
      <c r="M156" s="23"/>
      <c r="N156" s="23"/>
      <c r="O156" s="23"/>
      <c r="P156" s="23"/>
      <c r="Q156" s="23"/>
      <c r="R156" s="23"/>
      <c r="S156" s="23"/>
      <c r="T156" s="23"/>
      <c r="U156" s="19"/>
      <c r="V156" s="19"/>
      <c r="W156" s="19"/>
      <c r="X156" s="19"/>
      <c r="Y156" s="19"/>
      <c r="Z156" s="19"/>
      <c r="AA156" s="19"/>
      <c r="AB156" s="19"/>
      <c r="AC156" s="19"/>
      <c r="AD156" s="19"/>
      <c r="AE156" s="19"/>
      <c r="AF156" s="19"/>
      <c r="AG156" s="23"/>
      <c r="AH156" s="23"/>
      <c r="AI156" s="23"/>
      <c r="AJ156" s="23"/>
      <c r="AK156" s="23"/>
      <c r="AL156" s="23"/>
      <c r="AM156" s="23"/>
      <c r="AN156" s="23"/>
      <c r="AO156" s="23"/>
      <c r="AP156" s="23"/>
      <c r="AQ156" s="23"/>
      <c r="AR156" s="23"/>
      <c r="AS156" s="19"/>
      <c r="AT156" s="19"/>
      <c r="AU156" s="19"/>
      <c r="AV156" s="19"/>
      <c r="AW156" s="19"/>
      <c r="AX156" s="19"/>
      <c r="AY156" s="19"/>
      <c r="AZ156" s="19"/>
      <c r="BA156" s="19"/>
      <c r="BB156" s="19"/>
      <c r="BC156" s="19"/>
      <c r="BD156" s="19"/>
      <c r="BE156" s="23"/>
      <c r="BF156" s="23"/>
      <c r="BG156" s="23"/>
      <c r="BH156" s="23"/>
      <c r="BI156" s="23"/>
      <c r="BJ156" s="23"/>
      <c r="BK156" s="23"/>
      <c r="BL156" s="23"/>
      <c r="BM156" s="23"/>
      <c r="BN156" s="23"/>
      <c r="BO156" s="23"/>
      <c r="BP156" s="23"/>
    </row>
    <row r="157" spans="1:68" ht="27.95" customHeight="1" x14ac:dyDescent="0.25">
      <c r="A157" s="7"/>
      <c r="B157" s="7"/>
      <c r="C157" s="6"/>
      <c r="D157" s="14"/>
      <c r="E157" s="6"/>
      <c r="F157" s="5"/>
      <c r="G157" s="5"/>
      <c r="H157" s="30"/>
      <c r="I157" s="23"/>
      <c r="J157" s="23"/>
      <c r="K157" s="23"/>
      <c r="L157" s="23"/>
      <c r="M157" s="23"/>
      <c r="N157" s="23"/>
      <c r="O157" s="23"/>
      <c r="P157" s="23"/>
      <c r="Q157" s="23"/>
      <c r="R157" s="23"/>
      <c r="S157" s="23"/>
      <c r="T157" s="23"/>
      <c r="U157" s="19"/>
      <c r="V157" s="19"/>
      <c r="W157" s="19"/>
      <c r="X157" s="19"/>
      <c r="Y157" s="19"/>
      <c r="Z157" s="19"/>
      <c r="AA157" s="19"/>
      <c r="AB157" s="19"/>
      <c r="AC157" s="19"/>
      <c r="AD157" s="19"/>
      <c r="AE157" s="19"/>
      <c r="AF157" s="19"/>
      <c r="AG157" s="23"/>
      <c r="AH157" s="23"/>
      <c r="AI157" s="23"/>
      <c r="AJ157" s="23"/>
      <c r="AK157" s="23"/>
      <c r="AL157" s="23"/>
      <c r="AM157" s="23"/>
      <c r="AN157" s="23"/>
      <c r="AO157" s="23"/>
      <c r="AP157" s="23"/>
      <c r="AQ157" s="23"/>
      <c r="AR157" s="23"/>
      <c r="AS157" s="19"/>
      <c r="AT157" s="19"/>
      <c r="AU157" s="19"/>
      <c r="AV157" s="19"/>
      <c r="AW157" s="19"/>
      <c r="AX157" s="19"/>
      <c r="AY157" s="19"/>
      <c r="AZ157" s="19"/>
      <c r="BA157" s="19"/>
      <c r="BB157" s="19"/>
      <c r="BC157" s="19"/>
      <c r="BD157" s="19"/>
      <c r="BE157" s="23"/>
      <c r="BF157" s="23"/>
      <c r="BG157" s="23"/>
      <c r="BH157" s="23"/>
      <c r="BI157" s="23"/>
      <c r="BJ157" s="23"/>
      <c r="BK157" s="23"/>
      <c r="BL157" s="23"/>
      <c r="BM157" s="23"/>
      <c r="BN157" s="23"/>
      <c r="BO157" s="23"/>
      <c r="BP157" s="23"/>
    </row>
    <row r="158" spans="1:68" ht="27.95" customHeight="1" x14ac:dyDescent="0.25">
      <c r="A158" s="7"/>
      <c r="B158" s="7"/>
      <c r="C158" s="6"/>
      <c r="D158" s="14"/>
      <c r="E158" s="6"/>
      <c r="F158" s="5"/>
      <c r="G158" s="5"/>
      <c r="H158" s="30"/>
      <c r="I158" s="23"/>
      <c r="J158" s="23"/>
      <c r="K158" s="23"/>
      <c r="L158" s="23"/>
      <c r="M158" s="23"/>
      <c r="N158" s="23"/>
      <c r="O158" s="23"/>
      <c r="P158" s="23"/>
      <c r="Q158" s="23"/>
      <c r="R158" s="23"/>
      <c r="S158" s="23"/>
      <c r="T158" s="23"/>
      <c r="U158" s="19"/>
      <c r="V158" s="19"/>
      <c r="W158" s="19"/>
      <c r="X158" s="19"/>
      <c r="Y158" s="19"/>
      <c r="Z158" s="19"/>
      <c r="AA158" s="19"/>
      <c r="AB158" s="19"/>
      <c r="AC158" s="19"/>
      <c r="AD158" s="19"/>
      <c r="AE158" s="19"/>
      <c r="AF158" s="19"/>
      <c r="AG158" s="23"/>
      <c r="AH158" s="23"/>
      <c r="AI158" s="23"/>
      <c r="AJ158" s="23"/>
      <c r="AK158" s="23"/>
      <c r="AL158" s="23"/>
      <c r="AM158" s="23"/>
      <c r="AN158" s="23"/>
      <c r="AO158" s="23"/>
      <c r="AP158" s="23"/>
      <c r="AQ158" s="23"/>
      <c r="AR158" s="23"/>
      <c r="AS158" s="19"/>
      <c r="AT158" s="19"/>
      <c r="AU158" s="19"/>
      <c r="AV158" s="19"/>
      <c r="AW158" s="19"/>
      <c r="AX158" s="19"/>
      <c r="AY158" s="19"/>
      <c r="AZ158" s="19"/>
      <c r="BA158" s="19"/>
      <c r="BB158" s="19"/>
      <c r="BC158" s="19"/>
      <c r="BD158" s="19"/>
      <c r="BE158" s="23"/>
      <c r="BF158" s="23"/>
      <c r="BG158" s="23"/>
      <c r="BH158" s="23"/>
      <c r="BI158" s="23"/>
      <c r="BJ158" s="23"/>
      <c r="BK158" s="23"/>
      <c r="BL158" s="23"/>
      <c r="BM158" s="23"/>
      <c r="BN158" s="23"/>
      <c r="BO158" s="23"/>
      <c r="BP158" s="23"/>
    </row>
    <row r="159" spans="1:68" ht="27.95" customHeight="1" x14ac:dyDescent="0.25">
      <c r="A159" s="7"/>
      <c r="B159" s="7"/>
      <c r="C159" s="6"/>
      <c r="D159" s="14"/>
      <c r="E159" s="6"/>
      <c r="F159" s="5"/>
      <c r="G159" s="5"/>
      <c r="H159" s="30"/>
      <c r="I159" s="23"/>
      <c r="J159" s="23"/>
      <c r="K159" s="23"/>
      <c r="L159" s="23"/>
      <c r="M159" s="23"/>
      <c r="N159" s="23"/>
      <c r="O159" s="23"/>
      <c r="P159" s="23"/>
      <c r="Q159" s="23"/>
      <c r="R159" s="23"/>
      <c r="S159" s="23"/>
      <c r="T159" s="23"/>
      <c r="U159" s="19"/>
      <c r="V159" s="19"/>
      <c r="W159" s="19"/>
      <c r="X159" s="19"/>
      <c r="Y159" s="19"/>
      <c r="Z159" s="19"/>
      <c r="AA159" s="19"/>
      <c r="AB159" s="19"/>
      <c r="AC159" s="19"/>
      <c r="AD159" s="19"/>
      <c r="AE159" s="19"/>
      <c r="AF159" s="19"/>
      <c r="AG159" s="23"/>
      <c r="AH159" s="23"/>
      <c r="AI159" s="23"/>
      <c r="AJ159" s="23"/>
      <c r="AK159" s="23"/>
      <c r="AL159" s="23"/>
      <c r="AM159" s="23"/>
      <c r="AN159" s="23"/>
      <c r="AO159" s="23"/>
      <c r="AP159" s="23"/>
      <c r="AQ159" s="23"/>
      <c r="AR159" s="23"/>
      <c r="AS159" s="19"/>
      <c r="AT159" s="19"/>
      <c r="AU159" s="19"/>
      <c r="AV159" s="19"/>
      <c r="AW159" s="19"/>
      <c r="AX159" s="19"/>
      <c r="AY159" s="19"/>
      <c r="AZ159" s="19"/>
      <c r="BA159" s="19"/>
      <c r="BB159" s="19"/>
      <c r="BC159" s="19"/>
      <c r="BD159" s="19"/>
      <c r="BE159" s="23"/>
      <c r="BF159" s="23"/>
      <c r="BG159" s="23"/>
      <c r="BH159" s="23"/>
      <c r="BI159" s="23"/>
      <c r="BJ159" s="23"/>
      <c r="BK159" s="23"/>
      <c r="BL159" s="23"/>
      <c r="BM159" s="23"/>
      <c r="BN159" s="23"/>
      <c r="BO159" s="23"/>
      <c r="BP159" s="23"/>
    </row>
    <row r="160" spans="1:68" ht="27.95" customHeight="1" x14ac:dyDescent="0.25">
      <c r="A160" s="7"/>
      <c r="B160" s="7"/>
      <c r="C160" s="6"/>
      <c r="D160" s="14"/>
      <c r="E160" s="6"/>
      <c r="F160" s="5"/>
      <c r="G160" s="5"/>
      <c r="H160" s="30"/>
      <c r="I160" s="23"/>
      <c r="J160" s="23"/>
      <c r="K160" s="23"/>
      <c r="L160" s="23"/>
      <c r="M160" s="23"/>
      <c r="N160" s="23"/>
      <c r="O160" s="23"/>
      <c r="P160" s="23"/>
      <c r="Q160" s="23"/>
      <c r="R160" s="23"/>
      <c r="S160" s="23"/>
      <c r="T160" s="23"/>
      <c r="U160" s="19"/>
      <c r="V160" s="19"/>
      <c r="W160" s="19"/>
      <c r="X160" s="19"/>
      <c r="Y160" s="19"/>
      <c r="Z160" s="19"/>
      <c r="AA160" s="19"/>
      <c r="AB160" s="19"/>
      <c r="AC160" s="19"/>
      <c r="AD160" s="19"/>
      <c r="AE160" s="19"/>
      <c r="AF160" s="19"/>
      <c r="AG160" s="23"/>
      <c r="AH160" s="23"/>
      <c r="AI160" s="23"/>
      <c r="AJ160" s="23"/>
      <c r="AK160" s="23"/>
      <c r="AL160" s="23"/>
      <c r="AM160" s="23"/>
      <c r="AN160" s="23"/>
      <c r="AO160" s="23"/>
      <c r="AP160" s="23"/>
      <c r="AQ160" s="23"/>
      <c r="AR160" s="23"/>
      <c r="AS160" s="19"/>
      <c r="AT160" s="19"/>
      <c r="AU160" s="19"/>
      <c r="AV160" s="19"/>
      <c r="AW160" s="19"/>
      <c r="AX160" s="19"/>
      <c r="AY160" s="19"/>
      <c r="AZ160" s="19"/>
      <c r="BA160" s="19"/>
      <c r="BB160" s="19"/>
      <c r="BC160" s="19"/>
      <c r="BD160" s="19"/>
      <c r="BE160" s="23"/>
      <c r="BF160" s="23"/>
      <c r="BG160" s="23"/>
      <c r="BH160" s="23"/>
      <c r="BI160" s="23"/>
      <c r="BJ160" s="23"/>
      <c r="BK160" s="23"/>
      <c r="BL160" s="23"/>
      <c r="BM160" s="23"/>
      <c r="BN160" s="23"/>
      <c r="BO160" s="23"/>
      <c r="BP160" s="23"/>
    </row>
    <row r="161" spans="1:68" ht="27.95" customHeight="1" x14ac:dyDescent="0.25">
      <c r="A161" s="7"/>
      <c r="B161" s="7"/>
      <c r="C161" s="6"/>
      <c r="D161" s="14"/>
      <c r="E161" s="6"/>
      <c r="F161" s="5"/>
      <c r="G161" s="5"/>
      <c r="H161" s="30"/>
      <c r="I161" s="23"/>
      <c r="J161" s="23"/>
      <c r="K161" s="23"/>
      <c r="L161" s="23"/>
      <c r="M161" s="23"/>
      <c r="N161" s="23"/>
      <c r="O161" s="23"/>
      <c r="P161" s="23"/>
      <c r="Q161" s="23"/>
      <c r="R161" s="23"/>
      <c r="S161" s="23"/>
      <c r="T161" s="23"/>
      <c r="U161" s="19"/>
      <c r="V161" s="19"/>
      <c r="W161" s="19"/>
      <c r="X161" s="19"/>
      <c r="Y161" s="19"/>
      <c r="Z161" s="19"/>
      <c r="AA161" s="19"/>
      <c r="AB161" s="19"/>
      <c r="AC161" s="19"/>
      <c r="AD161" s="19"/>
      <c r="AE161" s="19"/>
      <c r="AF161" s="19"/>
      <c r="AG161" s="23"/>
      <c r="AH161" s="23"/>
      <c r="AI161" s="23"/>
      <c r="AJ161" s="23"/>
      <c r="AK161" s="23"/>
      <c r="AL161" s="23"/>
      <c r="AM161" s="23"/>
      <c r="AN161" s="23"/>
      <c r="AO161" s="23"/>
      <c r="AP161" s="23"/>
      <c r="AQ161" s="23"/>
      <c r="AR161" s="23"/>
      <c r="AS161" s="19"/>
      <c r="AT161" s="19"/>
      <c r="AU161" s="19"/>
      <c r="AV161" s="19"/>
      <c r="AW161" s="19"/>
      <c r="AX161" s="19"/>
      <c r="AY161" s="19"/>
      <c r="AZ161" s="19"/>
      <c r="BA161" s="19"/>
      <c r="BB161" s="19"/>
      <c r="BC161" s="19"/>
      <c r="BD161" s="19"/>
      <c r="BE161" s="23"/>
      <c r="BF161" s="23"/>
      <c r="BG161" s="23"/>
      <c r="BH161" s="23"/>
      <c r="BI161" s="23"/>
      <c r="BJ161" s="23"/>
      <c r="BK161" s="23"/>
      <c r="BL161" s="23"/>
      <c r="BM161" s="23"/>
      <c r="BN161" s="23"/>
      <c r="BO161" s="23"/>
      <c r="BP161" s="23"/>
    </row>
    <row r="162" spans="1:68" ht="27.95" customHeight="1" x14ac:dyDescent="0.25">
      <c r="A162" s="7"/>
      <c r="B162" s="7"/>
      <c r="C162" s="6"/>
      <c r="D162" s="14"/>
      <c r="E162" s="6"/>
      <c r="F162" s="5"/>
      <c r="G162" s="5"/>
      <c r="H162" s="30"/>
      <c r="I162" s="23"/>
      <c r="J162" s="23"/>
      <c r="K162" s="23"/>
      <c r="L162" s="23"/>
      <c r="M162" s="23"/>
      <c r="N162" s="23"/>
      <c r="O162" s="23"/>
      <c r="P162" s="23"/>
      <c r="Q162" s="23"/>
      <c r="R162" s="23"/>
      <c r="S162" s="23"/>
      <c r="T162" s="23"/>
      <c r="U162" s="19"/>
      <c r="V162" s="19"/>
      <c r="W162" s="19"/>
      <c r="X162" s="19"/>
      <c r="Y162" s="19"/>
      <c r="Z162" s="19"/>
      <c r="AA162" s="19"/>
      <c r="AB162" s="19"/>
      <c r="AC162" s="19"/>
      <c r="AD162" s="19"/>
      <c r="AE162" s="19"/>
      <c r="AF162" s="19"/>
      <c r="AG162" s="23"/>
      <c r="AH162" s="23"/>
      <c r="AI162" s="23"/>
      <c r="AJ162" s="23"/>
      <c r="AK162" s="23"/>
      <c r="AL162" s="23"/>
      <c r="AM162" s="23"/>
      <c r="AN162" s="23"/>
      <c r="AO162" s="23"/>
      <c r="AP162" s="23"/>
      <c r="AQ162" s="23"/>
      <c r="AR162" s="23"/>
      <c r="AS162" s="19"/>
      <c r="AT162" s="19"/>
      <c r="AU162" s="19"/>
      <c r="AV162" s="19"/>
      <c r="AW162" s="19"/>
      <c r="AX162" s="19"/>
      <c r="AY162" s="19"/>
      <c r="AZ162" s="19"/>
      <c r="BA162" s="19"/>
      <c r="BB162" s="19"/>
      <c r="BC162" s="19"/>
      <c r="BD162" s="19"/>
      <c r="BE162" s="23"/>
      <c r="BF162" s="23"/>
      <c r="BG162" s="23"/>
      <c r="BH162" s="23"/>
      <c r="BI162" s="23"/>
      <c r="BJ162" s="23"/>
      <c r="BK162" s="23"/>
      <c r="BL162" s="23"/>
      <c r="BM162" s="23"/>
      <c r="BN162" s="23"/>
      <c r="BO162" s="23"/>
      <c r="BP162" s="23"/>
    </row>
    <row r="163" spans="1:68" ht="27.95" customHeight="1" x14ac:dyDescent="0.25">
      <c r="A163" s="7"/>
      <c r="B163" s="7"/>
      <c r="C163" s="6"/>
      <c r="D163" s="14"/>
      <c r="E163" s="6"/>
      <c r="F163" s="5"/>
      <c r="G163" s="5"/>
      <c r="H163" s="30"/>
      <c r="I163" s="23"/>
      <c r="J163" s="23"/>
      <c r="K163" s="23"/>
      <c r="L163" s="23"/>
      <c r="M163" s="23"/>
      <c r="N163" s="23"/>
      <c r="O163" s="23"/>
      <c r="P163" s="23"/>
      <c r="Q163" s="23"/>
      <c r="R163" s="23"/>
      <c r="S163" s="23"/>
      <c r="T163" s="23"/>
      <c r="U163" s="19"/>
      <c r="V163" s="19"/>
      <c r="W163" s="19"/>
      <c r="X163" s="19"/>
      <c r="Y163" s="19"/>
      <c r="Z163" s="19"/>
      <c r="AA163" s="19"/>
      <c r="AB163" s="19"/>
      <c r="AC163" s="19"/>
      <c r="AD163" s="19"/>
      <c r="AE163" s="19"/>
      <c r="AF163" s="19"/>
      <c r="AG163" s="23"/>
      <c r="AH163" s="23"/>
      <c r="AI163" s="23"/>
      <c r="AJ163" s="23"/>
      <c r="AK163" s="23"/>
      <c r="AL163" s="23"/>
      <c r="AM163" s="23"/>
      <c r="AN163" s="23"/>
      <c r="AO163" s="23"/>
      <c r="AP163" s="23"/>
      <c r="AQ163" s="23"/>
      <c r="AR163" s="23"/>
      <c r="AS163" s="19"/>
      <c r="AT163" s="19"/>
      <c r="AU163" s="19"/>
      <c r="AV163" s="19"/>
      <c r="AW163" s="19"/>
      <c r="AX163" s="19"/>
      <c r="AY163" s="19"/>
      <c r="AZ163" s="19"/>
      <c r="BA163" s="19"/>
      <c r="BB163" s="19"/>
      <c r="BC163" s="19"/>
      <c r="BD163" s="19"/>
      <c r="BE163" s="23"/>
      <c r="BF163" s="23"/>
      <c r="BG163" s="23"/>
      <c r="BH163" s="23"/>
      <c r="BI163" s="23"/>
      <c r="BJ163" s="23"/>
      <c r="BK163" s="23"/>
      <c r="BL163" s="23"/>
      <c r="BM163" s="23"/>
      <c r="BN163" s="23"/>
      <c r="BO163" s="23"/>
      <c r="BP163" s="23"/>
    </row>
    <row r="164" spans="1:68" ht="27.95" customHeight="1" x14ac:dyDescent="0.25">
      <c r="A164" s="7"/>
      <c r="B164" s="7"/>
      <c r="C164" s="6"/>
      <c r="D164" s="14"/>
      <c r="E164" s="6"/>
      <c r="F164" s="5"/>
      <c r="G164" s="5"/>
      <c r="H164" s="30"/>
      <c r="I164" s="23"/>
      <c r="J164" s="23"/>
      <c r="K164" s="23"/>
      <c r="L164" s="23"/>
      <c r="M164" s="23"/>
      <c r="N164" s="23"/>
      <c r="O164" s="23"/>
      <c r="P164" s="23"/>
      <c r="Q164" s="23"/>
      <c r="R164" s="23"/>
      <c r="S164" s="23"/>
      <c r="T164" s="23"/>
      <c r="U164" s="19"/>
      <c r="V164" s="19"/>
      <c r="W164" s="19"/>
      <c r="X164" s="19"/>
      <c r="Y164" s="19"/>
      <c r="Z164" s="19"/>
      <c r="AA164" s="19"/>
      <c r="AB164" s="19"/>
      <c r="AC164" s="19"/>
      <c r="AD164" s="19"/>
      <c r="AE164" s="19"/>
      <c r="AF164" s="19"/>
      <c r="AG164" s="23"/>
      <c r="AH164" s="23"/>
      <c r="AI164" s="23"/>
      <c r="AJ164" s="23"/>
      <c r="AK164" s="23"/>
      <c r="AL164" s="23"/>
      <c r="AM164" s="23"/>
      <c r="AN164" s="23"/>
      <c r="AO164" s="23"/>
      <c r="AP164" s="23"/>
      <c r="AQ164" s="23"/>
      <c r="AR164" s="23"/>
      <c r="AS164" s="19"/>
      <c r="AT164" s="19"/>
      <c r="AU164" s="19"/>
      <c r="AV164" s="19"/>
      <c r="AW164" s="19"/>
      <c r="AX164" s="19"/>
      <c r="AY164" s="19"/>
      <c r="AZ164" s="19"/>
      <c r="BA164" s="19"/>
      <c r="BB164" s="19"/>
      <c r="BC164" s="19"/>
      <c r="BD164" s="19"/>
      <c r="BE164" s="23"/>
      <c r="BF164" s="23"/>
      <c r="BG164" s="23"/>
      <c r="BH164" s="23"/>
      <c r="BI164" s="23"/>
      <c r="BJ164" s="23"/>
      <c r="BK164" s="23"/>
      <c r="BL164" s="23"/>
      <c r="BM164" s="23"/>
      <c r="BN164" s="23"/>
      <c r="BO164" s="23"/>
      <c r="BP164" s="23"/>
    </row>
    <row r="165" spans="1:68" ht="27.95" customHeight="1" x14ac:dyDescent="0.25">
      <c r="A165" s="7"/>
      <c r="B165" s="7"/>
      <c r="C165" s="6"/>
      <c r="D165" s="14"/>
      <c r="E165" s="6"/>
      <c r="F165" s="5"/>
      <c r="G165" s="5"/>
      <c r="H165" s="30"/>
      <c r="I165" s="23"/>
      <c r="J165" s="23"/>
      <c r="K165" s="23"/>
      <c r="L165" s="23"/>
      <c r="M165" s="23"/>
      <c r="N165" s="23"/>
      <c r="O165" s="23"/>
      <c r="P165" s="23"/>
      <c r="Q165" s="23"/>
      <c r="R165" s="23"/>
      <c r="S165" s="23"/>
      <c r="T165" s="23"/>
      <c r="U165" s="19"/>
      <c r="V165" s="19"/>
      <c r="W165" s="19"/>
      <c r="X165" s="19"/>
      <c r="Y165" s="19"/>
      <c r="Z165" s="19"/>
      <c r="AA165" s="19"/>
      <c r="AB165" s="19"/>
      <c r="AC165" s="19"/>
      <c r="AD165" s="19"/>
      <c r="AE165" s="19"/>
      <c r="AF165" s="19"/>
      <c r="AG165" s="23"/>
      <c r="AH165" s="23"/>
      <c r="AI165" s="23"/>
      <c r="AJ165" s="23"/>
      <c r="AK165" s="23"/>
      <c r="AL165" s="23"/>
      <c r="AM165" s="23"/>
      <c r="AN165" s="23"/>
      <c r="AO165" s="23"/>
      <c r="AP165" s="23"/>
      <c r="AQ165" s="23"/>
      <c r="AR165" s="23"/>
      <c r="AS165" s="19"/>
      <c r="AT165" s="19"/>
      <c r="AU165" s="19"/>
      <c r="AV165" s="19"/>
      <c r="AW165" s="19"/>
      <c r="AX165" s="19"/>
      <c r="AY165" s="19"/>
      <c r="AZ165" s="19"/>
      <c r="BA165" s="19"/>
      <c r="BB165" s="19"/>
      <c r="BC165" s="19"/>
      <c r="BD165" s="19"/>
      <c r="BE165" s="23"/>
      <c r="BF165" s="23"/>
      <c r="BG165" s="23"/>
      <c r="BH165" s="23"/>
      <c r="BI165" s="23"/>
      <c r="BJ165" s="23"/>
      <c r="BK165" s="23"/>
      <c r="BL165" s="23"/>
      <c r="BM165" s="23"/>
      <c r="BN165" s="23"/>
      <c r="BO165" s="23"/>
      <c r="BP165" s="23"/>
    </row>
    <row r="166" spans="1:68" ht="27.95" customHeight="1" x14ac:dyDescent="0.25">
      <c r="A166" s="7"/>
      <c r="B166" s="7"/>
      <c r="C166" s="6"/>
      <c r="D166" s="14"/>
      <c r="E166" s="6"/>
      <c r="F166" s="5"/>
      <c r="G166" s="5"/>
      <c r="H166" s="30"/>
      <c r="I166" s="23"/>
      <c r="J166" s="23"/>
      <c r="K166" s="23"/>
      <c r="L166" s="23"/>
      <c r="M166" s="23"/>
      <c r="N166" s="23"/>
      <c r="O166" s="23"/>
      <c r="P166" s="23"/>
      <c r="Q166" s="23"/>
      <c r="R166" s="23"/>
      <c r="S166" s="23"/>
      <c r="T166" s="23"/>
      <c r="U166" s="19"/>
      <c r="V166" s="19"/>
      <c r="W166" s="19"/>
      <c r="X166" s="19"/>
      <c r="Y166" s="19"/>
      <c r="Z166" s="19"/>
      <c r="AA166" s="19"/>
      <c r="AB166" s="19"/>
      <c r="AC166" s="19"/>
      <c r="AD166" s="19"/>
      <c r="AE166" s="19"/>
      <c r="AF166" s="19"/>
      <c r="AG166" s="23"/>
      <c r="AH166" s="23"/>
      <c r="AI166" s="23"/>
      <c r="AJ166" s="23"/>
      <c r="AK166" s="23"/>
      <c r="AL166" s="23"/>
      <c r="AM166" s="23"/>
      <c r="AN166" s="23"/>
      <c r="AO166" s="23"/>
      <c r="AP166" s="23"/>
      <c r="AQ166" s="23"/>
      <c r="AR166" s="23"/>
      <c r="AS166" s="19"/>
      <c r="AT166" s="19"/>
      <c r="AU166" s="19"/>
      <c r="AV166" s="19"/>
      <c r="AW166" s="19"/>
      <c r="AX166" s="19"/>
      <c r="AY166" s="19"/>
      <c r="AZ166" s="19"/>
      <c r="BA166" s="19"/>
      <c r="BB166" s="19"/>
      <c r="BC166" s="19"/>
      <c r="BD166" s="19"/>
      <c r="BE166" s="23"/>
      <c r="BF166" s="23"/>
      <c r="BG166" s="23"/>
      <c r="BH166" s="23"/>
      <c r="BI166" s="23"/>
      <c r="BJ166" s="23"/>
      <c r="BK166" s="23"/>
      <c r="BL166" s="23"/>
      <c r="BM166" s="23"/>
      <c r="BN166" s="23"/>
      <c r="BO166" s="23"/>
      <c r="BP166" s="23"/>
    </row>
    <row r="167" spans="1:68" ht="27.95" customHeight="1" x14ac:dyDescent="0.25">
      <c r="A167" s="7"/>
      <c r="B167" s="7"/>
      <c r="C167" s="6"/>
      <c r="D167" s="14"/>
      <c r="E167" s="6"/>
      <c r="F167" s="5"/>
      <c r="G167" s="5"/>
      <c r="H167" s="30"/>
      <c r="I167" s="23"/>
      <c r="J167" s="23"/>
      <c r="K167" s="23"/>
      <c r="L167" s="23"/>
      <c r="M167" s="23"/>
      <c r="N167" s="23"/>
      <c r="O167" s="23"/>
      <c r="P167" s="23"/>
      <c r="Q167" s="23"/>
      <c r="R167" s="23"/>
      <c r="S167" s="23"/>
      <c r="T167" s="23"/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  <c r="AE167" s="19"/>
      <c r="AF167" s="19"/>
      <c r="AG167" s="23"/>
      <c r="AH167" s="23"/>
      <c r="AI167" s="23"/>
      <c r="AJ167" s="23"/>
      <c r="AK167" s="23"/>
      <c r="AL167" s="23"/>
      <c r="AM167" s="23"/>
      <c r="AN167" s="23"/>
      <c r="AO167" s="23"/>
      <c r="AP167" s="23"/>
      <c r="AQ167" s="23"/>
      <c r="AR167" s="23"/>
      <c r="AS167" s="19"/>
      <c r="AT167" s="19"/>
      <c r="AU167" s="19"/>
      <c r="AV167" s="19"/>
      <c r="AW167" s="19"/>
      <c r="AX167" s="19"/>
      <c r="AY167" s="19"/>
      <c r="AZ167" s="19"/>
      <c r="BA167" s="19"/>
      <c r="BB167" s="19"/>
      <c r="BC167" s="19"/>
      <c r="BD167" s="19"/>
      <c r="BE167" s="23"/>
      <c r="BF167" s="23"/>
      <c r="BG167" s="23"/>
      <c r="BH167" s="23"/>
      <c r="BI167" s="23"/>
      <c r="BJ167" s="23"/>
      <c r="BK167" s="23"/>
      <c r="BL167" s="23"/>
      <c r="BM167" s="23"/>
      <c r="BN167" s="23"/>
      <c r="BO167" s="23"/>
      <c r="BP167" s="23"/>
    </row>
    <row r="168" spans="1:68" ht="27.95" customHeight="1" x14ac:dyDescent="0.25">
      <c r="A168" s="7"/>
      <c r="B168" s="7"/>
      <c r="C168" s="6"/>
      <c r="D168" s="14"/>
      <c r="E168" s="6"/>
      <c r="F168" s="5"/>
      <c r="G168" s="5"/>
      <c r="H168" s="30"/>
      <c r="I168" s="23"/>
      <c r="J168" s="23"/>
      <c r="K168" s="23"/>
      <c r="L168" s="23"/>
      <c r="M168" s="23"/>
      <c r="N168" s="23"/>
      <c r="O168" s="23"/>
      <c r="P168" s="23"/>
      <c r="Q168" s="23"/>
      <c r="R168" s="23"/>
      <c r="S168" s="23"/>
      <c r="T168" s="23"/>
      <c r="U168" s="19"/>
      <c r="V168" s="19"/>
      <c r="W168" s="19"/>
      <c r="X168" s="19"/>
      <c r="Y168" s="19"/>
      <c r="Z168" s="19"/>
      <c r="AA168" s="19"/>
      <c r="AB168" s="19"/>
      <c r="AC168" s="19"/>
      <c r="AD168" s="19"/>
      <c r="AE168" s="19"/>
      <c r="AF168" s="19"/>
      <c r="AG168" s="23"/>
      <c r="AH168" s="23"/>
      <c r="AI168" s="23"/>
      <c r="AJ168" s="23"/>
      <c r="AK168" s="23"/>
      <c r="AL168" s="23"/>
      <c r="AM168" s="23"/>
      <c r="AN168" s="23"/>
      <c r="AO168" s="23"/>
      <c r="AP168" s="23"/>
      <c r="AQ168" s="23"/>
      <c r="AR168" s="23"/>
      <c r="AS168" s="19"/>
      <c r="AT168" s="19"/>
      <c r="AU168" s="19"/>
      <c r="AV168" s="19"/>
      <c r="AW168" s="19"/>
      <c r="AX168" s="19"/>
      <c r="AY168" s="19"/>
      <c r="AZ168" s="19"/>
      <c r="BA168" s="19"/>
      <c r="BB168" s="19"/>
      <c r="BC168" s="19"/>
      <c r="BD168" s="19"/>
      <c r="BE168" s="23"/>
      <c r="BF168" s="23"/>
      <c r="BG168" s="23"/>
      <c r="BH168" s="23"/>
      <c r="BI168" s="23"/>
      <c r="BJ168" s="23"/>
      <c r="BK168" s="23"/>
      <c r="BL168" s="23"/>
      <c r="BM168" s="23"/>
      <c r="BN168" s="23"/>
      <c r="BO168" s="23"/>
      <c r="BP168" s="23"/>
    </row>
    <row r="169" spans="1:68" ht="27.95" customHeight="1" x14ac:dyDescent="0.25">
      <c r="A169" s="7"/>
      <c r="B169" s="7"/>
      <c r="C169" s="6"/>
      <c r="D169" s="14"/>
      <c r="E169" s="6"/>
      <c r="F169" s="5"/>
      <c r="G169" s="5"/>
      <c r="H169" s="30"/>
      <c r="I169" s="23"/>
      <c r="J169" s="23"/>
      <c r="K169" s="23"/>
      <c r="L169" s="23"/>
      <c r="M169" s="23"/>
      <c r="N169" s="23"/>
      <c r="O169" s="23"/>
      <c r="P169" s="23"/>
      <c r="Q169" s="23"/>
      <c r="R169" s="23"/>
      <c r="S169" s="23"/>
      <c r="T169" s="23"/>
      <c r="U169" s="19"/>
      <c r="V169" s="19"/>
      <c r="W169" s="19"/>
      <c r="X169" s="19"/>
      <c r="Y169" s="19"/>
      <c r="Z169" s="19"/>
      <c r="AA169" s="19"/>
      <c r="AB169" s="19"/>
      <c r="AC169" s="19"/>
      <c r="AD169" s="19"/>
      <c r="AE169" s="19"/>
      <c r="AF169" s="19"/>
      <c r="AG169" s="23"/>
      <c r="AH169" s="23"/>
      <c r="AI169" s="23"/>
      <c r="AJ169" s="23"/>
      <c r="AK169" s="23"/>
      <c r="AL169" s="23"/>
      <c r="AM169" s="23"/>
      <c r="AN169" s="23"/>
      <c r="AO169" s="23"/>
      <c r="AP169" s="23"/>
      <c r="AQ169" s="23"/>
      <c r="AR169" s="23"/>
      <c r="AS169" s="19"/>
      <c r="AT169" s="19"/>
      <c r="AU169" s="19"/>
      <c r="AV169" s="19"/>
      <c r="AW169" s="19"/>
      <c r="AX169" s="19"/>
      <c r="AY169" s="19"/>
      <c r="AZ169" s="19"/>
      <c r="BA169" s="19"/>
      <c r="BB169" s="19"/>
      <c r="BC169" s="19"/>
      <c r="BD169" s="19"/>
      <c r="BE169" s="23"/>
      <c r="BF169" s="23"/>
      <c r="BG169" s="23"/>
      <c r="BH169" s="23"/>
      <c r="BI169" s="23"/>
      <c r="BJ169" s="23"/>
      <c r="BK169" s="23"/>
      <c r="BL169" s="23"/>
      <c r="BM169" s="23"/>
      <c r="BN169" s="23"/>
      <c r="BO169" s="23"/>
      <c r="BP169" s="23"/>
    </row>
    <row r="170" spans="1:68" ht="27.95" customHeight="1" x14ac:dyDescent="0.25">
      <c r="A170" s="7"/>
      <c r="B170" s="7"/>
      <c r="C170" s="6"/>
      <c r="D170" s="14"/>
      <c r="E170" s="6"/>
      <c r="F170" s="5"/>
      <c r="G170" s="5"/>
      <c r="H170" s="30"/>
      <c r="I170" s="23"/>
      <c r="J170" s="23"/>
      <c r="K170" s="23"/>
      <c r="L170" s="23"/>
      <c r="M170" s="23"/>
      <c r="N170" s="23"/>
      <c r="O170" s="23"/>
      <c r="P170" s="23"/>
      <c r="Q170" s="23"/>
      <c r="R170" s="23"/>
      <c r="S170" s="23"/>
      <c r="T170" s="23"/>
      <c r="U170" s="19"/>
      <c r="V170" s="19"/>
      <c r="W170" s="19"/>
      <c r="X170" s="19"/>
      <c r="Y170" s="19"/>
      <c r="Z170" s="19"/>
      <c r="AA170" s="19"/>
      <c r="AB170" s="19"/>
      <c r="AC170" s="19"/>
      <c r="AD170" s="19"/>
      <c r="AE170" s="19"/>
      <c r="AF170" s="19"/>
      <c r="AG170" s="23"/>
      <c r="AH170" s="23"/>
      <c r="AI170" s="23"/>
      <c r="AJ170" s="23"/>
      <c r="AK170" s="23"/>
      <c r="AL170" s="23"/>
      <c r="AM170" s="23"/>
      <c r="AN170" s="23"/>
      <c r="AO170" s="23"/>
      <c r="AP170" s="23"/>
      <c r="AQ170" s="23"/>
      <c r="AR170" s="23"/>
      <c r="AS170" s="19"/>
      <c r="AT170" s="19"/>
      <c r="AU170" s="19"/>
      <c r="AV170" s="19"/>
      <c r="AW170" s="19"/>
      <c r="AX170" s="19"/>
      <c r="AY170" s="19"/>
      <c r="AZ170" s="19"/>
      <c r="BA170" s="19"/>
      <c r="BB170" s="19"/>
      <c r="BC170" s="19"/>
      <c r="BD170" s="19"/>
      <c r="BE170" s="23"/>
      <c r="BF170" s="23"/>
      <c r="BG170" s="23"/>
      <c r="BH170" s="23"/>
      <c r="BI170" s="23"/>
      <c r="BJ170" s="23"/>
      <c r="BK170" s="23"/>
      <c r="BL170" s="23"/>
      <c r="BM170" s="23"/>
      <c r="BN170" s="23"/>
      <c r="BO170" s="23"/>
      <c r="BP170" s="23"/>
    </row>
    <row r="171" spans="1:68" ht="27.95" customHeight="1" x14ac:dyDescent="0.25">
      <c r="A171" s="7"/>
      <c r="B171" s="7"/>
      <c r="C171" s="6"/>
      <c r="D171" s="14"/>
      <c r="E171" s="6"/>
      <c r="F171" s="5"/>
      <c r="G171" s="5"/>
      <c r="H171" s="30"/>
      <c r="I171" s="23"/>
      <c r="J171" s="23"/>
      <c r="K171" s="23"/>
      <c r="L171" s="23"/>
      <c r="M171" s="23"/>
      <c r="N171" s="23"/>
      <c r="O171" s="23"/>
      <c r="P171" s="23"/>
      <c r="Q171" s="23"/>
      <c r="R171" s="23"/>
      <c r="S171" s="23"/>
      <c r="T171" s="23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  <c r="AE171" s="19"/>
      <c r="AF171" s="19"/>
      <c r="AG171" s="23"/>
      <c r="AH171" s="23"/>
      <c r="AI171" s="23"/>
      <c r="AJ171" s="23"/>
      <c r="AK171" s="23"/>
      <c r="AL171" s="23"/>
      <c r="AM171" s="23"/>
      <c r="AN171" s="23"/>
      <c r="AO171" s="23"/>
      <c r="AP171" s="23"/>
      <c r="AQ171" s="23"/>
      <c r="AR171" s="23"/>
      <c r="AS171" s="19"/>
      <c r="AT171" s="19"/>
      <c r="AU171" s="19"/>
      <c r="AV171" s="19"/>
      <c r="AW171" s="19"/>
      <c r="AX171" s="19"/>
      <c r="AY171" s="19"/>
      <c r="AZ171" s="19"/>
      <c r="BA171" s="19"/>
      <c r="BB171" s="19"/>
      <c r="BC171" s="19"/>
      <c r="BD171" s="19"/>
      <c r="BE171" s="23"/>
      <c r="BF171" s="23"/>
      <c r="BG171" s="23"/>
      <c r="BH171" s="23"/>
      <c r="BI171" s="23"/>
      <c r="BJ171" s="23"/>
      <c r="BK171" s="23"/>
      <c r="BL171" s="23"/>
      <c r="BM171" s="23"/>
      <c r="BN171" s="23"/>
      <c r="BO171" s="23"/>
      <c r="BP171" s="23"/>
    </row>
    <row r="172" spans="1:68" ht="27.95" customHeight="1" x14ac:dyDescent="0.25">
      <c r="A172" s="7"/>
      <c r="B172" s="7"/>
      <c r="C172" s="6"/>
      <c r="D172" s="14"/>
      <c r="E172" s="6"/>
      <c r="F172" s="5"/>
      <c r="G172" s="5"/>
      <c r="H172" s="30"/>
      <c r="I172" s="23"/>
      <c r="J172" s="23"/>
      <c r="K172" s="23"/>
      <c r="L172" s="23"/>
      <c r="M172" s="23"/>
      <c r="N172" s="23"/>
      <c r="O172" s="23"/>
      <c r="P172" s="23"/>
      <c r="Q172" s="23"/>
      <c r="R172" s="23"/>
      <c r="S172" s="23"/>
      <c r="T172" s="23"/>
      <c r="U172" s="19"/>
      <c r="V172" s="19"/>
      <c r="W172" s="19"/>
      <c r="X172" s="19"/>
      <c r="Y172" s="19"/>
      <c r="Z172" s="19"/>
      <c r="AA172" s="19"/>
      <c r="AB172" s="19"/>
      <c r="AC172" s="19"/>
      <c r="AD172" s="19"/>
      <c r="AE172" s="19"/>
      <c r="AF172" s="19"/>
      <c r="AG172" s="23"/>
      <c r="AH172" s="23"/>
      <c r="AI172" s="23"/>
      <c r="AJ172" s="23"/>
      <c r="AK172" s="23"/>
      <c r="AL172" s="23"/>
      <c r="AM172" s="23"/>
      <c r="AN172" s="23"/>
      <c r="AO172" s="23"/>
      <c r="AP172" s="23"/>
      <c r="AQ172" s="23"/>
      <c r="AR172" s="23"/>
      <c r="AS172" s="19"/>
      <c r="AT172" s="19"/>
      <c r="AU172" s="19"/>
      <c r="AV172" s="19"/>
      <c r="AW172" s="19"/>
      <c r="AX172" s="19"/>
      <c r="AY172" s="19"/>
      <c r="AZ172" s="19"/>
      <c r="BA172" s="19"/>
      <c r="BB172" s="19"/>
      <c r="BC172" s="19"/>
      <c r="BD172" s="19"/>
      <c r="BE172" s="23"/>
      <c r="BF172" s="23"/>
      <c r="BG172" s="23"/>
      <c r="BH172" s="23"/>
      <c r="BI172" s="23"/>
      <c r="BJ172" s="23"/>
      <c r="BK172" s="23"/>
      <c r="BL172" s="23"/>
      <c r="BM172" s="23"/>
      <c r="BN172" s="23"/>
      <c r="BO172" s="23"/>
      <c r="BP172" s="23"/>
    </row>
    <row r="173" spans="1:68" ht="27.95" customHeight="1" x14ac:dyDescent="0.25">
      <c r="A173" s="7"/>
      <c r="B173" s="7"/>
      <c r="C173" s="6"/>
      <c r="D173" s="14"/>
      <c r="E173" s="6"/>
      <c r="F173" s="5"/>
      <c r="G173" s="5"/>
      <c r="H173" s="30"/>
      <c r="I173" s="23"/>
      <c r="J173" s="23"/>
      <c r="K173" s="23"/>
      <c r="L173" s="23"/>
      <c r="M173" s="23"/>
      <c r="N173" s="23"/>
      <c r="O173" s="23"/>
      <c r="P173" s="23"/>
      <c r="Q173" s="23"/>
      <c r="R173" s="23"/>
      <c r="S173" s="23"/>
      <c r="T173" s="23"/>
      <c r="U173" s="19"/>
      <c r="V173" s="19"/>
      <c r="W173" s="19"/>
      <c r="X173" s="19"/>
      <c r="Y173" s="19"/>
      <c r="Z173" s="19"/>
      <c r="AA173" s="19"/>
      <c r="AB173" s="19"/>
      <c r="AC173" s="19"/>
      <c r="AD173" s="19"/>
      <c r="AE173" s="19"/>
      <c r="AF173" s="19"/>
      <c r="AG173" s="23"/>
      <c r="AH173" s="23"/>
      <c r="AI173" s="23"/>
      <c r="AJ173" s="23"/>
      <c r="AK173" s="23"/>
      <c r="AL173" s="23"/>
      <c r="AM173" s="23"/>
      <c r="AN173" s="23"/>
      <c r="AO173" s="23"/>
      <c r="AP173" s="23"/>
      <c r="AQ173" s="23"/>
      <c r="AR173" s="23"/>
      <c r="AS173" s="19"/>
      <c r="AT173" s="19"/>
      <c r="AU173" s="19"/>
      <c r="AV173" s="19"/>
      <c r="AW173" s="19"/>
      <c r="AX173" s="19"/>
      <c r="AY173" s="19"/>
      <c r="AZ173" s="19"/>
      <c r="BA173" s="19"/>
      <c r="BB173" s="19"/>
      <c r="BC173" s="19"/>
      <c r="BD173" s="19"/>
      <c r="BE173" s="23"/>
      <c r="BF173" s="23"/>
      <c r="BG173" s="23"/>
      <c r="BH173" s="23"/>
      <c r="BI173" s="23"/>
      <c r="BJ173" s="23"/>
      <c r="BK173" s="23"/>
      <c r="BL173" s="23"/>
      <c r="BM173" s="23"/>
      <c r="BN173" s="23"/>
      <c r="BO173" s="23"/>
      <c r="BP173" s="23"/>
    </row>
    <row r="174" spans="1:68" ht="27.95" customHeight="1" x14ac:dyDescent="0.25">
      <c r="A174" s="7"/>
      <c r="B174" s="7"/>
      <c r="C174" s="6"/>
      <c r="D174" s="14"/>
      <c r="E174" s="6"/>
      <c r="F174" s="5"/>
      <c r="G174" s="5"/>
      <c r="H174" s="30"/>
      <c r="I174" s="23"/>
      <c r="J174" s="23"/>
      <c r="K174" s="23"/>
      <c r="L174" s="23"/>
      <c r="M174" s="23"/>
      <c r="N174" s="23"/>
      <c r="O174" s="23"/>
      <c r="P174" s="23"/>
      <c r="Q174" s="23"/>
      <c r="R174" s="23"/>
      <c r="S174" s="23"/>
      <c r="T174" s="23"/>
      <c r="U174" s="19"/>
      <c r="V174" s="19"/>
      <c r="W174" s="19"/>
      <c r="X174" s="19"/>
      <c r="Y174" s="19"/>
      <c r="Z174" s="19"/>
      <c r="AA174" s="19"/>
      <c r="AB174" s="19"/>
      <c r="AC174" s="19"/>
      <c r="AD174" s="19"/>
      <c r="AE174" s="19"/>
      <c r="AF174" s="19"/>
      <c r="AG174" s="23"/>
      <c r="AH174" s="23"/>
      <c r="AI174" s="23"/>
      <c r="AJ174" s="23"/>
      <c r="AK174" s="23"/>
      <c r="AL174" s="23"/>
      <c r="AM174" s="23"/>
      <c r="AN174" s="23"/>
      <c r="AO174" s="23"/>
      <c r="AP174" s="23"/>
      <c r="AQ174" s="23"/>
      <c r="AR174" s="23"/>
      <c r="AS174" s="19"/>
      <c r="AT174" s="19"/>
      <c r="AU174" s="19"/>
      <c r="AV174" s="19"/>
      <c r="AW174" s="19"/>
      <c r="AX174" s="19"/>
      <c r="AY174" s="19"/>
      <c r="AZ174" s="19"/>
      <c r="BA174" s="19"/>
      <c r="BB174" s="19"/>
      <c r="BC174" s="19"/>
      <c r="BD174" s="19"/>
      <c r="BE174" s="23"/>
      <c r="BF174" s="23"/>
      <c r="BG174" s="23"/>
      <c r="BH174" s="23"/>
      <c r="BI174" s="23"/>
      <c r="BJ174" s="23"/>
      <c r="BK174" s="23"/>
      <c r="BL174" s="23"/>
      <c r="BM174" s="23"/>
      <c r="BN174" s="23"/>
      <c r="BO174" s="23"/>
      <c r="BP174" s="23"/>
    </row>
    <row r="175" spans="1:68" ht="27.95" customHeight="1" x14ac:dyDescent="0.25">
      <c r="A175" s="7"/>
      <c r="B175" s="7"/>
      <c r="C175" s="6"/>
      <c r="D175" s="14"/>
      <c r="E175" s="6"/>
      <c r="F175" s="5"/>
      <c r="G175" s="5"/>
      <c r="H175" s="30"/>
      <c r="I175" s="23"/>
      <c r="J175" s="23"/>
      <c r="K175" s="23"/>
      <c r="L175" s="23"/>
      <c r="M175" s="23"/>
      <c r="N175" s="23"/>
      <c r="O175" s="23"/>
      <c r="P175" s="23"/>
      <c r="Q175" s="23"/>
      <c r="R175" s="23"/>
      <c r="S175" s="23"/>
      <c r="T175" s="23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  <c r="AE175" s="19"/>
      <c r="AF175" s="19"/>
      <c r="AG175" s="23"/>
      <c r="AH175" s="23"/>
      <c r="AI175" s="23"/>
      <c r="AJ175" s="23"/>
      <c r="AK175" s="23"/>
      <c r="AL175" s="23"/>
      <c r="AM175" s="23"/>
      <c r="AN175" s="23"/>
      <c r="AO175" s="23"/>
      <c r="AP175" s="23"/>
      <c r="AQ175" s="23"/>
      <c r="AR175" s="23"/>
      <c r="AS175" s="19"/>
      <c r="AT175" s="19"/>
      <c r="AU175" s="19"/>
      <c r="AV175" s="19"/>
      <c r="AW175" s="19"/>
      <c r="AX175" s="19"/>
      <c r="AY175" s="19"/>
      <c r="AZ175" s="19"/>
      <c r="BA175" s="19"/>
      <c r="BB175" s="19"/>
      <c r="BC175" s="19"/>
      <c r="BD175" s="19"/>
      <c r="BE175" s="23"/>
      <c r="BF175" s="23"/>
      <c r="BG175" s="23"/>
      <c r="BH175" s="23"/>
      <c r="BI175" s="23"/>
      <c r="BJ175" s="23"/>
      <c r="BK175" s="23"/>
      <c r="BL175" s="23"/>
      <c r="BM175" s="23"/>
      <c r="BN175" s="23"/>
      <c r="BO175" s="23"/>
      <c r="BP175" s="23"/>
    </row>
    <row r="176" spans="1:68" ht="27.95" customHeight="1" x14ac:dyDescent="0.25">
      <c r="A176" s="7"/>
      <c r="B176" s="7"/>
      <c r="C176" s="6"/>
      <c r="D176" s="14"/>
      <c r="E176" s="6"/>
      <c r="F176" s="5"/>
      <c r="G176" s="5"/>
      <c r="H176" s="30"/>
      <c r="I176" s="23"/>
      <c r="J176" s="23"/>
      <c r="K176" s="23"/>
      <c r="L176" s="23"/>
      <c r="M176" s="23"/>
      <c r="N176" s="23"/>
      <c r="O176" s="23"/>
      <c r="P176" s="23"/>
      <c r="Q176" s="23"/>
      <c r="R176" s="23"/>
      <c r="S176" s="23"/>
      <c r="T176" s="23"/>
      <c r="U176" s="19"/>
      <c r="V176" s="19"/>
      <c r="W176" s="19"/>
      <c r="X176" s="19"/>
      <c r="Y176" s="19"/>
      <c r="Z176" s="19"/>
      <c r="AA176" s="19"/>
      <c r="AB176" s="19"/>
      <c r="AC176" s="19"/>
      <c r="AD176" s="19"/>
      <c r="AE176" s="19"/>
      <c r="AF176" s="19"/>
      <c r="AG176" s="23"/>
      <c r="AH176" s="23"/>
      <c r="AI176" s="23"/>
      <c r="AJ176" s="23"/>
      <c r="AK176" s="23"/>
      <c r="AL176" s="23"/>
      <c r="AM176" s="23"/>
      <c r="AN176" s="23"/>
      <c r="AO176" s="23"/>
      <c r="AP176" s="23"/>
      <c r="AQ176" s="23"/>
      <c r="AR176" s="23"/>
      <c r="AS176" s="19"/>
      <c r="AT176" s="19"/>
      <c r="AU176" s="19"/>
      <c r="AV176" s="19"/>
      <c r="AW176" s="19"/>
      <c r="AX176" s="19"/>
      <c r="AY176" s="19"/>
      <c r="AZ176" s="19"/>
      <c r="BA176" s="19"/>
      <c r="BB176" s="19"/>
      <c r="BC176" s="19"/>
      <c r="BD176" s="19"/>
      <c r="BE176" s="23"/>
      <c r="BF176" s="23"/>
      <c r="BG176" s="23"/>
      <c r="BH176" s="23"/>
      <c r="BI176" s="23"/>
      <c r="BJ176" s="23"/>
      <c r="BK176" s="23"/>
      <c r="BL176" s="23"/>
      <c r="BM176" s="23"/>
      <c r="BN176" s="23"/>
      <c r="BO176" s="23"/>
      <c r="BP176" s="23"/>
    </row>
    <row r="177" spans="1:68" ht="27.95" customHeight="1" x14ac:dyDescent="0.25">
      <c r="A177" s="7"/>
      <c r="B177" s="7"/>
      <c r="C177" s="6"/>
      <c r="D177" s="14"/>
      <c r="E177" s="6"/>
      <c r="F177" s="5"/>
      <c r="G177" s="5"/>
      <c r="H177" s="30"/>
      <c r="I177" s="23"/>
      <c r="J177" s="23"/>
      <c r="K177" s="23"/>
      <c r="L177" s="23"/>
      <c r="M177" s="23"/>
      <c r="N177" s="23"/>
      <c r="O177" s="23"/>
      <c r="P177" s="23"/>
      <c r="Q177" s="23"/>
      <c r="R177" s="23"/>
      <c r="S177" s="23"/>
      <c r="T177" s="23"/>
      <c r="U177" s="19"/>
      <c r="V177" s="19"/>
      <c r="W177" s="19"/>
      <c r="X177" s="19"/>
      <c r="Y177" s="19"/>
      <c r="Z177" s="19"/>
      <c r="AA177" s="19"/>
      <c r="AB177" s="19"/>
      <c r="AC177" s="19"/>
      <c r="AD177" s="19"/>
      <c r="AE177" s="19"/>
      <c r="AF177" s="19"/>
      <c r="AG177" s="23"/>
      <c r="AH177" s="23"/>
      <c r="AI177" s="23"/>
      <c r="AJ177" s="23"/>
      <c r="AK177" s="23"/>
      <c r="AL177" s="23"/>
      <c r="AM177" s="23"/>
      <c r="AN177" s="23"/>
      <c r="AO177" s="23"/>
      <c r="AP177" s="23"/>
      <c r="AQ177" s="23"/>
      <c r="AR177" s="23"/>
      <c r="AS177" s="19"/>
      <c r="AT177" s="19"/>
      <c r="AU177" s="19"/>
      <c r="AV177" s="19"/>
      <c r="AW177" s="19"/>
      <c r="AX177" s="19"/>
      <c r="AY177" s="19"/>
      <c r="AZ177" s="19"/>
      <c r="BA177" s="19"/>
      <c r="BB177" s="19"/>
      <c r="BC177" s="19"/>
      <c r="BD177" s="19"/>
      <c r="BE177" s="23"/>
      <c r="BF177" s="23"/>
      <c r="BG177" s="23"/>
      <c r="BH177" s="23"/>
      <c r="BI177" s="23"/>
      <c r="BJ177" s="23"/>
      <c r="BK177" s="23"/>
      <c r="BL177" s="23"/>
      <c r="BM177" s="23"/>
      <c r="BN177" s="23"/>
      <c r="BO177" s="23"/>
      <c r="BP177" s="23"/>
    </row>
    <row r="178" spans="1:68" ht="27.95" customHeight="1" x14ac:dyDescent="0.25">
      <c r="A178" s="7"/>
      <c r="B178" s="7"/>
      <c r="C178" s="6"/>
      <c r="D178" s="14"/>
      <c r="E178" s="6"/>
      <c r="F178" s="5"/>
      <c r="G178" s="5"/>
      <c r="H178" s="30"/>
      <c r="I178" s="23"/>
      <c r="J178" s="23"/>
      <c r="K178" s="23"/>
      <c r="L178" s="23"/>
      <c r="M178" s="23"/>
      <c r="N178" s="23"/>
      <c r="O178" s="23"/>
      <c r="P178" s="23"/>
      <c r="Q178" s="23"/>
      <c r="R178" s="23"/>
      <c r="S178" s="23"/>
      <c r="T178" s="23"/>
      <c r="U178" s="19"/>
      <c r="V178" s="19"/>
      <c r="W178" s="19"/>
      <c r="X178" s="19"/>
      <c r="Y178" s="19"/>
      <c r="Z178" s="19"/>
      <c r="AA178" s="19"/>
      <c r="AB178" s="19"/>
      <c r="AC178" s="19"/>
      <c r="AD178" s="19"/>
      <c r="AE178" s="19"/>
      <c r="AF178" s="19"/>
      <c r="AG178" s="23"/>
      <c r="AH178" s="23"/>
      <c r="AI178" s="23"/>
      <c r="AJ178" s="23"/>
      <c r="AK178" s="23"/>
      <c r="AL178" s="23"/>
      <c r="AM178" s="23"/>
      <c r="AN178" s="23"/>
      <c r="AO178" s="23"/>
      <c r="AP178" s="23"/>
      <c r="AQ178" s="23"/>
      <c r="AR178" s="23"/>
      <c r="AS178" s="19"/>
      <c r="AT178" s="19"/>
      <c r="AU178" s="19"/>
      <c r="AV178" s="19"/>
      <c r="AW178" s="19"/>
      <c r="AX178" s="19"/>
      <c r="AY178" s="19"/>
      <c r="AZ178" s="19"/>
      <c r="BA178" s="19"/>
      <c r="BB178" s="19"/>
      <c r="BC178" s="19"/>
      <c r="BD178" s="19"/>
      <c r="BE178" s="23"/>
      <c r="BF178" s="23"/>
      <c r="BG178" s="23"/>
      <c r="BH178" s="23"/>
      <c r="BI178" s="23"/>
      <c r="BJ178" s="23"/>
      <c r="BK178" s="23"/>
      <c r="BL178" s="23"/>
      <c r="BM178" s="23"/>
      <c r="BN178" s="23"/>
      <c r="BO178" s="23"/>
      <c r="BP178" s="23"/>
    </row>
    <row r="179" spans="1:68" ht="27.95" customHeight="1" x14ac:dyDescent="0.25">
      <c r="A179" s="7"/>
      <c r="B179" s="7"/>
      <c r="C179" s="6"/>
      <c r="D179" s="14"/>
      <c r="E179" s="6"/>
      <c r="F179" s="5"/>
      <c r="G179" s="5"/>
      <c r="H179" s="30"/>
      <c r="I179" s="23"/>
      <c r="J179" s="23"/>
      <c r="K179" s="23"/>
      <c r="L179" s="23"/>
      <c r="M179" s="23"/>
      <c r="N179" s="23"/>
      <c r="O179" s="23"/>
      <c r="P179" s="23"/>
      <c r="Q179" s="23"/>
      <c r="R179" s="23"/>
      <c r="S179" s="23"/>
      <c r="T179" s="23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  <c r="AE179" s="19"/>
      <c r="AF179" s="19"/>
      <c r="AG179" s="23"/>
      <c r="AH179" s="23"/>
      <c r="AI179" s="23"/>
      <c r="AJ179" s="23"/>
      <c r="AK179" s="23"/>
      <c r="AL179" s="23"/>
      <c r="AM179" s="23"/>
      <c r="AN179" s="23"/>
      <c r="AO179" s="23"/>
      <c r="AP179" s="23"/>
      <c r="AQ179" s="23"/>
      <c r="AR179" s="23"/>
      <c r="AS179" s="19"/>
      <c r="AT179" s="19"/>
      <c r="AU179" s="19"/>
      <c r="AV179" s="19"/>
      <c r="AW179" s="19"/>
      <c r="AX179" s="19"/>
      <c r="AY179" s="19"/>
      <c r="AZ179" s="19"/>
      <c r="BA179" s="19"/>
      <c r="BB179" s="19"/>
      <c r="BC179" s="19"/>
      <c r="BD179" s="19"/>
      <c r="BE179" s="23"/>
      <c r="BF179" s="23"/>
      <c r="BG179" s="23"/>
      <c r="BH179" s="23"/>
      <c r="BI179" s="23"/>
      <c r="BJ179" s="23"/>
      <c r="BK179" s="23"/>
      <c r="BL179" s="23"/>
      <c r="BM179" s="23"/>
      <c r="BN179" s="23"/>
      <c r="BO179" s="23"/>
      <c r="BP179" s="23"/>
    </row>
    <row r="180" spans="1:68" ht="27.95" customHeight="1" x14ac:dyDescent="0.25">
      <c r="A180" s="7"/>
      <c r="B180" s="7"/>
      <c r="C180" s="6"/>
      <c r="D180" s="14"/>
      <c r="E180" s="6"/>
      <c r="F180" s="5"/>
      <c r="G180" s="5"/>
      <c r="H180" s="30"/>
      <c r="I180" s="23"/>
      <c r="J180" s="23"/>
      <c r="K180" s="23"/>
      <c r="L180" s="23"/>
      <c r="M180" s="23"/>
      <c r="N180" s="23"/>
      <c r="O180" s="23"/>
      <c r="P180" s="23"/>
      <c r="Q180" s="23"/>
      <c r="R180" s="23"/>
      <c r="S180" s="23"/>
      <c r="T180" s="23"/>
      <c r="U180" s="19"/>
      <c r="V180" s="19"/>
      <c r="W180" s="19"/>
      <c r="X180" s="19"/>
      <c r="Y180" s="19"/>
      <c r="Z180" s="19"/>
      <c r="AA180" s="19"/>
      <c r="AB180" s="19"/>
      <c r="AC180" s="19"/>
      <c r="AD180" s="19"/>
      <c r="AE180" s="19"/>
      <c r="AF180" s="19"/>
      <c r="AG180" s="23"/>
      <c r="AH180" s="23"/>
      <c r="AI180" s="23"/>
      <c r="AJ180" s="23"/>
      <c r="AK180" s="23"/>
      <c r="AL180" s="23"/>
      <c r="AM180" s="23"/>
      <c r="AN180" s="23"/>
      <c r="AO180" s="23"/>
      <c r="AP180" s="23"/>
      <c r="AQ180" s="23"/>
      <c r="AR180" s="23"/>
      <c r="AS180" s="19"/>
      <c r="AT180" s="19"/>
      <c r="AU180" s="19"/>
      <c r="AV180" s="19"/>
      <c r="AW180" s="19"/>
      <c r="AX180" s="19"/>
      <c r="AY180" s="19"/>
      <c r="AZ180" s="19"/>
      <c r="BA180" s="19"/>
      <c r="BB180" s="19"/>
      <c r="BC180" s="19"/>
      <c r="BD180" s="19"/>
      <c r="BE180" s="23"/>
      <c r="BF180" s="23"/>
      <c r="BG180" s="23"/>
      <c r="BH180" s="23"/>
      <c r="BI180" s="23"/>
      <c r="BJ180" s="23"/>
      <c r="BK180" s="23"/>
      <c r="BL180" s="23"/>
      <c r="BM180" s="23"/>
      <c r="BN180" s="23"/>
      <c r="BO180" s="23"/>
      <c r="BP180" s="23"/>
    </row>
    <row r="181" spans="1:68" ht="27.95" customHeight="1" x14ac:dyDescent="0.25">
      <c r="A181" s="7"/>
      <c r="B181" s="7"/>
      <c r="C181" s="6"/>
      <c r="D181" s="14"/>
      <c r="E181" s="6"/>
      <c r="F181" s="5"/>
      <c r="G181" s="5"/>
      <c r="H181" s="30"/>
      <c r="I181" s="23"/>
      <c r="J181" s="23"/>
      <c r="K181" s="23"/>
      <c r="L181" s="23"/>
      <c r="M181" s="23"/>
      <c r="N181" s="23"/>
      <c r="O181" s="23"/>
      <c r="P181" s="23"/>
      <c r="Q181" s="23"/>
      <c r="R181" s="23"/>
      <c r="S181" s="23"/>
      <c r="T181" s="23"/>
      <c r="U181" s="19"/>
      <c r="V181" s="19"/>
      <c r="W181" s="19"/>
      <c r="X181" s="19"/>
      <c r="Y181" s="19"/>
      <c r="Z181" s="19"/>
      <c r="AA181" s="19"/>
      <c r="AB181" s="19"/>
      <c r="AC181" s="19"/>
      <c r="AD181" s="19"/>
      <c r="AE181" s="19"/>
      <c r="AF181" s="19"/>
      <c r="AG181" s="23"/>
      <c r="AH181" s="23"/>
      <c r="AI181" s="23"/>
      <c r="AJ181" s="23"/>
      <c r="AK181" s="23"/>
      <c r="AL181" s="23"/>
      <c r="AM181" s="23"/>
      <c r="AN181" s="23"/>
      <c r="AO181" s="23"/>
      <c r="AP181" s="23"/>
      <c r="AQ181" s="23"/>
      <c r="AR181" s="23"/>
      <c r="AS181" s="19"/>
      <c r="AT181" s="19"/>
      <c r="AU181" s="19"/>
      <c r="AV181" s="19"/>
      <c r="AW181" s="19"/>
      <c r="AX181" s="19"/>
      <c r="AY181" s="19"/>
      <c r="AZ181" s="19"/>
      <c r="BA181" s="19"/>
      <c r="BB181" s="19"/>
      <c r="BC181" s="19"/>
      <c r="BD181" s="19"/>
      <c r="BE181" s="23"/>
      <c r="BF181" s="23"/>
      <c r="BG181" s="23"/>
      <c r="BH181" s="23"/>
      <c r="BI181" s="23"/>
      <c r="BJ181" s="23"/>
      <c r="BK181" s="23"/>
      <c r="BL181" s="23"/>
      <c r="BM181" s="23"/>
      <c r="BN181" s="23"/>
      <c r="BO181" s="23"/>
      <c r="BP181" s="23"/>
    </row>
    <row r="182" spans="1:68" ht="27.95" customHeight="1" x14ac:dyDescent="0.25">
      <c r="A182" s="7"/>
      <c r="B182" s="7"/>
      <c r="C182" s="6"/>
      <c r="D182" s="14"/>
      <c r="E182" s="6"/>
      <c r="F182" s="5"/>
      <c r="G182" s="5"/>
      <c r="H182" s="30"/>
      <c r="I182" s="23"/>
      <c r="J182" s="23"/>
      <c r="K182" s="23"/>
      <c r="L182" s="23"/>
      <c r="M182" s="23"/>
      <c r="N182" s="23"/>
      <c r="O182" s="23"/>
      <c r="P182" s="23"/>
      <c r="Q182" s="23"/>
      <c r="R182" s="23"/>
      <c r="S182" s="23"/>
      <c r="T182" s="23"/>
      <c r="U182" s="19"/>
      <c r="V182" s="19"/>
      <c r="W182" s="19"/>
      <c r="X182" s="19"/>
      <c r="Y182" s="19"/>
      <c r="Z182" s="19"/>
      <c r="AA182" s="19"/>
      <c r="AB182" s="19"/>
      <c r="AC182" s="19"/>
      <c r="AD182" s="19"/>
      <c r="AE182" s="19"/>
      <c r="AF182" s="19"/>
      <c r="AG182" s="23"/>
      <c r="AH182" s="23"/>
      <c r="AI182" s="23"/>
      <c r="AJ182" s="23"/>
      <c r="AK182" s="23"/>
      <c r="AL182" s="23"/>
      <c r="AM182" s="23"/>
      <c r="AN182" s="23"/>
      <c r="AO182" s="23"/>
      <c r="AP182" s="23"/>
      <c r="AQ182" s="23"/>
      <c r="AR182" s="23"/>
      <c r="AS182" s="19"/>
      <c r="AT182" s="19"/>
      <c r="AU182" s="19"/>
      <c r="AV182" s="19"/>
      <c r="AW182" s="19"/>
      <c r="AX182" s="19"/>
      <c r="AY182" s="19"/>
      <c r="AZ182" s="19"/>
      <c r="BA182" s="19"/>
      <c r="BB182" s="19"/>
      <c r="BC182" s="19"/>
      <c r="BD182" s="19"/>
      <c r="BE182" s="23"/>
      <c r="BF182" s="23"/>
      <c r="BG182" s="23"/>
      <c r="BH182" s="23"/>
      <c r="BI182" s="23"/>
      <c r="BJ182" s="23"/>
      <c r="BK182" s="23"/>
      <c r="BL182" s="23"/>
      <c r="BM182" s="23"/>
      <c r="BN182" s="23"/>
      <c r="BO182" s="23"/>
      <c r="BP182" s="23"/>
    </row>
    <row r="183" spans="1:68" ht="27.95" customHeight="1" x14ac:dyDescent="0.25">
      <c r="A183" s="7"/>
      <c r="B183" s="7"/>
      <c r="C183" s="6"/>
      <c r="D183" s="14"/>
      <c r="E183" s="6"/>
      <c r="F183" s="5"/>
      <c r="G183" s="5"/>
      <c r="H183" s="30"/>
      <c r="I183" s="23"/>
      <c r="J183" s="23"/>
      <c r="K183" s="23"/>
      <c r="L183" s="23"/>
      <c r="M183" s="23"/>
      <c r="N183" s="23"/>
      <c r="O183" s="23"/>
      <c r="P183" s="23"/>
      <c r="Q183" s="23"/>
      <c r="R183" s="23"/>
      <c r="S183" s="23"/>
      <c r="T183" s="23"/>
      <c r="U183" s="19"/>
      <c r="V183" s="19"/>
      <c r="W183" s="19"/>
      <c r="X183" s="19"/>
      <c r="Y183" s="19"/>
      <c r="Z183" s="19"/>
      <c r="AA183" s="19"/>
      <c r="AB183" s="19"/>
      <c r="AC183" s="19"/>
      <c r="AD183" s="19"/>
      <c r="AE183" s="19"/>
      <c r="AF183" s="19"/>
      <c r="AG183" s="23"/>
      <c r="AH183" s="23"/>
      <c r="AI183" s="23"/>
      <c r="AJ183" s="23"/>
      <c r="AK183" s="23"/>
      <c r="AL183" s="23"/>
      <c r="AM183" s="23"/>
      <c r="AN183" s="23"/>
      <c r="AO183" s="23"/>
      <c r="AP183" s="23"/>
      <c r="AQ183" s="23"/>
      <c r="AR183" s="23"/>
      <c r="AS183" s="19"/>
      <c r="AT183" s="19"/>
      <c r="AU183" s="19"/>
      <c r="AV183" s="19"/>
      <c r="AW183" s="19"/>
      <c r="AX183" s="19"/>
      <c r="AY183" s="19"/>
      <c r="AZ183" s="19"/>
      <c r="BA183" s="19"/>
      <c r="BB183" s="19"/>
      <c r="BC183" s="19"/>
      <c r="BD183" s="19"/>
      <c r="BE183" s="23"/>
      <c r="BF183" s="23"/>
      <c r="BG183" s="23"/>
      <c r="BH183" s="23"/>
      <c r="BI183" s="23"/>
      <c r="BJ183" s="23"/>
      <c r="BK183" s="23"/>
      <c r="BL183" s="23"/>
      <c r="BM183" s="23"/>
      <c r="BN183" s="23"/>
      <c r="BO183" s="23"/>
      <c r="BP183" s="23"/>
    </row>
    <row r="184" spans="1:68" ht="27.95" customHeight="1" x14ac:dyDescent="0.25">
      <c r="A184" s="7"/>
      <c r="B184" s="7"/>
      <c r="C184" s="6"/>
      <c r="D184" s="14"/>
      <c r="E184" s="6"/>
      <c r="F184" s="5"/>
      <c r="G184" s="5"/>
      <c r="H184" s="30"/>
      <c r="I184" s="23"/>
      <c r="J184" s="23"/>
      <c r="K184" s="23"/>
      <c r="L184" s="23"/>
      <c r="M184" s="23"/>
      <c r="N184" s="23"/>
      <c r="O184" s="23"/>
      <c r="P184" s="23"/>
      <c r="Q184" s="23"/>
      <c r="R184" s="23"/>
      <c r="S184" s="23"/>
      <c r="T184" s="23"/>
      <c r="U184" s="19"/>
      <c r="V184" s="19"/>
      <c r="W184" s="19"/>
      <c r="X184" s="19"/>
      <c r="Y184" s="19"/>
      <c r="Z184" s="19"/>
      <c r="AA184" s="19"/>
      <c r="AB184" s="19"/>
      <c r="AC184" s="19"/>
      <c r="AD184" s="19"/>
      <c r="AE184" s="19"/>
      <c r="AF184" s="19"/>
      <c r="AG184" s="23"/>
      <c r="AH184" s="23"/>
      <c r="AI184" s="23"/>
      <c r="AJ184" s="23"/>
      <c r="AK184" s="23"/>
      <c r="AL184" s="23"/>
      <c r="AM184" s="23"/>
      <c r="AN184" s="23"/>
      <c r="AO184" s="23"/>
      <c r="AP184" s="23"/>
      <c r="AQ184" s="23"/>
      <c r="AR184" s="23"/>
      <c r="AS184" s="19"/>
      <c r="AT184" s="19"/>
      <c r="AU184" s="19"/>
      <c r="AV184" s="19"/>
      <c r="AW184" s="19"/>
      <c r="AX184" s="19"/>
      <c r="AY184" s="19"/>
      <c r="AZ184" s="19"/>
      <c r="BA184" s="19"/>
      <c r="BB184" s="19"/>
      <c r="BC184" s="19"/>
      <c r="BD184" s="19"/>
      <c r="BE184" s="23"/>
      <c r="BF184" s="23"/>
      <c r="BG184" s="23"/>
      <c r="BH184" s="23"/>
      <c r="BI184" s="23"/>
      <c r="BJ184" s="23"/>
      <c r="BK184" s="23"/>
      <c r="BL184" s="23"/>
      <c r="BM184" s="23"/>
      <c r="BN184" s="23"/>
      <c r="BO184" s="23"/>
      <c r="BP184" s="23"/>
    </row>
    <row r="185" spans="1:68" ht="27.95" customHeight="1" x14ac:dyDescent="0.25">
      <c r="A185" s="7"/>
      <c r="B185" s="7"/>
      <c r="C185" s="6"/>
      <c r="D185" s="14"/>
      <c r="E185" s="6"/>
      <c r="F185" s="5"/>
      <c r="G185" s="5"/>
      <c r="H185" s="30"/>
      <c r="I185" s="23"/>
      <c r="J185" s="23"/>
      <c r="K185" s="23"/>
      <c r="L185" s="23"/>
      <c r="M185" s="23"/>
      <c r="N185" s="23"/>
      <c r="O185" s="23"/>
      <c r="P185" s="23"/>
      <c r="Q185" s="23"/>
      <c r="R185" s="23"/>
      <c r="S185" s="23"/>
      <c r="T185" s="23"/>
      <c r="U185" s="19"/>
      <c r="V185" s="19"/>
      <c r="W185" s="19"/>
      <c r="X185" s="19"/>
      <c r="Y185" s="19"/>
      <c r="Z185" s="19"/>
      <c r="AA185" s="19"/>
      <c r="AB185" s="19"/>
      <c r="AC185" s="19"/>
      <c r="AD185" s="19"/>
      <c r="AE185" s="19"/>
      <c r="AF185" s="19"/>
      <c r="AG185" s="23"/>
      <c r="AH185" s="23"/>
      <c r="AI185" s="23"/>
      <c r="AJ185" s="23"/>
      <c r="AK185" s="23"/>
      <c r="AL185" s="23"/>
      <c r="AM185" s="23"/>
      <c r="AN185" s="23"/>
      <c r="AO185" s="23"/>
      <c r="AP185" s="23"/>
      <c r="AQ185" s="23"/>
      <c r="AR185" s="23"/>
      <c r="AS185" s="19"/>
      <c r="AT185" s="19"/>
      <c r="AU185" s="19"/>
      <c r="AV185" s="19"/>
      <c r="AW185" s="19"/>
      <c r="AX185" s="19"/>
      <c r="AY185" s="19"/>
      <c r="AZ185" s="19"/>
      <c r="BA185" s="19"/>
      <c r="BB185" s="19"/>
      <c r="BC185" s="19"/>
      <c r="BD185" s="19"/>
      <c r="BE185" s="23"/>
      <c r="BF185" s="23"/>
      <c r="BG185" s="23"/>
      <c r="BH185" s="23"/>
      <c r="BI185" s="23"/>
      <c r="BJ185" s="23"/>
      <c r="BK185" s="23"/>
      <c r="BL185" s="23"/>
      <c r="BM185" s="23"/>
      <c r="BN185" s="23"/>
      <c r="BO185" s="23"/>
      <c r="BP185" s="23"/>
    </row>
    <row r="186" spans="1:68" ht="27.95" customHeight="1" x14ac:dyDescent="0.25">
      <c r="A186" s="7"/>
      <c r="B186" s="7"/>
      <c r="C186" s="6"/>
      <c r="D186" s="14"/>
      <c r="E186" s="6"/>
      <c r="F186" s="5"/>
      <c r="G186" s="5"/>
      <c r="H186" s="30"/>
      <c r="I186" s="23"/>
      <c r="J186" s="23"/>
      <c r="K186" s="23"/>
      <c r="L186" s="23"/>
      <c r="M186" s="23"/>
      <c r="N186" s="23"/>
      <c r="O186" s="23"/>
      <c r="P186" s="23"/>
      <c r="Q186" s="23"/>
      <c r="R186" s="23"/>
      <c r="S186" s="23"/>
      <c r="T186" s="23"/>
      <c r="U186" s="19"/>
      <c r="V186" s="19"/>
      <c r="W186" s="19"/>
      <c r="X186" s="19"/>
      <c r="Y186" s="19"/>
      <c r="Z186" s="19"/>
      <c r="AA186" s="19"/>
      <c r="AB186" s="19"/>
      <c r="AC186" s="19"/>
      <c r="AD186" s="19"/>
      <c r="AE186" s="19"/>
      <c r="AF186" s="19"/>
      <c r="AG186" s="23"/>
      <c r="AH186" s="23"/>
      <c r="AI186" s="23"/>
      <c r="AJ186" s="23"/>
      <c r="AK186" s="23"/>
      <c r="AL186" s="23"/>
      <c r="AM186" s="23"/>
      <c r="AN186" s="23"/>
      <c r="AO186" s="23"/>
      <c r="AP186" s="23"/>
      <c r="AQ186" s="23"/>
      <c r="AR186" s="23"/>
      <c r="AS186" s="19"/>
      <c r="AT186" s="19"/>
      <c r="AU186" s="19"/>
      <c r="AV186" s="19"/>
      <c r="AW186" s="19"/>
      <c r="AX186" s="19"/>
      <c r="AY186" s="19"/>
      <c r="AZ186" s="19"/>
      <c r="BA186" s="19"/>
      <c r="BB186" s="19"/>
      <c r="BC186" s="19"/>
      <c r="BD186" s="19"/>
      <c r="BE186" s="23"/>
      <c r="BF186" s="23"/>
      <c r="BG186" s="23"/>
      <c r="BH186" s="23"/>
      <c r="BI186" s="23"/>
      <c r="BJ186" s="23"/>
      <c r="BK186" s="23"/>
      <c r="BL186" s="23"/>
      <c r="BM186" s="23"/>
      <c r="BN186" s="23"/>
      <c r="BO186" s="23"/>
      <c r="BP186" s="23"/>
    </row>
    <row r="187" spans="1:68" ht="27.95" customHeight="1" x14ac:dyDescent="0.25">
      <c r="A187" s="7"/>
      <c r="B187" s="7"/>
      <c r="C187" s="6"/>
      <c r="D187" s="14"/>
      <c r="E187" s="6"/>
      <c r="F187" s="5"/>
      <c r="G187" s="5"/>
      <c r="H187" s="30"/>
      <c r="I187" s="23"/>
      <c r="J187" s="23"/>
      <c r="K187" s="23"/>
      <c r="L187" s="23"/>
      <c r="M187" s="23"/>
      <c r="N187" s="23"/>
      <c r="O187" s="23"/>
      <c r="P187" s="23"/>
      <c r="Q187" s="23"/>
      <c r="R187" s="23"/>
      <c r="S187" s="23"/>
      <c r="T187" s="23"/>
      <c r="U187" s="19"/>
      <c r="V187" s="19"/>
      <c r="W187" s="19"/>
      <c r="X187" s="19"/>
      <c r="Y187" s="19"/>
      <c r="Z187" s="19"/>
      <c r="AA187" s="19"/>
      <c r="AB187" s="19"/>
      <c r="AC187" s="19"/>
      <c r="AD187" s="19"/>
      <c r="AE187" s="19"/>
      <c r="AF187" s="19"/>
      <c r="AG187" s="23"/>
      <c r="AH187" s="23"/>
      <c r="AI187" s="23"/>
      <c r="AJ187" s="23"/>
      <c r="AK187" s="23"/>
      <c r="AL187" s="23"/>
      <c r="AM187" s="23"/>
      <c r="AN187" s="23"/>
      <c r="AO187" s="23"/>
      <c r="AP187" s="23"/>
      <c r="AQ187" s="23"/>
      <c r="AR187" s="23"/>
      <c r="AS187" s="19"/>
      <c r="AT187" s="19"/>
      <c r="AU187" s="19"/>
      <c r="AV187" s="19"/>
      <c r="AW187" s="19"/>
      <c r="AX187" s="19"/>
      <c r="AY187" s="19"/>
      <c r="AZ187" s="19"/>
      <c r="BA187" s="19"/>
      <c r="BB187" s="19"/>
      <c r="BC187" s="19"/>
      <c r="BD187" s="19"/>
      <c r="BE187" s="23"/>
      <c r="BF187" s="23"/>
      <c r="BG187" s="23"/>
      <c r="BH187" s="23"/>
      <c r="BI187" s="23"/>
      <c r="BJ187" s="23"/>
      <c r="BK187" s="23"/>
      <c r="BL187" s="23"/>
      <c r="BM187" s="23"/>
      <c r="BN187" s="23"/>
      <c r="BO187" s="23"/>
      <c r="BP187" s="23"/>
    </row>
    <row r="188" spans="1:68" ht="27.95" customHeight="1" x14ac:dyDescent="0.25">
      <c r="A188" s="7"/>
      <c r="B188" s="7"/>
      <c r="C188" s="6"/>
      <c r="D188" s="14"/>
      <c r="E188" s="6"/>
      <c r="F188" s="5"/>
      <c r="G188" s="5"/>
      <c r="H188" s="30"/>
      <c r="I188" s="23"/>
      <c r="J188" s="23"/>
      <c r="K188" s="23"/>
      <c r="L188" s="23"/>
      <c r="M188" s="23"/>
      <c r="N188" s="23"/>
      <c r="O188" s="23"/>
      <c r="P188" s="23"/>
      <c r="Q188" s="23"/>
      <c r="R188" s="23"/>
      <c r="S188" s="23"/>
      <c r="T188" s="23"/>
      <c r="U188" s="19"/>
      <c r="V188" s="19"/>
      <c r="W188" s="19"/>
      <c r="X188" s="19"/>
      <c r="Y188" s="19"/>
      <c r="Z188" s="19"/>
      <c r="AA188" s="19"/>
      <c r="AB188" s="19"/>
      <c r="AC188" s="19"/>
      <c r="AD188" s="19"/>
      <c r="AE188" s="19"/>
      <c r="AF188" s="19"/>
      <c r="AG188" s="23"/>
      <c r="AH188" s="23"/>
      <c r="AI188" s="23"/>
      <c r="AJ188" s="23"/>
      <c r="AK188" s="23"/>
      <c r="AL188" s="23"/>
      <c r="AM188" s="23"/>
      <c r="AN188" s="23"/>
      <c r="AO188" s="23"/>
      <c r="AP188" s="23"/>
      <c r="AQ188" s="23"/>
      <c r="AR188" s="23"/>
      <c r="AS188" s="19"/>
      <c r="AT188" s="19"/>
      <c r="AU188" s="19"/>
      <c r="AV188" s="19"/>
      <c r="AW188" s="19"/>
      <c r="AX188" s="19"/>
      <c r="AY188" s="19"/>
      <c r="AZ188" s="19"/>
      <c r="BA188" s="19"/>
      <c r="BB188" s="19"/>
      <c r="BC188" s="19"/>
      <c r="BD188" s="19"/>
      <c r="BE188" s="23"/>
      <c r="BF188" s="23"/>
      <c r="BG188" s="23"/>
      <c r="BH188" s="23"/>
      <c r="BI188" s="23"/>
      <c r="BJ188" s="23"/>
      <c r="BK188" s="23"/>
      <c r="BL188" s="23"/>
      <c r="BM188" s="23"/>
      <c r="BN188" s="23"/>
      <c r="BO188" s="23"/>
      <c r="BP188" s="23"/>
    </row>
    <row r="189" spans="1:68" ht="27.95" customHeight="1" x14ac:dyDescent="0.25">
      <c r="A189" s="7"/>
      <c r="B189" s="7"/>
      <c r="C189" s="6"/>
      <c r="D189" s="14"/>
      <c r="E189" s="6"/>
      <c r="F189" s="5"/>
      <c r="G189" s="5"/>
      <c r="H189" s="30"/>
      <c r="I189" s="23"/>
      <c r="J189" s="23"/>
      <c r="K189" s="23"/>
      <c r="L189" s="23"/>
      <c r="M189" s="23"/>
      <c r="N189" s="23"/>
      <c r="O189" s="23"/>
      <c r="P189" s="23"/>
      <c r="Q189" s="23"/>
      <c r="R189" s="23"/>
      <c r="S189" s="23"/>
      <c r="T189" s="23"/>
      <c r="U189" s="19"/>
      <c r="V189" s="19"/>
      <c r="W189" s="19"/>
      <c r="X189" s="19"/>
      <c r="Y189" s="19"/>
      <c r="Z189" s="19"/>
      <c r="AA189" s="19"/>
      <c r="AB189" s="19"/>
      <c r="AC189" s="19"/>
      <c r="AD189" s="19"/>
      <c r="AE189" s="19"/>
      <c r="AF189" s="19"/>
      <c r="AG189" s="23"/>
      <c r="AH189" s="23"/>
      <c r="AI189" s="23"/>
      <c r="AJ189" s="23"/>
      <c r="AK189" s="23"/>
      <c r="AL189" s="23"/>
      <c r="AM189" s="23"/>
      <c r="AN189" s="23"/>
      <c r="AO189" s="23"/>
      <c r="AP189" s="23"/>
      <c r="AQ189" s="23"/>
      <c r="AR189" s="23"/>
      <c r="AS189" s="19"/>
      <c r="AT189" s="19"/>
      <c r="AU189" s="19"/>
      <c r="AV189" s="19"/>
      <c r="AW189" s="19"/>
      <c r="AX189" s="19"/>
      <c r="AY189" s="19"/>
      <c r="AZ189" s="19"/>
      <c r="BA189" s="19"/>
      <c r="BB189" s="19"/>
      <c r="BC189" s="19"/>
      <c r="BD189" s="19"/>
      <c r="BE189" s="23"/>
      <c r="BF189" s="23"/>
      <c r="BG189" s="23"/>
      <c r="BH189" s="23"/>
      <c r="BI189" s="23"/>
      <c r="BJ189" s="23"/>
      <c r="BK189" s="23"/>
      <c r="BL189" s="23"/>
      <c r="BM189" s="23"/>
      <c r="BN189" s="23"/>
      <c r="BO189" s="23"/>
      <c r="BP189" s="23"/>
    </row>
    <row r="190" spans="1:68" ht="27.95" customHeight="1" x14ac:dyDescent="0.25">
      <c r="A190" s="7"/>
      <c r="B190" s="7"/>
      <c r="C190" s="6"/>
      <c r="D190" s="14"/>
      <c r="E190" s="6"/>
      <c r="F190" s="5"/>
      <c r="G190" s="5"/>
      <c r="H190" s="30"/>
      <c r="I190" s="23"/>
      <c r="J190" s="23"/>
      <c r="K190" s="23"/>
      <c r="L190" s="23"/>
      <c r="M190" s="23"/>
      <c r="N190" s="23"/>
      <c r="O190" s="23"/>
      <c r="P190" s="23"/>
      <c r="Q190" s="23"/>
      <c r="R190" s="23"/>
      <c r="S190" s="23"/>
      <c r="T190" s="23"/>
      <c r="U190" s="19"/>
      <c r="V190" s="19"/>
      <c r="W190" s="19"/>
      <c r="X190" s="19"/>
      <c r="Y190" s="19"/>
      <c r="Z190" s="19"/>
      <c r="AA190" s="19"/>
      <c r="AB190" s="19"/>
      <c r="AC190" s="19"/>
      <c r="AD190" s="19"/>
      <c r="AE190" s="19"/>
      <c r="AF190" s="19"/>
      <c r="AG190" s="23"/>
      <c r="AH190" s="23"/>
      <c r="AI190" s="23"/>
      <c r="AJ190" s="23"/>
      <c r="AK190" s="23"/>
      <c r="AL190" s="23"/>
      <c r="AM190" s="23"/>
      <c r="AN190" s="23"/>
      <c r="AO190" s="23"/>
      <c r="AP190" s="23"/>
      <c r="AQ190" s="23"/>
      <c r="AR190" s="23"/>
      <c r="AS190" s="19"/>
      <c r="AT190" s="19"/>
      <c r="AU190" s="19"/>
      <c r="AV190" s="19"/>
      <c r="AW190" s="19"/>
      <c r="AX190" s="19"/>
      <c r="AY190" s="19"/>
      <c r="AZ190" s="19"/>
      <c r="BA190" s="19"/>
      <c r="BB190" s="19"/>
      <c r="BC190" s="19"/>
      <c r="BD190" s="19"/>
      <c r="BE190" s="23"/>
      <c r="BF190" s="23"/>
      <c r="BG190" s="23"/>
      <c r="BH190" s="23"/>
      <c r="BI190" s="23"/>
      <c r="BJ190" s="23"/>
      <c r="BK190" s="23"/>
      <c r="BL190" s="23"/>
      <c r="BM190" s="23"/>
      <c r="BN190" s="23"/>
      <c r="BO190" s="23"/>
      <c r="BP190" s="23"/>
    </row>
    <row r="191" spans="1:68" ht="27.95" customHeight="1" x14ac:dyDescent="0.25">
      <c r="A191" s="7"/>
      <c r="B191" s="7"/>
      <c r="C191" s="6"/>
      <c r="D191" s="14"/>
      <c r="E191" s="6"/>
      <c r="F191" s="5"/>
      <c r="G191" s="5"/>
      <c r="H191" s="30"/>
      <c r="I191" s="23"/>
      <c r="J191" s="23"/>
      <c r="K191" s="23"/>
      <c r="L191" s="23"/>
      <c r="M191" s="23"/>
      <c r="N191" s="23"/>
      <c r="O191" s="23"/>
      <c r="P191" s="23"/>
      <c r="Q191" s="23"/>
      <c r="R191" s="23"/>
      <c r="S191" s="23"/>
      <c r="T191" s="23"/>
      <c r="U191" s="19"/>
      <c r="V191" s="19"/>
      <c r="W191" s="19"/>
      <c r="X191" s="19"/>
      <c r="Y191" s="19"/>
      <c r="Z191" s="19"/>
      <c r="AA191" s="19"/>
      <c r="AB191" s="19"/>
      <c r="AC191" s="19"/>
      <c r="AD191" s="19"/>
      <c r="AE191" s="19"/>
      <c r="AF191" s="19"/>
      <c r="AG191" s="23"/>
      <c r="AH191" s="23"/>
      <c r="AI191" s="23"/>
      <c r="AJ191" s="23"/>
      <c r="AK191" s="23"/>
      <c r="AL191" s="23"/>
      <c r="AM191" s="23"/>
      <c r="AN191" s="23"/>
      <c r="AO191" s="23"/>
      <c r="AP191" s="23"/>
      <c r="AQ191" s="23"/>
      <c r="AR191" s="23"/>
      <c r="AS191" s="19"/>
      <c r="AT191" s="19"/>
      <c r="AU191" s="19"/>
      <c r="AV191" s="19"/>
      <c r="AW191" s="19"/>
      <c r="AX191" s="19"/>
      <c r="AY191" s="19"/>
      <c r="AZ191" s="19"/>
      <c r="BA191" s="19"/>
      <c r="BB191" s="19"/>
      <c r="BC191" s="19"/>
      <c r="BD191" s="19"/>
      <c r="BE191" s="23"/>
      <c r="BF191" s="23"/>
      <c r="BG191" s="23"/>
      <c r="BH191" s="23"/>
      <c r="BI191" s="23"/>
      <c r="BJ191" s="23"/>
      <c r="BK191" s="23"/>
      <c r="BL191" s="23"/>
      <c r="BM191" s="23"/>
      <c r="BN191" s="23"/>
      <c r="BO191" s="23"/>
      <c r="BP191" s="23"/>
    </row>
    <row r="192" spans="1:68" ht="27.95" customHeight="1" x14ac:dyDescent="0.25">
      <c r="A192" s="7"/>
      <c r="B192" s="7"/>
      <c r="C192" s="6"/>
      <c r="D192" s="14"/>
      <c r="E192" s="6"/>
      <c r="F192" s="5"/>
      <c r="G192" s="5"/>
      <c r="H192" s="30"/>
      <c r="I192" s="23"/>
      <c r="J192" s="23"/>
      <c r="K192" s="23"/>
      <c r="L192" s="23"/>
      <c r="M192" s="23"/>
      <c r="N192" s="23"/>
      <c r="O192" s="23"/>
      <c r="P192" s="23"/>
      <c r="Q192" s="23"/>
      <c r="R192" s="23"/>
      <c r="S192" s="23"/>
      <c r="T192" s="23"/>
      <c r="U192" s="19"/>
      <c r="V192" s="19"/>
      <c r="W192" s="19"/>
      <c r="X192" s="19"/>
      <c r="Y192" s="19"/>
      <c r="Z192" s="19"/>
      <c r="AA192" s="19"/>
      <c r="AB192" s="19"/>
      <c r="AC192" s="19"/>
      <c r="AD192" s="19"/>
      <c r="AE192" s="19"/>
      <c r="AF192" s="19"/>
      <c r="AG192" s="23"/>
      <c r="AH192" s="23"/>
      <c r="AI192" s="23"/>
      <c r="AJ192" s="23"/>
      <c r="AK192" s="23"/>
      <c r="AL192" s="23"/>
      <c r="AM192" s="23"/>
      <c r="AN192" s="23"/>
      <c r="AO192" s="23"/>
      <c r="AP192" s="23"/>
      <c r="AQ192" s="23"/>
      <c r="AR192" s="23"/>
      <c r="AS192" s="19"/>
      <c r="AT192" s="19"/>
      <c r="AU192" s="19"/>
      <c r="AV192" s="19"/>
      <c r="AW192" s="19"/>
      <c r="AX192" s="19"/>
      <c r="AY192" s="19"/>
      <c r="AZ192" s="19"/>
      <c r="BA192" s="19"/>
      <c r="BB192" s="19"/>
      <c r="BC192" s="19"/>
      <c r="BD192" s="19"/>
      <c r="BE192" s="23"/>
      <c r="BF192" s="23"/>
      <c r="BG192" s="23"/>
      <c r="BH192" s="23"/>
      <c r="BI192" s="23"/>
      <c r="BJ192" s="23"/>
      <c r="BK192" s="23"/>
      <c r="BL192" s="23"/>
      <c r="BM192" s="23"/>
      <c r="BN192" s="23"/>
      <c r="BO192" s="23"/>
      <c r="BP192" s="23"/>
    </row>
    <row r="193" spans="1:68" ht="27.95" customHeight="1" x14ac:dyDescent="0.25">
      <c r="A193" s="7"/>
      <c r="B193" s="7"/>
      <c r="C193" s="6"/>
      <c r="D193" s="14"/>
      <c r="E193" s="6"/>
      <c r="F193" s="5"/>
      <c r="G193" s="5"/>
      <c r="H193" s="30"/>
      <c r="I193" s="23"/>
      <c r="J193" s="23"/>
      <c r="K193" s="23"/>
      <c r="L193" s="23"/>
      <c r="M193" s="23"/>
      <c r="N193" s="23"/>
      <c r="O193" s="23"/>
      <c r="P193" s="23"/>
      <c r="Q193" s="23"/>
      <c r="R193" s="23"/>
      <c r="S193" s="23"/>
      <c r="T193" s="23"/>
      <c r="U193" s="19"/>
      <c r="V193" s="19"/>
      <c r="W193" s="19"/>
      <c r="X193" s="19"/>
      <c r="Y193" s="19"/>
      <c r="Z193" s="19"/>
      <c r="AA193" s="19"/>
      <c r="AB193" s="19"/>
      <c r="AC193" s="19"/>
      <c r="AD193" s="19"/>
      <c r="AE193" s="19"/>
      <c r="AF193" s="19"/>
      <c r="AG193" s="23"/>
      <c r="AH193" s="23"/>
      <c r="AI193" s="23"/>
      <c r="AJ193" s="23"/>
      <c r="AK193" s="23"/>
      <c r="AL193" s="23"/>
      <c r="AM193" s="23"/>
      <c r="AN193" s="23"/>
      <c r="AO193" s="23"/>
      <c r="AP193" s="23"/>
      <c r="AQ193" s="23"/>
      <c r="AR193" s="23"/>
      <c r="AS193" s="19"/>
      <c r="AT193" s="19"/>
      <c r="AU193" s="19"/>
      <c r="AV193" s="19"/>
      <c r="AW193" s="19"/>
      <c r="AX193" s="19"/>
      <c r="AY193" s="19"/>
      <c r="AZ193" s="19"/>
      <c r="BA193" s="19"/>
      <c r="BB193" s="19"/>
      <c r="BC193" s="19"/>
      <c r="BD193" s="19"/>
      <c r="BE193" s="23"/>
      <c r="BF193" s="23"/>
      <c r="BG193" s="23"/>
      <c r="BH193" s="23"/>
      <c r="BI193" s="23"/>
      <c r="BJ193" s="23"/>
      <c r="BK193" s="23"/>
      <c r="BL193" s="23"/>
      <c r="BM193" s="23"/>
      <c r="BN193" s="23"/>
      <c r="BO193" s="23"/>
      <c r="BP193" s="23"/>
    </row>
    <row r="194" spans="1:68" x14ac:dyDescent="0.25">
      <c r="U194" s="20"/>
      <c r="V194" s="20"/>
      <c r="W194" s="20"/>
      <c r="X194" s="20"/>
      <c r="Y194" s="20"/>
      <c r="Z194" s="20"/>
      <c r="AA194" s="20"/>
      <c r="AB194" s="20"/>
      <c r="AC194" s="20"/>
      <c r="AD194" s="20"/>
      <c r="AE194" s="20"/>
      <c r="AF194" s="20"/>
      <c r="AG194" s="24"/>
      <c r="AH194" s="24"/>
      <c r="AI194" s="24"/>
      <c r="AJ194" s="24"/>
      <c r="AK194" s="24"/>
      <c r="AL194" s="24"/>
      <c r="AM194" s="24"/>
      <c r="AN194" s="24"/>
      <c r="AO194" s="24"/>
      <c r="AP194" s="24"/>
      <c r="AQ194" s="24"/>
      <c r="AR194" s="24"/>
      <c r="AS194" s="20"/>
      <c r="AT194" s="20"/>
      <c r="AU194" s="20"/>
      <c r="AV194" s="20"/>
      <c r="AW194" s="20"/>
      <c r="AX194" s="20"/>
      <c r="AY194" s="20"/>
      <c r="AZ194" s="20"/>
      <c r="BA194" s="20"/>
      <c r="BB194" s="20"/>
      <c r="BC194" s="20"/>
      <c r="BD194" s="20"/>
      <c r="BE194" s="24"/>
      <c r="BF194" s="24"/>
      <c r="BG194" s="24"/>
      <c r="BH194" s="24"/>
      <c r="BI194" s="24"/>
      <c r="BJ194" s="24"/>
      <c r="BK194" s="24"/>
      <c r="BL194" s="24"/>
      <c r="BM194" s="24"/>
      <c r="BN194" s="24"/>
      <c r="BO194" s="24"/>
      <c r="BP194" s="24"/>
    </row>
    <row r="195" spans="1:68" x14ac:dyDescent="0.25">
      <c r="U195" s="20"/>
      <c r="V195" s="20"/>
      <c r="W195" s="20"/>
      <c r="X195" s="20"/>
      <c r="Y195" s="20"/>
      <c r="Z195" s="20"/>
      <c r="AA195" s="20"/>
      <c r="AB195" s="20"/>
      <c r="AC195" s="20"/>
      <c r="AD195" s="20"/>
      <c r="AE195" s="20"/>
      <c r="AF195" s="20"/>
      <c r="AG195" s="24"/>
      <c r="AH195" s="24"/>
      <c r="AI195" s="24"/>
      <c r="AJ195" s="24"/>
      <c r="AK195" s="24"/>
      <c r="AL195" s="24"/>
      <c r="AM195" s="24"/>
      <c r="AN195" s="24"/>
      <c r="AO195" s="24"/>
      <c r="AP195" s="24"/>
      <c r="AQ195" s="24"/>
      <c r="AR195" s="24"/>
      <c r="AS195" s="20"/>
      <c r="AT195" s="20"/>
      <c r="AU195" s="20"/>
      <c r="AV195" s="20"/>
      <c r="AW195" s="20"/>
      <c r="AX195" s="20"/>
      <c r="AY195" s="20"/>
      <c r="AZ195" s="20"/>
      <c r="BA195" s="20"/>
      <c r="BB195" s="20"/>
      <c r="BC195" s="20"/>
      <c r="BD195" s="20"/>
      <c r="BE195" s="24"/>
      <c r="BF195" s="24"/>
      <c r="BG195" s="24"/>
      <c r="BH195" s="24"/>
      <c r="BI195" s="24"/>
      <c r="BJ195" s="24"/>
      <c r="BK195" s="24"/>
      <c r="BL195" s="24"/>
      <c r="BM195" s="24"/>
      <c r="BN195" s="24"/>
      <c r="BO195" s="24"/>
      <c r="BP195" s="24"/>
    </row>
    <row r="196" spans="1:68" x14ac:dyDescent="0.25">
      <c r="U196" s="20"/>
      <c r="V196" s="20"/>
      <c r="W196" s="20"/>
      <c r="X196" s="20"/>
      <c r="Y196" s="20"/>
      <c r="Z196" s="20"/>
      <c r="AA196" s="20"/>
      <c r="AB196" s="20"/>
      <c r="AC196" s="20"/>
      <c r="AD196" s="20"/>
      <c r="AE196" s="20"/>
      <c r="AF196" s="20"/>
      <c r="AG196" s="24"/>
      <c r="AH196" s="24"/>
      <c r="AI196" s="24"/>
      <c r="AJ196" s="24"/>
      <c r="AK196" s="24"/>
      <c r="AL196" s="24"/>
      <c r="AM196" s="24"/>
      <c r="AN196" s="24"/>
      <c r="AO196" s="24"/>
      <c r="AP196" s="24"/>
      <c r="AQ196" s="24"/>
      <c r="AR196" s="24"/>
      <c r="AS196" s="20"/>
      <c r="AT196" s="20"/>
      <c r="AU196" s="20"/>
      <c r="AV196" s="20"/>
      <c r="AW196" s="20"/>
      <c r="AX196" s="20"/>
      <c r="AY196" s="20"/>
      <c r="AZ196" s="20"/>
      <c r="BA196" s="20"/>
      <c r="BB196" s="20"/>
      <c r="BC196" s="20"/>
      <c r="BD196" s="20"/>
      <c r="BE196" s="24"/>
      <c r="BF196" s="24"/>
      <c r="BG196" s="24"/>
      <c r="BH196" s="24"/>
      <c r="BI196" s="24"/>
      <c r="BJ196" s="24"/>
      <c r="BK196" s="24"/>
      <c r="BL196" s="24"/>
      <c r="BM196" s="24"/>
      <c r="BN196" s="24"/>
      <c r="BO196" s="24"/>
      <c r="BP196" s="24"/>
    </row>
    <row r="197" spans="1:68" x14ac:dyDescent="0.25">
      <c r="U197" s="20"/>
      <c r="V197" s="20"/>
      <c r="W197" s="20"/>
      <c r="X197" s="20"/>
      <c r="Y197" s="20"/>
      <c r="Z197" s="20"/>
      <c r="AA197" s="20"/>
      <c r="AB197" s="20"/>
      <c r="AC197" s="20"/>
      <c r="AD197" s="20"/>
      <c r="AE197" s="20"/>
      <c r="AF197" s="20"/>
      <c r="AG197" s="24"/>
      <c r="AH197" s="24"/>
      <c r="AI197" s="24"/>
      <c r="AJ197" s="24"/>
      <c r="AK197" s="24"/>
      <c r="AL197" s="24"/>
      <c r="AM197" s="24"/>
      <c r="AN197" s="24"/>
      <c r="AO197" s="24"/>
      <c r="AP197" s="24"/>
      <c r="AQ197" s="24"/>
      <c r="AR197" s="24"/>
      <c r="AS197" s="20"/>
      <c r="AT197" s="20"/>
      <c r="AU197" s="20"/>
      <c r="AV197" s="20"/>
      <c r="AW197" s="20"/>
      <c r="AX197" s="20"/>
      <c r="AY197" s="20"/>
      <c r="AZ197" s="20"/>
      <c r="BA197" s="20"/>
      <c r="BB197" s="20"/>
      <c r="BC197" s="20"/>
      <c r="BD197" s="20"/>
      <c r="BE197" s="24"/>
      <c r="BF197" s="24"/>
      <c r="BG197" s="24"/>
      <c r="BH197" s="24"/>
      <c r="BI197" s="24"/>
      <c r="BJ197" s="24"/>
      <c r="BK197" s="24"/>
      <c r="BL197" s="24"/>
      <c r="BM197" s="24"/>
      <c r="BN197" s="24"/>
      <c r="BO197" s="24"/>
      <c r="BP197" s="24"/>
    </row>
    <row r="198" spans="1:68" x14ac:dyDescent="0.25">
      <c r="U198" s="20"/>
      <c r="V198" s="20"/>
      <c r="W198" s="20"/>
      <c r="X198" s="20"/>
      <c r="Y198" s="20"/>
      <c r="Z198" s="20"/>
      <c r="AA198" s="20"/>
      <c r="AB198" s="20"/>
      <c r="AC198" s="20"/>
      <c r="AD198" s="20"/>
      <c r="AE198" s="20"/>
      <c r="AF198" s="20"/>
      <c r="AG198" s="24"/>
      <c r="AH198" s="24"/>
      <c r="AI198" s="24"/>
      <c r="AJ198" s="24"/>
      <c r="AK198" s="24"/>
      <c r="AL198" s="24"/>
      <c r="AM198" s="24"/>
      <c r="AN198" s="24"/>
      <c r="AO198" s="24"/>
      <c r="AP198" s="24"/>
      <c r="AQ198" s="24"/>
      <c r="AR198" s="24"/>
      <c r="AS198" s="20"/>
      <c r="AT198" s="20"/>
      <c r="AU198" s="20"/>
      <c r="AV198" s="20"/>
      <c r="AW198" s="20"/>
      <c r="AX198" s="20"/>
      <c r="AY198" s="20"/>
      <c r="AZ198" s="20"/>
      <c r="BA198" s="20"/>
      <c r="BB198" s="20"/>
      <c r="BC198" s="20"/>
      <c r="BD198" s="20"/>
      <c r="BE198" s="24"/>
      <c r="BF198" s="24"/>
      <c r="BG198" s="24"/>
      <c r="BH198" s="24"/>
      <c r="BI198" s="24"/>
      <c r="BJ198" s="24"/>
      <c r="BK198" s="24"/>
      <c r="BL198" s="24"/>
      <c r="BM198" s="24"/>
      <c r="BN198" s="24"/>
      <c r="BO198" s="24"/>
      <c r="BP198" s="24"/>
    </row>
    <row r="199" spans="1:68" x14ac:dyDescent="0.25">
      <c r="U199" s="20"/>
      <c r="V199" s="20"/>
      <c r="W199" s="20"/>
      <c r="X199" s="20"/>
      <c r="Y199" s="20"/>
      <c r="Z199" s="20"/>
      <c r="AA199" s="20"/>
      <c r="AB199" s="20"/>
      <c r="AC199" s="20"/>
      <c r="AD199" s="20"/>
      <c r="AE199" s="20"/>
      <c r="AF199" s="20"/>
      <c r="AG199" s="24"/>
      <c r="AH199" s="24"/>
      <c r="AI199" s="24"/>
      <c r="AJ199" s="24"/>
      <c r="AK199" s="24"/>
      <c r="AL199" s="24"/>
      <c r="AM199" s="24"/>
      <c r="AN199" s="24"/>
      <c r="AO199" s="24"/>
      <c r="AP199" s="24"/>
      <c r="AQ199" s="24"/>
      <c r="AR199" s="24"/>
      <c r="AS199" s="20"/>
      <c r="AT199" s="20"/>
      <c r="AU199" s="20"/>
      <c r="AV199" s="20"/>
      <c r="AW199" s="20"/>
      <c r="AX199" s="20"/>
      <c r="AY199" s="20"/>
      <c r="AZ199" s="20"/>
      <c r="BA199" s="20"/>
      <c r="BB199" s="20"/>
      <c r="BC199" s="20"/>
      <c r="BD199" s="20"/>
      <c r="BE199" s="24"/>
      <c r="BF199" s="24"/>
      <c r="BG199" s="24"/>
      <c r="BH199" s="24"/>
      <c r="BI199" s="24"/>
      <c r="BJ199" s="24"/>
      <c r="BK199" s="24"/>
      <c r="BL199" s="24"/>
      <c r="BM199" s="24"/>
      <c r="BN199" s="24"/>
      <c r="BO199" s="24"/>
      <c r="BP199" s="24"/>
    </row>
    <row r="200" spans="1:68" x14ac:dyDescent="0.25">
      <c r="U200" s="20"/>
      <c r="V200" s="20"/>
      <c r="W200" s="20"/>
      <c r="X200" s="20"/>
      <c r="Y200" s="20"/>
      <c r="Z200" s="20"/>
      <c r="AA200" s="20"/>
      <c r="AB200" s="20"/>
      <c r="AC200" s="20"/>
      <c r="AD200" s="20"/>
      <c r="AE200" s="20"/>
      <c r="AF200" s="20"/>
      <c r="AG200" s="24"/>
      <c r="AH200" s="24"/>
      <c r="AI200" s="24"/>
      <c r="AJ200" s="24"/>
      <c r="AK200" s="24"/>
      <c r="AL200" s="24"/>
      <c r="AM200" s="24"/>
      <c r="AN200" s="24"/>
      <c r="AO200" s="24"/>
      <c r="AP200" s="24"/>
      <c r="AQ200" s="24"/>
      <c r="AR200" s="24"/>
      <c r="AS200" s="20"/>
      <c r="AT200" s="20"/>
      <c r="AU200" s="20"/>
      <c r="AV200" s="20"/>
      <c r="AW200" s="20"/>
      <c r="AX200" s="20"/>
      <c r="AY200" s="20"/>
      <c r="AZ200" s="20"/>
      <c r="BA200" s="20"/>
      <c r="BB200" s="20"/>
      <c r="BC200" s="20"/>
      <c r="BD200" s="20"/>
      <c r="BE200" s="24"/>
      <c r="BF200" s="24"/>
      <c r="BG200" s="24"/>
      <c r="BH200" s="24"/>
      <c r="BI200" s="24"/>
      <c r="BJ200" s="24"/>
      <c r="BK200" s="24"/>
      <c r="BL200" s="24"/>
      <c r="BM200" s="24"/>
      <c r="BN200" s="24"/>
      <c r="BO200" s="24"/>
      <c r="BP200" s="24"/>
    </row>
    <row r="201" spans="1:68" x14ac:dyDescent="0.25">
      <c r="U201" s="20"/>
      <c r="V201" s="20"/>
      <c r="W201" s="20"/>
      <c r="X201" s="20"/>
      <c r="Y201" s="20"/>
      <c r="Z201" s="20"/>
      <c r="AA201" s="20"/>
      <c r="AB201" s="20"/>
      <c r="AC201" s="20"/>
      <c r="AD201" s="20"/>
      <c r="AE201" s="20"/>
      <c r="AF201" s="20"/>
      <c r="AG201" s="24"/>
      <c r="AH201" s="24"/>
      <c r="AI201" s="24"/>
      <c r="AJ201" s="24"/>
      <c r="AK201" s="24"/>
      <c r="AL201" s="24"/>
      <c r="AM201" s="24"/>
      <c r="AN201" s="24"/>
      <c r="AO201" s="24"/>
      <c r="AP201" s="24"/>
      <c r="AQ201" s="24"/>
      <c r="AR201" s="24"/>
      <c r="AS201" s="20"/>
      <c r="AT201" s="20"/>
      <c r="AU201" s="20"/>
      <c r="AV201" s="20"/>
      <c r="AW201" s="20"/>
      <c r="AX201" s="20"/>
      <c r="AY201" s="20"/>
      <c r="AZ201" s="20"/>
      <c r="BA201" s="20"/>
      <c r="BB201" s="20"/>
      <c r="BC201" s="20"/>
      <c r="BD201" s="20"/>
      <c r="BE201" s="24"/>
      <c r="BF201" s="24"/>
      <c r="BG201" s="24"/>
      <c r="BH201" s="24"/>
      <c r="BI201" s="24"/>
      <c r="BJ201" s="24"/>
      <c r="BK201" s="24"/>
      <c r="BL201" s="24"/>
      <c r="BM201" s="24"/>
      <c r="BN201" s="24"/>
      <c r="BO201" s="24"/>
      <c r="BP201" s="24"/>
    </row>
    <row r="202" spans="1:68" x14ac:dyDescent="0.25">
      <c r="U202" s="20"/>
      <c r="V202" s="20"/>
      <c r="W202" s="20"/>
      <c r="X202" s="20"/>
      <c r="Y202" s="20"/>
      <c r="Z202" s="20"/>
      <c r="AA202" s="20"/>
      <c r="AB202" s="20"/>
      <c r="AC202" s="20"/>
      <c r="AD202" s="20"/>
      <c r="AE202" s="20"/>
      <c r="AF202" s="20"/>
      <c r="AG202" s="24"/>
      <c r="AH202" s="24"/>
      <c r="AI202" s="24"/>
      <c r="AJ202" s="24"/>
      <c r="AK202" s="24"/>
      <c r="AL202" s="24"/>
      <c r="AM202" s="24"/>
      <c r="AN202" s="24"/>
      <c r="AO202" s="24"/>
      <c r="AP202" s="24"/>
      <c r="AQ202" s="24"/>
      <c r="AR202" s="24"/>
      <c r="AS202" s="20"/>
      <c r="AT202" s="20"/>
      <c r="AU202" s="20"/>
      <c r="AV202" s="20"/>
      <c r="AW202" s="20"/>
      <c r="AX202" s="20"/>
      <c r="AY202" s="20"/>
      <c r="AZ202" s="20"/>
      <c r="BA202" s="20"/>
      <c r="BB202" s="20"/>
      <c r="BC202" s="20"/>
      <c r="BD202" s="20"/>
      <c r="BE202" s="24"/>
      <c r="BF202" s="24"/>
      <c r="BG202" s="24"/>
      <c r="BH202" s="24"/>
      <c r="BI202" s="24"/>
      <c r="BJ202" s="24"/>
      <c r="BK202" s="24"/>
      <c r="BL202" s="24"/>
      <c r="BM202" s="24"/>
      <c r="BN202" s="24"/>
      <c r="BO202" s="24"/>
      <c r="BP202" s="24"/>
    </row>
    <row r="203" spans="1:68" x14ac:dyDescent="0.25">
      <c r="U203" s="20"/>
      <c r="V203" s="20"/>
      <c r="W203" s="20"/>
      <c r="X203" s="20"/>
      <c r="Y203" s="20"/>
      <c r="Z203" s="20"/>
      <c r="AA203" s="20"/>
      <c r="AB203" s="20"/>
      <c r="AC203" s="20"/>
      <c r="AD203" s="20"/>
      <c r="AE203" s="20"/>
      <c r="AF203" s="20"/>
      <c r="AG203" s="24"/>
      <c r="AH203" s="24"/>
      <c r="AI203" s="24"/>
      <c r="AJ203" s="24"/>
      <c r="AK203" s="24"/>
      <c r="AL203" s="24"/>
      <c r="AM203" s="24"/>
      <c r="AN203" s="24"/>
      <c r="AO203" s="24"/>
      <c r="AP203" s="24"/>
      <c r="AQ203" s="24"/>
      <c r="AR203" s="24"/>
      <c r="AS203" s="20"/>
      <c r="AT203" s="20"/>
      <c r="AU203" s="20"/>
      <c r="AV203" s="20"/>
      <c r="AW203" s="20"/>
      <c r="AX203" s="20"/>
      <c r="AY203" s="20"/>
      <c r="AZ203" s="20"/>
      <c r="BA203" s="20"/>
      <c r="BB203" s="20"/>
      <c r="BC203" s="20"/>
      <c r="BD203" s="20"/>
      <c r="BE203" s="24"/>
      <c r="BF203" s="24"/>
      <c r="BG203" s="24"/>
      <c r="BH203" s="24"/>
      <c r="BI203" s="24"/>
      <c r="BJ203" s="24"/>
      <c r="BK203" s="24"/>
      <c r="BL203" s="24"/>
      <c r="BM203" s="24"/>
      <c r="BN203" s="24"/>
      <c r="BO203" s="24"/>
      <c r="BP203" s="24"/>
    </row>
    <row r="204" spans="1:68" x14ac:dyDescent="0.25">
      <c r="U204" s="20"/>
      <c r="V204" s="20"/>
      <c r="W204" s="20"/>
      <c r="X204" s="20"/>
      <c r="Y204" s="20"/>
      <c r="Z204" s="20"/>
      <c r="AA204" s="20"/>
      <c r="AB204" s="20"/>
      <c r="AC204" s="20"/>
      <c r="AD204" s="20"/>
      <c r="AE204" s="20"/>
      <c r="AF204" s="20"/>
      <c r="AG204" s="24"/>
      <c r="AH204" s="24"/>
      <c r="AI204" s="24"/>
      <c r="AJ204" s="24"/>
      <c r="AK204" s="24"/>
      <c r="AL204" s="24"/>
      <c r="AM204" s="24"/>
      <c r="AN204" s="24"/>
      <c r="AO204" s="24"/>
      <c r="AP204" s="24"/>
      <c r="AQ204" s="24"/>
      <c r="AR204" s="24"/>
      <c r="AS204" s="20"/>
      <c r="AT204" s="20"/>
      <c r="AU204" s="20"/>
      <c r="AV204" s="20"/>
      <c r="AW204" s="20"/>
      <c r="AX204" s="20"/>
      <c r="AY204" s="20"/>
      <c r="AZ204" s="20"/>
      <c r="BA204" s="20"/>
      <c r="BB204" s="20"/>
      <c r="BC204" s="20"/>
      <c r="BD204" s="20"/>
      <c r="BE204" s="24"/>
      <c r="BF204" s="24"/>
      <c r="BG204" s="24"/>
      <c r="BH204" s="24"/>
      <c r="BI204" s="24"/>
      <c r="BJ204" s="24"/>
      <c r="BK204" s="24"/>
      <c r="BL204" s="24"/>
      <c r="BM204" s="24"/>
      <c r="BN204" s="24"/>
      <c r="BO204" s="24"/>
      <c r="BP204" s="24"/>
    </row>
    <row r="205" spans="1:68" x14ac:dyDescent="0.25">
      <c r="U205" s="20"/>
      <c r="V205" s="20"/>
      <c r="W205" s="20"/>
      <c r="X205" s="20"/>
      <c r="Y205" s="20"/>
      <c r="Z205" s="20"/>
      <c r="AA205" s="20"/>
      <c r="AB205" s="20"/>
      <c r="AC205" s="20"/>
      <c r="AD205" s="20"/>
      <c r="AE205" s="20"/>
      <c r="AF205" s="20"/>
      <c r="AG205" s="24"/>
      <c r="AH205" s="24"/>
      <c r="AI205" s="24"/>
      <c r="AJ205" s="24"/>
      <c r="AK205" s="24"/>
      <c r="AL205" s="24"/>
      <c r="AM205" s="24"/>
      <c r="AN205" s="24"/>
      <c r="AO205" s="24"/>
      <c r="AP205" s="24"/>
      <c r="AQ205" s="24"/>
      <c r="AR205" s="24"/>
      <c r="AS205" s="20"/>
      <c r="AT205" s="20"/>
      <c r="AU205" s="20"/>
      <c r="AV205" s="20"/>
      <c r="AW205" s="20"/>
      <c r="AX205" s="20"/>
      <c r="AY205" s="20"/>
      <c r="AZ205" s="20"/>
      <c r="BA205" s="20"/>
      <c r="BB205" s="20"/>
      <c r="BC205" s="20"/>
      <c r="BD205" s="20"/>
      <c r="BE205" s="24"/>
      <c r="BF205" s="24"/>
      <c r="BG205" s="24"/>
      <c r="BH205" s="24"/>
      <c r="BI205" s="24"/>
      <c r="BJ205" s="24"/>
      <c r="BK205" s="24"/>
      <c r="BL205" s="24"/>
      <c r="BM205" s="24"/>
      <c r="BN205" s="24"/>
      <c r="BO205" s="24"/>
      <c r="BP205" s="24"/>
    </row>
    <row r="206" spans="1:68" x14ac:dyDescent="0.25">
      <c r="U206" s="20"/>
      <c r="V206" s="20"/>
      <c r="W206" s="20"/>
      <c r="X206" s="20"/>
      <c r="Y206" s="20"/>
      <c r="Z206" s="20"/>
      <c r="AA206" s="20"/>
      <c r="AB206" s="20"/>
      <c r="AC206" s="20"/>
      <c r="AD206" s="20"/>
      <c r="AE206" s="20"/>
      <c r="AF206" s="20"/>
      <c r="AG206" s="24"/>
      <c r="AH206" s="24"/>
      <c r="AI206" s="24"/>
      <c r="AJ206" s="24"/>
      <c r="AK206" s="24"/>
      <c r="AL206" s="24"/>
      <c r="AM206" s="24"/>
      <c r="AN206" s="24"/>
      <c r="AO206" s="24"/>
      <c r="AP206" s="24"/>
      <c r="AQ206" s="24"/>
      <c r="AR206" s="24"/>
      <c r="AS206" s="20"/>
      <c r="AT206" s="20"/>
      <c r="AU206" s="20"/>
      <c r="AV206" s="20"/>
      <c r="AW206" s="20"/>
      <c r="AX206" s="20"/>
      <c r="AY206" s="20"/>
      <c r="AZ206" s="20"/>
      <c r="BA206" s="20"/>
      <c r="BB206" s="20"/>
      <c r="BC206" s="20"/>
      <c r="BD206" s="20"/>
      <c r="BE206" s="24"/>
      <c r="BF206" s="24"/>
      <c r="BG206" s="24"/>
      <c r="BH206" s="24"/>
      <c r="BI206" s="24"/>
      <c r="BJ206" s="24"/>
      <c r="BK206" s="24"/>
      <c r="BL206" s="24"/>
      <c r="BM206" s="24"/>
      <c r="BN206" s="24"/>
      <c r="BO206" s="24"/>
      <c r="BP206" s="24"/>
    </row>
    <row r="207" spans="1:68" x14ac:dyDescent="0.25">
      <c r="U207" s="20"/>
      <c r="V207" s="20"/>
      <c r="W207" s="20"/>
      <c r="X207" s="20"/>
      <c r="Y207" s="20"/>
      <c r="Z207" s="20"/>
      <c r="AA207" s="20"/>
      <c r="AB207" s="20"/>
      <c r="AC207" s="20"/>
      <c r="AD207" s="20"/>
      <c r="AE207" s="20"/>
      <c r="AF207" s="20"/>
      <c r="AG207" s="24"/>
      <c r="AH207" s="24"/>
      <c r="AI207" s="24"/>
      <c r="AJ207" s="24"/>
      <c r="AK207" s="24"/>
      <c r="AL207" s="24"/>
      <c r="AM207" s="24"/>
      <c r="AN207" s="24"/>
      <c r="AO207" s="24"/>
      <c r="AP207" s="24"/>
      <c r="AQ207" s="24"/>
      <c r="AR207" s="24"/>
      <c r="AS207" s="20"/>
      <c r="AT207" s="20"/>
      <c r="AU207" s="20"/>
      <c r="AV207" s="20"/>
      <c r="AW207" s="20"/>
      <c r="AX207" s="20"/>
      <c r="AY207" s="20"/>
      <c r="AZ207" s="20"/>
      <c r="BA207" s="20"/>
      <c r="BB207" s="20"/>
      <c r="BC207" s="20"/>
      <c r="BD207" s="20"/>
      <c r="BE207" s="24"/>
      <c r="BF207" s="24"/>
      <c r="BG207" s="24"/>
      <c r="BH207" s="24"/>
      <c r="BI207" s="24"/>
      <c r="BJ207" s="24"/>
      <c r="BK207" s="24"/>
      <c r="BL207" s="24"/>
      <c r="BM207" s="24"/>
      <c r="BN207" s="24"/>
      <c r="BO207" s="24"/>
      <c r="BP207" s="24"/>
    </row>
    <row r="208" spans="1:68" x14ac:dyDescent="0.25">
      <c r="U208" s="20"/>
      <c r="V208" s="20"/>
      <c r="W208" s="20"/>
      <c r="X208" s="20"/>
      <c r="Y208" s="20"/>
      <c r="Z208" s="20"/>
      <c r="AA208" s="20"/>
      <c r="AB208" s="20"/>
      <c r="AC208" s="20"/>
      <c r="AD208" s="20"/>
      <c r="AE208" s="20"/>
      <c r="AF208" s="20"/>
      <c r="AG208" s="24"/>
      <c r="AH208" s="24"/>
      <c r="AI208" s="24"/>
      <c r="AJ208" s="24"/>
      <c r="AK208" s="24"/>
      <c r="AL208" s="24"/>
      <c r="AM208" s="24"/>
      <c r="AN208" s="24"/>
      <c r="AO208" s="24"/>
      <c r="AP208" s="24"/>
      <c r="AQ208" s="24"/>
      <c r="AR208" s="24"/>
      <c r="AS208" s="20"/>
      <c r="AT208" s="20"/>
      <c r="AU208" s="20"/>
      <c r="AV208" s="20"/>
      <c r="AW208" s="20"/>
      <c r="AX208" s="20"/>
      <c r="AY208" s="20"/>
      <c r="AZ208" s="20"/>
      <c r="BA208" s="20"/>
      <c r="BB208" s="20"/>
      <c r="BC208" s="20"/>
      <c r="BD208" s="20"/>
      <c r="BE208" s="24"/>
      <c r="BF208" s="24"/>
      <c r="BG208" s="24"/>
      <c r="BH208" s="24"/>
      <c r="BI208" s="24"/>
      <c r="BJ208" s="24"/>
      <c r="BK208" s="24"/>
      <c r="BL208" s="24"/>
      <c r="BM208" s="24"/>
      <c r="BN208" s="24"/>
      <c r="BO208" s="24"/>
      <c r="BP208" s="24"/>
    </row>
    <row r="209" spans="21:68" x14ac:dyDescent="0.25">
      <c r="U209" s="20"/>
      <c r="V209" s="20"/>
      <c r="W209" s="20"/>
      <c r="X209" s="20"/>
      <c r="Y209" s="20"/>
      <c r="Z209" s="20"/>
      <c r="AA209" s="20"/>
      <c r="AB209" s="20"/>
      <c r="AC209" s="20"/>
      <c r="AD209" s="20"/>
      <c r="AE209" s="20"/>
      <c r="AF209" s="20"/>
      <c r="AG209" s="24"/>
      <c r="AH209" s="24"/>
      <c r="AI209" s="24"/>
      <c r="AJ209" s="24"/>
      <c r="AK209" s="24"/>
      <c r="AL209" s="24"/>
      <c r="AM209" s="24"/>
      <c r="AN209" s="24"/>
      <c r="AO209" s="24"/>
      <c r="AP209" s="24"/>
      <c r="AQ209" s="24"/>
      <c r="AR209" s="24"/>
      <c r="AS209" s="20"/>
      <c r="AT209" s="20"/>
      <c r="AU209" s="20"/>
      <c r="AV209" s="20"/>
      <c r="AW209" s="20"/>
      <c r="AX209" s="20"/>
      <c r="AY209" s="20"/>
      <c r="AZ209" s="20"/>
      <c r="BA209" s="20"/>
      <c r="BB209" s="20"/>
      <c r="BC209" s="20"/>
      <c r="BD209" s="20"/>
      <c r="BE209" s="24"/>
      <c r="BF209" s="24"/>
      <c r="BG209" s="24"/>
      <c r="BH209" s="24"/>
      <c r="BI209" s="24"/>
      <c r="BJ209" s="24"/>
      <c r="BK209" s="24"/>
      <c r="BL209" s="24"/>
      <c r="BM209" s="24"/>
      <c r="BN209" s="24"/>
      <c r="BO209" s="24"/>
      <c r="BP209" s="24"/>
    </row>
    <row r="210" spans="21:68" x14ac:dyDescent="0.25">
      <c r="U210" s="20"/>
      <c r="V210" s="20"/>
      <c r="W210" s="20"/>
      <c r="X210" s="20"/>
      <c r="Y210" s="20"/>
      <c r="Z210" s="20"/>
      <c r="AA210" s="20"/>
      <c r="AB210" s="20"/>
      <c r="AC210" s="20"/>
      <c r="AD210" s="20"/>
      <c r="AE210" s="20"/>
      <c r="AF210" s="20"/>
      <c r="AG210" s="24"/>
      <c r="AH210" s="24"/>
      <c r="AI210" s="24"/>
      <c r="AJ210" s="24"/>
      <c r="AK210" s="24"/>
      <c r="AL210" s="24"/>
      <c r="AM210" s="24"/>
      <c r="AN210" s="24"/>
      <c r="AO210" s="24"/>
      <c r="AP210" s="24"/>
      <c r="AQ210" s="24"/>
      <c r="AR210" s="24"/>
      <c r="AS210" s="20"/>
      <c r="AT210" s="20"/>
      <c r="AU210" s="20"/>
      <c r="AV210" s="20"/>
      <c r="AW210" s="20"/>
      <c r="AX210" s="20"/>
      <c r="AY210" s="20"/>
      <c r="AZ210" s="20"/>
      <c r="BA210" s="20"/>
      <c r="BB210" s="20"/>
      <c r="BC210" s="20"/>
      <c r="BD210" s="20"/>
      <c r="BE210" s="24"/>
      <c r="BF210" s="24"/>
      <c r="BG210" s="24"/>
      <c r="BH210" s="24"/>
      <c r="BI210" s="24"/>
      <c r="BJ210" s="24"/>
      <c r="BK210" s="24"/>
      <c r="BL210" s="24"/>
      <c r="BM210" s="24"/>
      <c r="BN210" s="24"/>
      <c r="BO210" s="24"/>
      <c r="BP210" s="24"/>
    </row>
    <row r="211" spans="21:68" x14ac:dyDescent="0.25">
      <c r="U211" s="20"/>
      <c r="V211" s="20"/>
      <c r="W211" s="20"/>
      <c r="X211" s="20"/>
      <c r="Y211" s="20"/>
      <c r="Z211" s="20"/>
      <c r="AA211" s="20"/>
      <c r="AB211" s="20"/>
      <c r="AC211" s="20"/>
      <c r="AD211" s="20"/>
      <c r="AE211" s="20"/>
      <c r="AF211" s="20"/>
      <c r="AG211" s="24"/>
      <c r="AH211" s="24"/>
      <c r="AI211" s="24"/>
      <c r="AJ211" s="24"/>
      <c r="AK211" s="24"/>
      <c r="AL211" s="24"/>
      <c r="AM211" s="24"/>
      <c r="AN211" s="24"/>
      <c r="AO211" s="24"/>
      <c r="AP211" s="24"/>
      <c r="AQ211" s="24"/>
      <c r="AR211" s="24"/>
      <c r="AS211" s="20"/>
      <c r="AT211" s="20"/>
      <c r="AU211" s="20"/>
      <c r="AV211" s="20"/>
      <c r="AW211" s="20"/>
      <c r="AX211" s="20"/>
      <c r="AY211" s="20"/>
      <c r="AZ211" s="20"/>
      <c r="BA211" s="20"/>
      <c r="BB211" s="20"/>
      <c r="BC211" s="20"/>
      <c r="BD211" s="20"/>
      <c r="BE211" s="24"/>
      <c r="BF211" s="24"/>
      <c r="BG211" s="24"/>
      <c r="BH211" s="24"/>
      <c r="BI211" s="24"/>
      <c r="BJ211" s="24"/>
      <c r="BK211" s="24"/>
      <c r="BL211" s="24"/>
      <c r="BM211" s="24"/>
      <c r="BN211" s="24"/>
      <c r="BO211" s="24"/>
      <c r="BP211" s="24"/>
    </row>
    <row r="212" spans="21:68" x14ac:dyDescent="0.25">
      <c r="U212" s="20"/>
      <c r="V212" s="20"/>
      <c r="W212" s="20"/>
      <c r="X212" s="20"/>
      <c r="Y212" s="20"/>
      <c r="Z212" s="20"/>
      <c r="AA212" s="20"/>
      <c r="AB212" s="20"/>
      <c r="AC212" s="20"/>
      <c r="AD212" s="20"/>
      <c r="AE212" s="20"/>
      <c r="AF212" s="20"/>
      <c r="AG212" s="24"/>
      <c r="AH212" s="24"/>
      <c r="AI212" s="24"/>
      <c r="AJ212" s="24"/>
      <c r="AK212" s="24"/>
      <c r="AL212" s="24"/>
      <c r="AM212" s="24"/>
      <c r="AN212" s="24"/>
      <c r="AO212" s="24"/>
      <c r="AP212" s="24"/>
      <c r="AQ212" s="24"/>
      <c r="AR212" s="24"/>
      <c r="AS212" s="20"/>
      <c r="AT212" s="20"/>
      <c r="AU212" s="20"/>
      <c r="AV212" s="20"/>
      <c r="AW212" s="20"/>
      <c r="AX212" s="20"/>
      <c r="AY212" s="20"/>
      <c r="AZ212" s="20"/>
      <c r="BA212" s="20"/>
      <c r="BB212" s="20"/>
      <c r="BC212" s="20"/>
      <c r="BD212" s="20"/>
      <c r="BE212" s="24"/>
      <c r="BF212" s="24"/>
      <c r="BG212" s="24"/>
      <c r="BH212" s="24"/>
      <c r="BI212" s="24"/>
      <c r="BJ212" s="24"/>
      <c r="BK212" s="24"/>
      <c r="BL212" s="24"/>
      <c r="BM212" s="24"/>
      <c r="BN212" s="24"/>
      <c r="BO212" s="24"/>
      <c r="BP212" s="24"/>
    </row>
    <row r="213" spans="21:68" x14ac:dyDescent="0.25">
      <c r="U213" s="20"/>
      <c r="V213" s="20"/>
      <c r="W213" s="20"/>
      <c r="X213" s="20"/>
      <c r="Y213" s="20"/>
      <c r="Z213" s="20"/>
      <c r="AA213" s="20"/>
      <c r="AB213" s="20"/>
      <c r="AC213" s="20"/>
      <c r="AD213" s="20"/>
      <c r="AE213" s="20"/>
      <c r="AF213" s="20"/>
      <c r="AG213" s="24"/>
      <c r="AH213" s="24"/>
      <c r="AI213" s="24"/>
      <c r="AJ213" s="24"/>
      <c r="AK213" s="24"/>
      <c r="AL213" s="24"/>
      <c r="AM213" s="24"/>
      <c r="AN213" s="24"/>
      <c r="AO213" s="24"/>
      <c r="AP213" s="24"/>
      <c r="AQ213" s="24"/>
      <c r="AR213" s="24"/>
      <c r="AS213" s="20"/>
      <c r="AT213" s="20"/>
      <c r="AU213" s="20"/>
      <c r="AV213" s="20"/>
      <c r="AW213" s="20"/>
      <c r="AX213" s="20"/>
      <c r="AY213" s="20"/>
      <c r="AZ213" s="20"/>
      <c r="BA213" s="20"/>
      <c r="BB213" s="20"/>
      <c r="BC213" s="20"/>
      <c r="BD213" s="20"/>
      <c r="BE213" s="24"/>
      <c r="BF213" s="24"/>
      <c r="BG213" s="24"/>
      <c r="BH213" s="24"/>
      <c r="BI213" s="24"/>
      <c r="BJ213" s="24"/>
      <c r="BK213" s="24"/>
      <c r="BL213" s="24"/>
      <c r="BM213" s="24"/>
      <c r="BN213" s="24"/>
      <c r="BO213" s="24"/>
      <c r="BP213" s="24"/>
    </row>
    <row r="214" spans="21:68" x14ac:dyDescent="0.25">
      <c r="U214" s="20"/>
      <c r="V214" s="20"/>
      <c r="W214" s="20"/>
      <c r="X214" s="20"/>
      <c r="Y214" s="20"/>
      <c r="Z214" s="20"/>
      <c r="AA214" s="20"/>
      <c r="AB214" s="20"/>
      <c r="AC214" s="20"/>
      <c r="AD214" s="20"/>
      <c r="AE214" s="20"/>
      <c r="AF214" s="20"/>
      <c r="AG214" s="24"/>
      <c r="AH214" s="24"/>
      <c r="AI214" s="24"/>
      <c r="AJ214" s="24"/>
      <c r="AK214" s="24"/>
      <c r="AL214" s="24"/>
      <c r="AM214" s="24"/>
      <c r="AN214" s="24"/>
      <c r="AO214" s="24"/>
      <c r="AP214" s="24"/>
      <c r="AQ214" s="24"/>
      <c r="AR214" s="24"/>
      <c r="AS214" s="20"/>
      <c r="AT214" s="20"/>
      <c r="AU214" s="20"/>
      <c r="AV214" s="20"/>
      <c r="AW214" s="20"/>
      <c r="AX214" s="20"/>
      <c r="AY214" s="20"/>
      <c r="AZ214" s="20"/>
      <c r="BA214" s="20"/>
      <c r="BB214" s="20"/>
      <c r="BC214" s="20"/>
      <c r="BD214" s="20"/>
      <c r="BE214" s="24"/>
      <c r="BF214" s="24"/>
      <c r="BG214" s="24"/>
      <c r="BH214" s="24"/>
      <c r="BI214" s="24"/>
      <c r="BJ214" s="24"/>
      <c r="BK214" s="24"/>
      <c r="BL214" s="24"/>
      <c r="BM214" s="24"/>
      <c r="BN214" s="24"/>
      <c r="BO214" s="24"/>
      <c r="BP214" s="24"/>
    </row>
    <row r="215" spans="21:68" x14ac:dyDescent="0.25">
      <c r="U215" s="20"/>
      <c r="V215" s="20"/>
      <c r="W215" s="20"/>
      <c r="X215" s="20"/>
      <c r="Y215" s="20"/>
      <c r="Z215" s="20"/>
      <c r="AA215" s="20"/>
      <c r="AB215" s="20"/>
      <c r="AC215" s="20"/>
      <c r="AD215" s="20"/>
      <c r="AE215" s="20"/>
      <c r="AF215" s="20"/>
      <c r="AG215" s="24"/>
      <c r="AH215" s="24"/>
      <c r="AI215" s="24"/>
      <c r="AJ215" s="24"/>
      <c r="AK215" s="24"/>
      <c r="AL215" s="24"/>
      <c r="AM215" s="24"/>
      <c r="AN215" s="24"/>
      <c r="AO215" s="24"/>
      <c r="AP215" s="24"/>
      <c r="AQ215" s="24"/>
      <c r="AR215" s="24"/>
      <c r="AS215" s="20"/>
      <c r="AT215" s="20"/>
      <c r="AU215" s="20"/>
      <c r="AV215" s="20"/>
      <c r="AW215" s="20"/>
      <c r="AX215" s="20"/>
      <c r="AY215" s="20"/>
      <c r="AZ215" s="20"/>
      <c r="BA215" s="20"/>
      <c r="BB215" s="20"/>
      <c r="BC215" s="20"/>
      <c r="BD215" s="20"/>
      <c r="BE215" s="24"/>
      <c r="BF215" s="24"/>
      <c r="BG215" s="24"/>
      <c r="BH215" s="24"/>
      <c r="BI215" s="24"/>
      <c r="BJ215" s="24"/>
      <c r="BK215" s="24"/>
      <c r="BL215" s="24"/>
      <c r="BM215" s="24"/>
      <c r="BN215" s="24"/>
      <c r="BO215" s="24"/>
      <c r="BP215" s="24"/>
    </row>
    <row r="216" spans="21:68" x14ac:dyDescent="0.25">
      <c r="U216" s="20"/>
      <c r="V216" s="20"/>
      <c r="W216" s="20"/>
      <c r="X216" s="20"/>
      <c r="Y216" s="20"/>
      <c r="Z216" s="20"/>
      <c r="AA216" s="20"/>
      <c r="AB216" s="20"/>
      <c r="AC216" s="20"/>
      <c r="AD216" s="20"/>
      <c r="AE216" s="20"/>
      <c r="AF216" s="20"/>
      <c r="AG216" s="24"/>
      <c r="AH216" s="24"/>
      <c r="AI216" s="24"/>
      <c r="AJ216" s="24"/>
      <c r="AK216" s="24"/>
      <c r="AL216" s="24"/>
      <c r="AM216" s="24"/>
      <c r="AN216" s="24"/>
      <c r="AO216" s="24"/>
      <c r="AP216" s="24"/>
      <c r="AQ216" s="24"/>
      <c r="AR216" s="24"/>
      <c r="AS216" s="20"/>
      <c r="AT216" s="20"/>
      <c r="AU216" s="20"/>
      <c r="AV216" s="20"/>
      <c r="AW216" s="20"/>
      <c r="AX216" s="20"/>
      <c r="AY216" s="20"/>
      <c r="AZ216" s="20"/>
      <c r="BA216" s="20"/>
      <c r="BB216" s="20"/>
      <c r="BC216" s="20"/>
      <c r="BD216" s="20"/>
      <c r="BE216" s="24"/>
      <c r="BF216" s="24"/>
      <c r="BG216" s="24"/>
      <c r="BH216" s="24"/>
      <c r="BI216" s="24"/>
      <c r="BJ216" s="24"/>
      <c r="BK216" s="24"/>
      <c r="BL216" s="24"/>
      <c r="BM216" s="24"/>
      <c r="BN216" s="24"/>
      <c r="BO216" s="24"/>
      <c r="BP216" s="24"/>
    </row>
    <row r="217" spans="21:68" x14ac:dyDescent="0.25">
      <c r="U217" s="20"/>
      <c r="V217" s="20"/>
      <c r="W217" s="20"/>
      <c r="X217" s="20"/>
      <c r="Y217" s="20"/>
      <c r="Z217" s="20"/>
      <c r="AA217" s="20"/>
      <c r="AB217" s="20"/>
      <c r="AC217" s="20"/>
      <c r="AD217" s="20"/>
      <c r="AE217" s="20"/>
      <c r="AF217" s="20"/>
      <c r="AG217" s="24"/>
      <c r="AH217" s="24"/>
      <c r="AI217" s="24"/>
      <c r="AJ217" s="24"/>
      <c r="AK217" s="24"/>
      <c r="AL217" s="24"/>
      <c r="AM217" s="24"/>
      <c r="AN217" s="24"/>
      <c r="AO217" s="24"/>
      <c r="AP217" s="24"/>
      <c r="AQ217" s="24"/>
      <c r="AR217" s="24"/>
      <c r="AS217" s="20"/>
      <c r="AT217" s="20"/>
      <c r="AU217" s="20"/>
      <c r="AV217" s="20"/>
      <c r="AW217" s="20"/>
      <c r="AX217" s="20"/>
      <c r="AY217" s="20"/>
      <c r="AZ217" s="20"/>
      <c r="BA217" s="20"/>
      <c r="BB217" s="20"/>
      <c r="BC217" s="20"/>
      <c r="BD217" s="20"/>
      <c r="BE217" s="24"/>
      <c r="BF217" s="24"/>
      <c r="BG217" s="24"/>
      <c r="BH217" s="24"/>
      <c r="BI217" s="24"/>
      <c r="BJ217" s="24"/>
      <c r="BK217" s="24"/>
      <c r="BL217" s="24"/>
      <c r="BM217" s="24"/>
      <c r="BN217" s="24"/>
      <c r="BO217" s="24"/>
      <c r="BP217" s="24"/>
    </row>
    <row r="218" spans="21:68" x14ac:dyDescent="0.25">
      <c r="U218" s="20"/>
      <c r="V218" s="20"/>
      <c r="W218" s="20"/>
      <c r="X218" s="20"/>
      <c r="Y218" s="20"/>
      <c r="Z218" s="20"/>
      <c r="AA218" s="20"/>
      <c r="AB218" s="20"/>
      <c r="AC218" s="20"/>
      <c r="AD218" s="20"/>
      <c r="AE218" s="20"/>
      <c r="AF218" s="20"/>
      <c r="AG218" s="24"/>
      <c r="AH218" s="24"/>
      <c r="AI218" s="24"/>
      <c r="AJ218" s="24"/>
      <c r="AK218" s="24"/>
      <c r="AL218" s="24"/>
      <c r="AM218" s="24"/>
      <c r="AN218" s="24"/>
      <c r="AO218" s="24"/>
      <c r="AP218" s="24"/>
      <c r="AQ218" s="24"/>
      <c r="AR218" s="24"/>
      <c r="AS218" s="20"/>
      <c r="AT218" s="20"/>
      <c r="AU218" s="20"/>
      <c r="AV218" s="20"/>
      <c r="AW218" s="20"/>
      <c r="AX218" s="20"/>
      <c r="AY218" s="20"/>
      <c r="AZ218" s="20"/>
      <c r="BA218" s="20"/>
      <c r="BB218" s="20"/>
      <c r="BC218" s="20"/>
      <c r="BD218" s="20"/>
      <c r="BE218" s="24"/>
      <c r="BF218" s="24"/>
      <c r="BG218" s="24"/>
      <c r="BH218" s="24"/>
      <c r="BI218" s="24"/>
      <c r="BJ218" s="24"/>
      <c r="BK218" s="24"/>
      <c r="BL218" s="24"/>
      <c r="BM218" s="24"/>
      <c r="BN218" s="24"/>
      <c r="BO218" s="24"/>
      <c r="BP218" s="24"/>
    </row>
    <row r="219" spans="21:68" x14ac:dyDescent="0.25">
      <c r="U219" s="20"/>
      <c r="V219" s="20"/>
      <c r="W219" s="20"/>
      <c r="X219" s="20"/>
      <c r="Y219" s="20"/>
      <c r="Z219" s="20"/>
      <c r="AA219" s="20"/>
      <c r="AB219" s="20"/>
      <c r="AC219" s="20"/>
      <c r="AD219" s="20"/>
      <c r="AE219" s="20"/>
      <c r="AF219" s="20"/>
      <c r="AG219" s="24"/>
      <c r="AH219" s="24"/>
      <c r="AI219" s="24"/>
      <c r="AJ219" s="24"/>
      <c r="AK219" s="24"/>
      <c r="AL219" s="24"/>
      <c r="AM219" s="24"/>
      <c r="AN219" s="24"/>
      <c r="AO219" s="24"/>
      <c r="AP219" s="24"/>
      <c r="AQ219" s="24"/>
      <c r="AR219" s="24"/>
      <c r="AS219" s="20"/>
      <c r="AT219" s="20"/>
      <c r="AU219" s="20"/>
      <c r="AV219" s="20"/>
      <c r="AW219" s="20"/>
      <c r="AX219" s="20"/>
      <c r="AY219" s="20"/>
      <c r="AZ219" s="20"/>
      <c r="BA219" s="20"/>
      <c r="BB219" s="20"/>
      <c r="BC219" s="20"/>
      <c r="BD219" s="20"/>
      <c r="BE219" s="24"/>
      <c r="BF219" s="24"/>
      <c r="BG219" s="24"/>
      <c r="BH219" s="24"/>
      <c r="BI219" s="24"/>
      <c r="BJ219" s="24"/>
      <c r="BK219" s="24"/>
      <c r="BL219" s="24"/>
      <c r="BM219" s="24"/>
      <c r="BN219" s="24"/>
      <c r="BO219" s="24"/>
      <c r="BP219" s="24"/>
    </row>
    <row r="220" spans="21:68" x14ac:dyDescent="0.25">
      <c r="U220" s="20"/>
      <c r="V220" s="20"/>
      <c r="W220" s="20"/>
      <c r="X220" s="20"/>
      <c r="Y220" s="20"/>
      <c r="Z220" s="20"/>
      <c r="AA220" s="20"/>
      <c r="AB220" s="20"/>
      <c r="AC220" s="20"/>
      <c r="AD220" s="20"/>
      <c r="AE220" s="20"/>
      <c r="AF220" s="20"/>
      <c r="AG220" s="24"/>
      <c r="AH220" s="24"/>
      <c r="AI220" s="24"/>
      <c r="AJ220" s="24"/>
      <c r="AK220" s="24"/>
      <c r="AL220" s="24"/>
      <c r="AM220" s="24"/>
      <c r="AN220" s="24"/>
      <c r="AO220" s="24"/>
      <c r="AP220" s="24"/>
      <c r="AQ220" s="24"/>
      <c r="AR220" s="24"/>
      <c r="AS220" s="20"/>
      <c r="AT220" s="20"/>
      <c r="AU220" s="20"/>
      <c r="AV220" s="20"/>
      <c r="AW220" s="20"/>
      <c r="AX220" s="20"/>
      <c r="AY220" s="20"/>
      <c r="AZ220" s="20"/>
      <c r="BA220" s="20"/>
      <c r="BB220" s="20"/>
      <c r="BC220" s="20"/>
      <c r="BD220" s="20"/>
      <c r="BE220" s="24"/>
      <c r="BF220" s="24"/>
      <c r="BG220" s="24"/>
      <c r="BH220" s="24"/>
      <c r="BI220" s="24"/>
      <c r="BJ220" s="24"/>
      <c r="BK220" s="24"/>
      <c r="BL220" s="24"/>
      <c r="BM220" s="24"/>
      <c r="BN220" s="24"/>
      <c r="BO220" s="24"/>
      <c r="BP220" s="24"/>
    </row>
    <row r="221" spans="21:68" x14ac:dyDescent="0.25">
      <c r="U221" s="20"/>
      <c r="V221" s="20"/>
      <c r="W221" s="20"/>
      <c r="X221" s="20"/>
      <c r="Y221" s="20"/>
      <c r="Z221" s="20"/>
      <c r="AA221" s="20"/>
      <c r="AB221" s="20"/>
      <c r="AC221" s="20"/>
      <c r="AD221" s="20"/>
      <c r="AE221" s="20"/>
      <c r="AF221" s="20"/>
      <c r="AG221" s="24"/>
      <c r="AH221" s="24"/>
      <c r="AI221" s="24"/>
      <c r="AJ221" s="24"/>
      <c r="AK221" s="24"/>
      <c r="AL221" s="24"/>
      <c r="AM221" s="24"/>
      <c r="AN221" s="24"/>
      <c r="AO221" s="24"/>
      <c r="AP221" s="24"/>
      <c r="AQ221" s="24"/>
      <c r="AR221" s="24"/>
      <c r="AS221" s="20"/>
      <c r="AT221" s="20"/>
      <c r="AU221" s="20"/>
      <c r="AV221" s="20"/>
      <c r="AW221" s="20"/>
      <c r="AX221" s="20"/>
      <c r="AY221" s="20"/>
      <c r="AZ221" s="20"/>
      <c r="BA221" s="20"/>
      <c r="BB221" s="20"/>
      <c r="BC221" s="20"/>
      <c r="BD221" s="20"/>
      <c r="BE221" s="24"/>
      <c r="BF221" s="24"/>
      <c r="BG221" s="24"/>
      <c r="BH221" s="24"/>
      <c r="BI221" s="24"/>
      <c r="BJ221" s="24"/>
      <c r="BK221" s="24"/>
      <c r="BL221" s="24"/>
      <c r="BM221" s="24"/>
      <c r="BN221" s="24"/>
      <c r="BO221" s="24"/>
      <c r="BP221" s="24"/>
    </row>
    <row r="222" spans="21:68" x14ac:dyDescent="0.25">
      <c r="U222" s="20"/>
      <c r="V222" s="20"/>
      <c r="W222" s="20"/>
      <c r="X222" s="20"/>
      <c r="Y222" s="20"/>
      <c r="Z222" s="20"/>
      <c r="AA222" s="20"/>
      <c r="AB222" s="20"/>
      <c r="AC222" s="20"/>
      <c r="AD222" s="20"/>
      <c r="AE222" s="20"/>
      <c r="AF222" s="20"/>
      <c r="AG222" s="24"/>
      <c r="AH222" s="24"/>
      <c r="AI222" s="24"/>
      <c r="AJ222" s="24"/>
      <c r="AK222" s="24"/>
      <c r="AL222" s="24"/>
      <c r="AM222" s="24"/>
      <c r="AN222" s="24"/>
      <c r="AO222" s="24"/>
      <c r="AP222" s="24"/>
      <c r="AQ222" s="24"/>
      <c r="AR222" s="24"/>
      <c r="AS222" s="20"/>
      <c r="AT222" s="20"/>
      <c r="AU222" s="20"/>
      <c r="AV222" s="20"/>
      <c r="AW222" s="20"/>
      <c r="AX222" s="20"/>
      <c r="AY222" s="20"/>
      <c r="AZ222" s="20"/>
      <c r="BA222" s="20"/>
      <c r="BB222" s="20"/>
      <c r="BC222" s="20"/>
      <c r="BD222" s="20"/>
      <c r="BE222" s="24"/>
      <c r="BF222" s="24"/>
      <c r="BG222" s="24"/>
      <c r="BH222" s="24"/>
      <c r="BI222" s="24"/>
      <c r="BJ222" s="24"/>
      <c r="BK222" s="24"/>
      <c r="BL222" s="24"/>
      <c r="BM222" s="24"/>
      <c r="BN222" s="24"/>
      <c r="BO222" s="24"/>
      <c r="BP222" s="24"/>
    </row>
    <row r="223" spans="21:68" x14ac:dyDescent="0.25">
      <c r="U223" s="20"/>
      <c r="V223" s="20"/>
      <c r="W223" s="20"/>
      <c r="X223" s="20"/>
      <c r="Y223" s="20"/>
      <c r="Z223" s="20"/>
      <c r="AA223" s="20"/>
      <c r="AB223" s="20"/>
      <c r="AC223" s="20"/>
      <c r="AD223" s="20"/>
      <c r="AE223" s="20"/>
      <c r="AF223" s="20"/>
      <c r="AG223" s="24"/>
      <c r="AH223" s="24"/>
      <c r="AI223" s="24"/>
      <c r="AJ223" s="24"/>
      <c r="AK223" s="24"/>
      <c r="AL223" s="24"/>
      <c r="AM223" s="24"/>
      <c r="AN223" s="24"/>
      <c r="AO223" s="24"/>
      <c r="AP223" s="24"/>
      <c r="AQ223" s="24"/>
      <c r="AR223" s="24"/>
      <c r="AS223" s="20"/>
      <c r="AT223" s="20"/>
      <c r="AU223" s="20"/>
      <c r="AV223" s="20"/>
      <c r="AW223" s="20"/>
      <c r="AX223" s="20"/>
      <c r="AY223" s="20"/>
      <c r="AZ223" s="20"/>
      <c r="BA223" s="20"/>
      <c r="BB223" s="20"/>
      <c r="BC223" s="20"/>
      <c r="BD223" s="20"/>
      <c r="BE223" s="24"/>
      <c r="BF223" s="24"/>
      <c r="BG223" s="24"/>
      <c r="BH223" s="24"/>
      <c r="BI223" s="24"/>
      <c r="BJ223" s="24"/>
      <c r="BK223" s="24"/>
      <c r="BL223" s="24"/>
      <c r="BM223" s="24"/>
      <c r="BN223" s="24"/>
      <c r="BO223" s="24"/>
      <c r="BP223" s="24"/>
    </row>
    <row r="224" spans="21:68" x14ac:dyDescent="0.25">
      <c r="U224" s="20"/>
      <c r="V224" s="20"/>
      <c r="W224" s="20"/>
      <c r="X224" s="20"/>
      <c r="Y224" s="20"/>
      <c r="Z224" s="20"/>
      <c r="AA224" s="20"/>
      <c r="AB224" s="20"/>
      <c r="AC224" s="20"/>
      <c r="AD224" s="20"/>
      <c r="AE224" s="20"/>
      <c r="AF224" s="20"/>
      <c r="AG224" s="24"/>
      <c r="AH224" s="24"/>
      <c r="AI224" s="24"/>
      <c r="AJ224" s="24"/>
      <c r="AK224" s="24"/>
      <c r="AL224" s="24"/>
      <c r="AM224" s="24"/>
      <c r="AN224" s="24"/>
      <c r="AO224" s="24"/>
      <c r="AP224" s="24"/>
      <c r="AQ224" s="24"/>
      <c r="AR224" s="24"/>
      <c r="AS224" s="20"/>
      <c r="AT224" s="20"/>
      <c r="AU224" s="20"/>
      <c r="AV224" s="20"/>
      <c r="AW224" s="20"/>
      <c r="AX224" s="20"/>
      <c r="AY224" s="20"/>
      <c r="AZ224" s="20"/>
      <c r="BA224" s="20"/>
      <c r="BB224" s="20"/>
      <c r="BC224" s="20"/>
      <c r="BD224" s="20"/>
      <c r="BE224" s="24"/>
      <c r="BF224" s="24"/>
      <c r="BG224" s="24"/>
      <c r="BH224" s="24"/>
      <c r="BI224" s="24"/>
      <c r="BJ224" s="24"/>
      <c r="BK224" s="24"/>
      <c r="BL224" s="24"/>
      <c r="BM224" s="24"/>
      <c r="BN224" s="24"/>
      <c r="BO224" s="24"/>
      <c r="BP224" s="24"/>
    </row>
    <row r="225" spans="21:68" x14ac:dyDescent="0.25">
      <c r="U225" s="20"/>
      <c r="V225" s="20"/>
      <c r="W225" s="20"/>
      <c r="X225" s="20"/>
      <c r="Y225" s="20"/>
      <c r="Z225" s="20"/>
      <c r="AA225" s="20"/>
      <c r="AB225" s="20"/>
      <c r="AC225" s="20"/>
      <c r="AD225" s="20"/>
      <c r="AE225" s="20"/>
      <c r="AF225" s="20"/>
      <c r="AG225" s="24"/>
      <c r="AH225" s="24"/>
      <c r="AI225" s="24"/>
      <c r="AJ225" s="24"/>
      <c r="AK225" s="24"/>
      <c r="AL225" s="24"/>
      <c r="AM225" s="24"/>
      <c r="AN225" s="24"/>
      <c r="AO225" s="24"/>
      <c r="AP225" s="24"/>
      <c r="AQ225" s="24"/>
      <c r="AR225" s="24"/>
      <c r="AS225" s="20"/>
      <c r="AT225" s="20"/>
      <c r="AU225" s="20"/>
      <c r="AV225" s="20"/>
      <c r="AW225" s="20"/>
      <c r="AX225" s="20"/>
      <c r="AY225" s="20"/>
      <c r="AZ225" s="20"/>
      <c r="BA225" s="20"/>
      <c r="BB225" s="20"/>
      <c r="BC225" s="20"/>
      <c r="BD225" s="20"/>
      <c r="BE225" s="24"/>
      <c r="BF225" s="24"/>
      <c r="BG225" s="24"/>
      <c r="BH225" s="24"/>
      <c r="BI225" s="24"/>
      <c r="BJ225" s="24"/>
      <c r="BK225" s="24"/>
      <c r="BL225" s="24"/>
      <c r="BM225" s="24"/>
      <c r="BN225" s="24"/>
      <c r="BO225" s="24"/>
      <c r="BP225" s="24"/>
    </row>
    <row r="226" spans="21:68" x14ac:dyDescent="0.25">
      <c r="U226" s="20"/>
      <c r="V226" s="20"/>
      <c r="W226" s="20"/>
      <c r="X226" s="20"/>
      <c r="Y226" s="20"/>
      <c r="Z226" s="20"/>
      <c r="AA226" s="20"/>
      <c r="AB226" s="20"/>
      <c r="AC226" s="20"/>
      <c r="AD226" s="20"/>
      <c r="AE226" s="20"/>
      <c r="AF226" s="20"/>
      <c r="AG226" s="24"/>
      <c r="AH226" s="24"/>
      <c r="AI226" s="24"/>
      <c r="AJ226" s="24"/>
      <c r="AK226" s="24"/>
      <c r="AL226" s="24"/>
      <c r="AM226" s="24"/>
      <c r="AN226" s="24"/>
      <c r="AO226" s="24"/>
      <c r="AP226" s="24"/>
      <c r="AQ226" s="24"/>
      <c r="AR226" s="24"/>
      <c r="AS226" s="20"/>
      <c r="AT226" s="20"/>
      <c r="AU226" s="20"/>
      <c r="AV226" s="20"/>
      <c r="AW226" s="20"/>
      <c r="AX226" s="20"/>
      <c r="AY226" s="20"/>
      <c r="AZ226" s="20"/>
      <c r="BA226" s="20"/>
      <c r="BB226" s="20"/>
      <c r="BC226" s="20"/>
      <c r="BD226" s="20"/>
      <c r="BE226" s="24"/>
      <c r="BF226" s="24"/>
      <c r="BG226" s="24"/>
      <c r="BH226" s="24"/>
      <c r="BI226" s="24"/>
      <c r="BJ226" s="24"/>
      <c r="BK226" s="24"/>
      <c r="BL226" s="24"/>
      <c r="BM226" s="24"/>
      <c r="BN226" s="24"/>
      <c r="BO226" s="24"/>
      <c r="BP226" s="24"/>
    </row>
    <row r="227" spans="21:68" x14ac:dyDescent="0.25">
      <c r="U227" s="20"/>
      <c r="V227" s="20"/>
      <c r="W227" s="20"/>
      <c r="X227" s="20"/>
      <c r="Y227" s="20"/>
      <c r="Z227" s="20"/>
      <c r="AA227" s="20"/>
      <c r="AB227" s="20"/>
      <c r="AC227" s="20"/>
      <c r="AD227" s="20"/>
      <c r="AE227" s="20"/>
      <c r="AF227" s="20"/>
      <c r="AG227" s="24"/>
      <c r="AH227" s="24"/>
      <c r="AI227" s="24"/>
      <c r="AJ227" s="24"/>
      <c r="AK227" s="24"/>
      <c r="AL227" s="24"/>
      <c r="AM227" s="24"/>
      <c r="AN227" s="24"/>
      <c r="AO227" s="24"/>
      <c r="AP227" s="24"/>
      <c r="AQ227" s="24"/>
      <c r="AR227" s="24"/>
      <c r="AS227" s="20"/>
      <c r="AT227" s="20"/>
      <c r="AU227" s="20"/>
      <c r="AV227" s="20"/>
      <c r="AW227" s="20"/>
      <c r="AX227" s="20"/>
      <c r="AY227" s="20"/>
      <c r="AZ227" s="20"/>
      <c r="BA227" s="20"/>
      <c r="BB227" s="20"/>
      <c r="BC227" s="20"/>
      <c r="BD227" s="20"/>
      <c r="BE227" s="24"/>
      <c r="BF227" s="24"/>
      <c r="BG227" s="24"/>
      <c r="BH227" s="24"/>
      <c r="BI227" s="24"/>
      <c r="BJ227" s="24"/>
      <c r="BK227" s="24"/>
      <c r="BL227" s="24"/>
      <c r="BM227" s="24"/>
      <c r="BN227" s="24"/>
      <c r="BO227" s="24"/>
      <c r="BP227" s="24"/>
    </row>
    <row r="228" spans="21:68" x14ac:dyDescent="0.25">
      <c r="U228" s="20"/>
      <c r="V228" s="20"/>
      <c r="W228" s="20"/>
      <c r="X228" s="20"/>
      <c r="Y228" s="20"/>
      <c r="Z228" s="20"/>
      <c r="AA228" s="20"/>
      <c r="AB228" s="20"/>
      <c r="AC228" s="20"/>
      <c r="AD228" s="20"/>
      <c r="AE228" s="20"/>
      <c r="AF228" s="20"/>
      <c r="AG228" s="24"/>
      <c r="AH228" s="24"/>
      <c r="AI228" s="24"/>
      <c r="AJ228" s="24"/>
      <c r="AK228" s="24"/>
      <c r="AL228" s="24"/>
      <c r="AM228" s="24"/>
      <c r="AN228" s="24"/>
      <c r="AO228" s="24"/>
      <c r="AP228" s="24"/>
      <c r="AQ228" s="24"/>
      <c r="AR228" s="24"/>
      <c r="AS228" s="20"/>
      <c r="AT228" s="20"/>
      <c r="AU228" s="20"/>
      <c r="AV228" s="20"/>
      <c r="AW228" s="20"/>
      <c r="AX228" s="20"/>
      <c r="AY228" s="20"/>
      <c r="AZ228" s="20"/>
      <c r="BA228" s="20"/>
      <c r="BB228" s="20"/>
      <c r="BC228" s="20"/>
      <c r="BD228" s="20"/>
      <c r="BE228" s="24"/>
      <c r="BF228" s="24"/>
      <c r="BG228" s="24"/>
      <c r="BH228" s="24"/>
      <c r="BI228" s="24"/>
      <c r="BJ228" s="24"/>
      <c r="BK228" s="24"/>
      <c r="BL228" s="24"/>
      <c r="BM228" s="24"/>
      <c r="BN228" s="24"/>
      <c r="BO228" s="24"/>
      <c r="BP228" s="24"/>
    </row>
    <row r="229" spans="21:68" x14ac:dyDescent="0.25">
      <c r="U229" s="20"/>
      <c r="V229" s="20"/>
      <c r="W229" s="20"/>
      <c r="X229" s="20"/>
      <c r="Y229" s="20"/>
      <c r="Z229" s="20"/>
      <c r="AA229" s="20"/>
      <c r="AB229" s="20"/>
      <c r="AC229" s="20"/>
      <c r="AD229" s="20"/>
      <c r="AE229" s="20"/>
      <c r="AF229" s="20"/>
      <c r="AG229" s="24"/>
      <c r="AH229" s="24"/>
      <c r="AI229" s="24"/>
      <c r="AJ229" s="24"/>
      <c r="AK229" s="24"/>
      <c r="AL229" s="24"/>
      <c r="AM229" s="24"/>
      <c r="AN229" s="24"/>
      <c r="AO229" s="24"/>
      <c r="AP229" s="24"/>
      <c r="AQ229" s="24"/>
      <c r="AR229" s="24"/>
      <c r="AS229" s="20"/>
      <c r="AT229" s="20"/>
      <c r="AU229" s="20"/>
      <c r="AV229" s="20"/>
      <c r="AW229" s="20"/>
      <c r="AX229" s="20"/>
      <c r="AY229" s="20"/>
      <c r="AZ229" s="20"/>
      <c r="BA229" s="20"/>
      <c r="BB229" s="20"/>
      <c r="BC229" s="20"/>
      <c r="BD229" s="20"/>
      <c r="BE229" s="24"/>
      <c r="BF229" s="24"/>
      <c r="BG229" s="24"/>
      <c r="BH229" s="24"/>
      <c r="BI229" s="24"/>
      <c r="BJ229" s="24"/>
      <c r="BK229" s="24"/>
      <c r="BL229" s="24"/>
      <c r="BM229" s="24"/>
      <c r="BN229" s="24"/>
      <c r="BO229" s="24"/>
      <c r="BP229" s="24"/>
    </row>
    <row r="230" spans="21:68" x14ac:dyDescent="0.25">
      <c r="U230" s="20"/>
      <c r="V230" s="20"/>
      <c r="W230" s="20"/>
      <c r="X230" s="20"/>
      <c r="Y230" s="20"/>
      <c r="Z230" s="20"/>
      <c r="AA230" s="20"/>
      <c r="AB230" s="20"/>
      <c r="AC230" s="20"/>
      <c r="AD230" s="20"/>
      <c r="AE230" s="20"/>
      <c r="AF230" s="20"/>
      <c r="AG230" s="24"/>
      <c r="AH230" s="24"/>
      <c r="AI230" s="24"/>
      <c r="AJ230" s="24"/>
      <c r="AK230" s="24"/>
      <c r="AL230" s="24"/>
      <c r="AM230" s="24"/>
      <c r="AN230" s="24"/>
      <c r="AO230" s="24"/>
      <c r="AP230" s="24"/>
      <c r="AQ230" s="24"/>
      <c r="AR230" s="24"/>
      <c r="AS230" s="20"/>
      <c r="AT230" s="20"/>
      <c r="AU230" s="20"/>
      <c r="AV230" s="20"/>
      <c r="AW230" s="20"/>
      <c r="AX230" s="20"/>
      <c r="AY230" s="20"/>
      <c r="AZ230" s="20"/>
      <c r="BA230" s="20"/>
      <c r="BB230" s="20"/>
      <c r="BC230" s="20"/>
      <c r="BD230" s="20"/>
      <c r="BE230" s="24"/>
      <c r="BF230" s="24"/>
      <c r="BG230" s="24"/>
      <c r="BH230" s="24"/>
      <c r="BI230" s="24"/>
      <c r="BJ230" s="24"/>
      <c r="BK230" s="24"/>
      <c r="BL230" s="24"/>
      <c r="BM230" s="24"/>
      <c r="BN230" s="24"/>
      <c r="BO230" s="24"/>
      <c r="BP230" s="24"/>
    </row>
    <row r="231" spans="21:68" x14ac:dyDescent="0.25">
      <c r="U231" s="20"/>
      <c r="V231" s="20"/>
      <c r="W231" s="20"/>
      <c r="X231" s="20"/>
      <c r="Y231" s="20"/>
      <c r="Z231" s="20"/>
      <c r="AA231" s="20"/>
      <c r="AB231" s="20"/>
      <c r="AC231" s="20"/>
      <c r="AD231" s="20"/>
      <c r="AE231" s="20"/>
      <c r="AF231" s="20"/>
      <c r="AG231" s="24"/>
      <c r="AH231" s="24"/>
      <c r="AI231" s="24"/>
      <c r="AJ231" s="24"/>
      <c r="AK231" s="24"/>
      <c r="AL231" s="24"/>
      <c r="AM231" s="24"/>
      <c r="AN231" s="24"/>
      <c r="AO231" s="24"/>
      <c r="AP231" s="24"/>
      <c r="AQ231" s="24"/>
      <c r="AR231" s="24"/>
      <c r="AS231" s="20"/>
      <c r="AT231" s="20"/>
      <c r="AU231" s="20"/>
      <c r="AV231" s="20"/>
      <c r="AW231" s="20"/>
      <c r="AX231" s="20"/>
      <c r="AY231" s="20"/>
      <c r="AZ231" s="20"/>
      <c r="BA231" s="20"/>
      <c r="BB231" s="20"/>
      <c r="BC231" s="20"/>
      <c r="BD231" s="20"/>
      <c r="BE231" s="24"/>
      <c r="BF231" s="24"/>
      <c r="BG231" s="24"/>
      <c r="BH231" s="24"/>
      <c r="BI231" s="24"/>
      <c r="BJ231" s="24"/>
      <c r="BK231" s="24"/>
      <c r="BL231" s="24"/>
      <c r="BM231" s="24"/>
      <c r="BN231" s="24"/>
      <c r="BO231" s="24"/>
      <c r="BP231" s="24"/>
    </row>
    <row r="232" spans="21:68" x14ac:dyDescent="0.25">
      <c r="U232" s="20"/>
      <c r="V232" s="20"/>
      <c r="W232" s="20"/>
      <c r="X232" s="20"/>
      <c r="Y232" s="20"/>
      <c r="Z232" s="20"/>
      <c r="AA232" s="20"/>
      <c r="AB232" s="20"/>
      <c r="AC232" s="20"/>
      <c r="AD232" s="20"/>
      <c r="AE232" s="20"/>
      <c r="AF232" s="20"/>
      <c r="AG232" s="24"/>
      <c r="AH232" s="24"/>
      <c r="AI232" s="24"/>
      <c r="AJ232" s="24"/>
      <c r="AK232" s="24"/>
      <c r="AL232" s="24"/>
      <c r="AM232" s="24"/>
      <c r="AN232" s="24"/>
      <c r="AO232" s="24"/>
      <c r="AP232" s="24"/>
      <c r="AQ232" s="24"/>
      <c r="AR232" s="24"/>
      <c r="AS232" s="20"/>
      <c r="AT232" s="20"/>
      <c r="AU232" s="20"/>
      <c r="AV232" s="20"/>
      <c r="AW232" s="20"/>
      <c r="AX232" s="20"/>
      <c r="AY232" s="20"/>
      <c r="AZ232" s="20"/>
      <c r="BA232" s="20"/>
      <c r="BB232" s="20"/>
      <c r="BC232" s="20"/>
      <c r="BD232" s="20"/>
      <c r="BE232" s="24"/>
      <c r="BF232" s="24"/>
      <c r="BG232" s="24"/>
      <c r="BH232" s="24"/>
      <c r="BI232" s="24"/>
      <c r="BJ232" s="24"/>
      <c r="BK232" s="24"/>
      <c r="BL232" s="24"/>
      <c r="BM232" s="24"/>
      <c r="BN232" s="24"/>
      <c r="BO232" s="24"/>
      <c r="BP232" s="24"/>
    </row>
    <row r="233" spans="21:68" x14ac:dyDescent="0.25">
      <c r="U233" s="20"/>
      <c r="V233" s="20"/>
      <c r="W233" s="20"/>
      <c r="X233" s="20"/>
      <c r="Y233" s="20"/>
      <c r="Z233" s="20"/>
      <c r="AA233" s="20"/>
      <c r="AB233" s="20"/>
      <c r="AC233" s="20"/>
      <c r="AD233" s="20"/>
      <c r="AE233" s="20"/>
      <c r="AF233" s="20"/>
      <c r="AG233" s="24"/>
      <c r="AH233" s="24"/>
      <c r="AI233" s="24"/>
      <c r="AJ233" s="24"/>
      <c r="AK233" s="24"/>
      <c r="AL233" s="24"/>
      <c r="AM233" s="24"/>
      <c r="AN233" s="24"/>
      <c r="AO233" s="24"/>
      <c r="AP233" s="24"/>
      <c r="AQ233" s="24"/>
      <c r="AR233" s="24"/>
      <c r="AS233" s="20"/>
      <c r="AT233" s="20"/>
      <c r="AU233" s="20"/>
      <c r="AV233" s="20"/>
      <c r="AW233" s="20"/>
      <c r="AX233" s="20"/>
      <c r="AY233" s="20"/>
      <c r="AZ233" s="20"/>
      <c r="BA233" s="20"/>
      <c r="BB233" s="20"/>
      <c r="BC233" s="20"/>
      <c r="BD233" s="20"/>
      <c r="BE233" s="24"/>
      <c r="BF233" s="24"/>
      <c r="BG233" s="24"/>
      <c r="BH233" s="24"/>
      <c r="BI233" s="24"/>
      <c r="BJ233" s="24"/>
      <c r="BK233" s="24"/>
      <c r="BL233" s="24"/>
      <c r="BM233" s="24"/>
      <c r="BN233" s="24"/>
      <c r="BO233" s="24"/>
      <c r="BP233" s="24"/>
    </row>
    <row r="234" spans="21:68" x14ac:dyDescent="0.25">
      <c r="U234" s="20"/>
      <c r="V234" s="20"/>
      <c r="W234" s="20"/>
      <c r="X234" s="20"/>
      <c r="Y234" s="20"/>
      <c r="Z234" s="20"/>
      <c r="AA234" s="20"/>
      <c r="AB234" s="20"/>
      <c r="AC234" s="20"/>
      <c r="AD234" s="20"/>
      <c r="AE234" s="20"/>
      <c r="AF234" s="20"/>
      <c r="AG234" s="24"/>
      <c r="AH234" s="24"/>
      <c r="AI234" s="24"/>
      <c r="AJ234" s="24"/>
      <c r="AK234" s="24"/>
      <c r="AL234" s="24"/>
      <c r="AM234" s="24"/>
      <c r="AN234" s="24"/>
      <c r="AO234" s="24"/>
      <c r="AP234" s="24"/>
      <c r="AQ234" s="24"/>
      <c r="AR234" s="24"/>
      <c r="AS234" s="20"/>
      <c r="AT234" s="20"/>
      <c r="AU234" s="20"/>
      <c r="AV234" s="20"/>
      <c r="AW234" s="20"/>
      <c r="AX234" s="20"/>
      <c r="AY234" s="20"/>
      <c r="AZ234" s="20"/>
      <c r="BA234" s="20"/>
      <c r="BB234" s="20"/>
      <c r="BC234" s="20"/>
      <c r="BD234" s="20"/>
      <c r="BE234" s="24"/>
      <c r="BF234" s="24"/>
      <c r="BG234" s="24"/>
      <c r="BH234" s="24"/>
      <c r="BI234" s="24"/>
      <c r="BJ234" s="24"/>
      <c r="BK234" s="24"/>
      <c r="BL234" s="24"/>
      <c r="BM234" s="24"/>
      <c r="BN234" s="24"/>
      <c r="BO234" s="24"/>
      <c r="BP234" s="24"/>
    </row>
    <row r="235" spans="21:68" x14ac:dyDescent="0.25">
      <c r="U235" s="20"/>
      <c r="V235" s="20"/>
      <c r="W235" s="20"/>
      <c r="X235" s="20"/>
      <c r="Y235" s="20"/>
      <c r="Z235" s="20"/>
      <c r="AA235" s="20"/>
      <c r="AB235" s="20"/>
      <c r="AC235" s="20"/>
      <c r="AD235" s="20"/>
      <c r="AE235" s="20"/>
      <c r="AF235" s="20"/>
      <c r="AG235" s="24"/>
      <c r="AH235" s="24"/>
      <c r="AI235" s="24"/>
      <c r="AJ235" s="24"/>
      <c r="AK235" s="24"/>
      <c r="AL235" s="24"/>
      <c r="AM235" s="24"/>
      <c r="AN235" s="24"/>
      <c r="AO235" s="24"/>
      <c r="AP235" s="24"/>
      <c r="AQ235" s="24"/>
      <c r="AR235" s="24"/>
      <c r="AS235" s="20"/>
      <c r="AT235" s="20"/>
      <c r="AU235" s="20"/>
      <c r="AV235" s="20"/>
      <c r="AW235" s="20"/>
      <c r="AX235" s="20"/>
      <c r="AY235" s="20"/>
      <c r="AZ235" s="20"/>
      <c r="BA235" s="20"/>
      <c r="BB235" s="20"/>
      <c r="BC235" s="20"/>
      <c r="BD235" s="20"/>
      <c r="BE235" s="24"/>
      <c r="BF235" s="24"/>
      <c r="BG235" s="24"/>
      <c r="BH235" s="24"/>
      <c r="BI235" s="24"/>
      <c r="BJ235" s="24"/>
      <c r="BK235" s="24"/>
      <c r="BL235" s="24"/>
      <c r="BM235" s="24"/>
      <c r="BN235" s="24"/>
      <c r="BO235" s="24"/>
      <c r="BP235" s="24"/>
    </row>
    <row r="236" spans="21:68" x14ac:dyDescent="0.25">
      <c r="U236" s="20"/>
      <c r="V236" s="20"/>
      <c r="W236" s="20"/>
      <c r="X236" s="20"/>
      <c r="Y236" s="20"/>
      <c r="Z236" s="20"/>
      <c r="AA236" s="20"/>
      <c r="AB236" s="20"/>
      <c r="AC236" s="20"/>
      <c r="AD236" s="20"/>
      <c r="AE236" s="20"/>
      <c r="AF236" s="20"/>
      <c r="AG236" s="24"/>
      <c r="AH236" s="24"/>
      <c r="AI236" s="24"/>
      <c r="AJ236" s="24"/>
      <c r="AK236" s="24"/>
      <c r="AL236" s="24"/>
      <c r="AM236" s="24"/>
      <c r="AN236" s="24"/>
      <c r="AO236" s="24"/>
      <c r="AP236" s="24"/>
      <c r="AQ236" s="24"/>
      <c r="AR236" s="24"/>
      <c r="AS236" s="20"/>
      <c r="AT236" s="20"/>
      <c r="AU236" s="20"/>
      <c r="AV236" s="20"/>
      <c r="AW236" s="20"/>
      <c r="AX236" s="20"/>
      <c r="AY236" s="20"/>
      <c r="AZ236" s="20"/>
      <c r="BA236" s="20"/>
      <c r="BB236" s="20"/>
      <c r="BC236" s="20"/>
      <c r="BD236" s="20"/>
      <c r="BE236" s="24"/>
      <c r="BF236" s="24"/>
      <c r="BG236" s="24"/>
      <c r="BH236" s="24"/>
      <c r="BI236" s="24"/>
      <c r="BJ236" s="24"/>
      <c r="BK236" s="24"/>
      <c r="BL236" s="24"/>
      <c r="BM236" s="24"/>
      <c r="BN236" s="24"/>
      <c r="BO236" s="24"/>
      <c r="BP236" s="24"/>
    </row>
    <row r="237" spans="21:68" x14ac:dyDescent="0.25">
      <c r="U237" s="20"/>
      <c r="V237" s="20"/>
      <c r="W237" s="20"/>
      <c r="X237" s="20"/>
      <c r="Y237" s="20"/>
      <c r="Z237" s="20"/>
      <c r="AA237" s="20"/>
      <c r="AB237" s="20"/>
      <c r="AC237" s="20"/>
      <c r="AD237" s="20"/>
      <c r="AE237" s="20"/>
      <c r="AF237" s="20"/>
      <c r="AG237" s="24"/>
      <c r="AH237" s="24"/>
      <c r="AI237" s="24"/>
      <c r="AJ237" s="24"/>
      <c r="AK237" s="24"/>
      <c r="AL237" s="24"/>
      <c r="AM237" s="24"/>
      <c r="AN237" s="24"/>
      <c r="AO237" s="24"/>
      <c r="AP237" s="24"/>
      <c r="AQ237" s="24"/>
      <c r="AR237" s="24"/>
      <c r="AS237" s="20"/>
      <c r="AT237" s="20"/>
      <c r="AU237" s="20"/>
      <c r="AV237" s="20"/>
      <c r="AW237" s="20"/>
      <c r="AX237" s="20"/>
      <c r="AY237" s="20"/>
      <c r="AZ237" s="20"/>
      <c r="BA237" s="20"/>
      <c r="BB237" s="20"/>
      <c r="BC237" s="20"/>
      <c r="BD237" s="20"/>
      <c r="BE237" s="24"/>
      <c r="BF237" s="24"/>
      <c r="BG237" s="24"/>
      <c r="BH237" s="24"/>
      <c r="BI237" s="24"/>
      <c r="BJ237" s="24"/>
      <c r="BK237" s="24"/>
      <c r="BL237" s="24"/>
      <c r="BM237" s="24"/>
      <c r="BN237" s="24"/>
      <c r="BO237" s="24"/>
      <c r="BP237" s="24"/>
    </row>
    <row r="238" spans="21:68" x14ac:dyDescent="0.25">
      <c r="U238" s="20"/>
      <c r="V238" s="20"/>
      <c r="W238" s="20"/>
      <c r="X238" s="20"/>
      <c r="Y238" s="20"/>
      <c r="Z238" s="20"/>
      <c r="AA238" s="20"/>
      <c r="AB238" s="20"/>
      <c r="AC238" s="20"/>
      <c r="AD238" s="20"/>
      <c r="AE238" s="20"/>
      <c r="AF238" s="20"/>
      <c r="AG238" s="24"/>
      <c r="AH238" s="24"/>
      <c r="AI238" s="24"/>
      <c r="AJ238" s="24"/>
      <c r="AK238" s="24"/>
      <c r="AL238" s="24"/>
      <c r="AM238" s="24"/>
      <c r="AN238" s="24"/>
      <c r="AO238" s="24"/>
      <c r="AP238" s="24"/>
      <c r="AQ238" s="24"/>
      <c r="AR238" s="24"/>
      <c r="AS238" s="20"/>
      <c r="AT238" s="20"/>
      <c r="AU238" s="20"/>
      <c r="AV238" s="20"/>
      <c r="AW238" s="20"/>
      <c r="AX238" s="20"/>
      <c r="AY238" s="20"/>
      <c r="AZ238" s="20"/>
      <c r="BA238" s="20"/>
      <c r="BB238" s="20"/>
      <c r="BC238" s="20"/>
      <c r="BD238" s="20"/>
      <c r="BE238" s="24"/>
      <c r="BF238" s="24"/>
      <c r="BG238" s="24"/>
      <c r="BH238" s="24"/>
      <c r="BI238" s="24"/>
      <c r="BJ238" s="24"/>
      <c r="BK238" s="24"/>
      <c r="BL238" s="24"/>
      <c r="BM238" s="24"/>
      <c r="BN238" s="24"/>
      <c r="BO238" s="24"/>
      <c r="BP238" s="24"/>
    </row>
    <row r="239" spans="21:68" x14ac:dyDescent="0.25">
      <c r="U239" s="20"/>
      <c r="V239" s="20"/>
      <c r="W239" s="20"/>
      <c r="X239" s="20"/>
      <c r="Y239" s="20"/>
      <c r="Z239" s="20"/>
      <c r="AA239" s="20"/>
      <c r="AB239" s="20"/>
      <c r="AC239" s="20"/>
      <c r="AD239" s="20"/>
      <c r="AE239" s="20"/>
      <c r="AF239" s="20"/>
      <c r="AG239" s="24"/>
      <c r="AH239" s="24"/>
      <c r="AI239" s="24"/>
      <c r="AJ239" s="24"/>
      <c r="AK239" s="24"/>
      <c r="AL239" s="24"/>
      <c r="AM239" s="24"/>
      <c r="AN239" s="24"/>
      <c r="AO239" s="24"/>
      <c r="AP239" s="24"/>
      <c r="AQ239" s="24"/>
      <c r="AR239" s="24"/>
      <c r="AS239" s="20"/>
      <c r="AT239" s="20"/>
      <c r="AU239" s="20"/>
      <c r="AV239" s="20"/>
      <c r="AW239" s="20"/>
      <c r="AX239" s="20"/>
      <c r="AY239" s="20"/>
      <c r="AZ239" s="20"/>
      <c r="BA239" s="20"/>
      <c r="BB239" s="20"/>
      <c r="BC239" s="20"/>
      <c r="BD239" s="20"/>
      <c r="BE239" s="24"/>
      <c r="BF239" s="24"/>
      <c r="BG239" s="24"/>
      <c r="BH239" s="24"/>
      <c r="BI239" s="24"/>
      <c r="BJ239" s="24"/>
      <c r="BK239" s="24"/>
      <c r="BL239" s="24"/>
      <c r="BM239" s="24"/>
      <c r="BN239" s="24"/>
      <c r="BO239" s="24"/>
      <c r="BP239" s="24"/>
    </row>
    <row r="240" spans="21:68" x14ac:dyDescent="0.25">
      <c r="U240" s="20"/>
      <c r="V240" s="20"/>
      <c r="W240" s="20"/>
      <c r="X240" s="20"/>
      <c r="Y240" s="20"/>
      <c r="Z240" s="20"/>
      <c r="AA240" s="20"/>
      <c r="AB240" s="20"/>
      <c r="AC240" s="20"/>
      <c r="AD240" s="20"/>
      <c r="AE240" s="20"/>
      <c r="AF240" s="20"/>
      <c r="AG240" s="24"/>
      <c r="AH240" s="24"/>
      <c r="AI240" s="24"/>
      <c r="AJ240" s="24"/>
      <c r="AK240" s="24"/>
      <c r="AL240" s="24"/>
      <c r="AM240" s="24"/>
      <c r="AN240" s="24"/>
      <c r="AO240" s="24"/>
      <c r="AP240" s="24"/>
      <c r="AQ240" s="24"/>
      <c r="AR240" s="24"/>
      <c r="AS240" s="20"/>
      <c r="AT240" s="20"/>
      <c r="AU240" s="20"/>
      <c r="AV240" s="20"/>
      <c r="AW240" s="20"/>
      <c r="AX240" s="20"/>
      <c r="AY240" s="20"/>
      <c r="AZ240" s="20"/>
      <c r="BA240" s="20"/>
      <c r="BB240" s="20"/>
      <c r="BC240" s="20"/>
      <c r="BD240" s="20"/>
      <c r="BE240" s="24"/>
      <c r="BF240" s="24"/>
      <c r="BG240" s="24"/>
      <c r="BH240" s="24"/>
      <c r="BI240" s="24"/>
      <c r="BJ240" s="24"/>
      <c r="BK240" s="24"/>
      <c r="BL240" s="24"/>
      <c r="BM240" s="24"/>
      <c r="BN240" s="24"/>
      <c r="BO240" s="24"/>
      <c r="BP240" s="24"/>
    </row>
    <row r="241" spans="21:68" x14ac:dyDescent="0.25">
      <c r="U241" s="20"/>
      <c r="V241" s="20"/>
      <c r="W241" s="20"/>
      <c r="X241" s="20"/>
      <c r="Y241" s="20"/>
      <c r="Z241" s="20"/>
      <c r="AA241" s="20"/>
      <c r="AB241" s="20"/>
      <c r="AC241" s="20"/>
      <c r="AD241" s="20"/>
      <c r="AE241" s="20"/>
      <c r="AF241" s="20"/>
      <c r="AG241" s="24"/>
      <c r="AH241" s="24"/>
      <c r="AI241" s="24"/>
      <c r="AJ241" s="24"/>
      <c r="AK241" s="24"/>
      <c r="AL241" s="24"/>
      <c r="AM241" s="24"/>
      <c r="AN241" s="24"/>
      <c r="AO241" s="24"/>
      <c r="AP241" s="24"/>
      <c r="AQ241" s="24"/>
      <c r="AR241" s="24"/>
      <c r="AS241" s="20"/>
      <c r="AT241" s="20"/>
      <c r="AU241" s="20"/>
      <c r="AV241" s="20"/>
      <c r="AW241" s="20"/>
      <c r="AX241" s="20"/>
      <c r="AY241" s="20"/>
      <c r="AZ241" s="20"/>
      <c r="BA241" s="20"/>
      <c r="BB241" s="20"/>
      <c r="BC241" s="20"/>
      <c r="BD241" s="20"/>
      <c r="BE241" s="24"/>
      <c r="BF241" s="24"/>
      <c r="BG241" s="24"/>
      <c r="BH241" s="24"/>
      <c r="BI241" s="24"/>
      <c r="BJ241" s="24"/>
      <c r="BK241" s="24"/>
      <c r="BL241" s="24"/>
      <c r="BM241" s="24"/>
      <c r="BN241" s="24"/>
      <c r="BO241" s="24"/>
      <c r="BP241" s="24"/>
    </row>
    <row r="242" spans="21:68" x14ac:dyDescent="0.25">
      <c r="U242" s="20"/>
      <c r="V242" s="20"/>
      <c r="W242" s="20"/>
      <c r="X242" s="20"/>
      <c r="Y242" s="20"/>
      <c r="Z242" s="20"/>
      <c r="AA242" s="20"/>
      <c r="AB242" s="20"/>
      <c r="AC242" s="20"/>
      <c r="AD242" s="20"/>
      <c r="AE242" s="20"/>
      <c r="AF242" s="20"/>
      <c r="AG242" s="24"/>
      <c r="AH242" s="24"/>
      <c r="AI242" s="24"/>
      <c r="AJ242" s="24"/>
      <c r="AK242" s="24"/>
      <c r="AL242" s="24"/>
      <c r="AM242" s="24"/>
      <c r="AN242" s="24"/>
      <c r="AO242" s="24"/>
      <c r="AP242" s="24"/>
      <c r="AQ242" s="24"/>
      <c r="AR242" s="24"/>
      <c r="AS242" s="20"/>
      <c r="AT242" s="20"/>
      <c r="AU242" s="20"/>
      <c r="AV242" s="20"/>
      <c r="AW242" s="20"/>
      <c r="AX242" s="20"/>
      <c r="AY242" s="20"/>
      <c r="AZ242" s="20"/>
      <c r="BA242" s="20"/>
      <c r="BB242" s="20"/>
      <c r="BC242" s="20"/>
      <c r="BD242" s="20"/>
      <c r="BE242" s="24"/>
      <c r="BF242" s="24"/>
      <c r="BG242" s="24"/>
      <c r="BH242" s="24"/>
      <c r="BI242" s="24"/>
      <c r="BJ242" s="24"/>
      <c r="BK242" s="24"/>
      <c r="BL242" s="24"/>
      <c r="BM242" s="24"/>
      <c r="BN242" s="24"/>
      <c r="BO242" s="24"/>
      <c r="BP242" s="24"/>
    </row>
    <row r="243" spans="21:68" x14ac:dyDescent="0.25">
      <c r="U243" s="20"/>
      <c r="V243" s="20"/>
      <c r="W243" s="20"/>
      <c r="X243" s="20"/>
      <c r="Y243" s="20"/>
      <c r="Z243" s="20"/>
      <c r="AA243" s="20"/>
      <c r="AB243" s="20"/>
      <c r="AC243" s="20"/>
      <c r="AD243" s="20"/>
      <c r="AE243" s="20"/>
      <c r="AF243" s="20"/>
      <c r="AG243" s="24"/>
      <c r="AH243" s="24"/>
      <c r="AI243" s="24"/>
      <c r="AJ243" s="24"/>
      <c r="AK243" s="24"/>
      <c r="AL243" s="24"/>
      <c r="AM243" s="24"/>
      <c r="AN243" s="24"/>
      <c r="AO243" s="24"/>
      <c r="AP243" s="24"/>
      <c r="AQ243" s="24"/>
      <c r="AR243" s="24"/>
      <c r="AS243" s="20"/>
      <c r="AT243" s="20"/>
      <c r="AU243" s="20"/>
      <c r="AV243" s="20"/>
      <c r="AW243" s="20"/>
      <c r="AX243" s="20"/>
      <c r="AY243" s="20"/>
      <c r="AZ243" s="20"/>
      <c r="BA243" s="20"/>
      <c r="BB243" s="20"/>
      <c r="BC243" s="20"/>
      <c r="BD243" s="20"/>
      <c r="BE243" s="24"/>
      <c r="BF243" s="24"/>
      <c r="BG243" s="24"/>
      <c r="BH243" s="24"/>
      <c r="BI243" s="24"/>
      <c r="BJ243" s="24"/>
      <c r="BK243" s="24"/>
      <c r="BL243" s="24"/>
      <c r="BM243" s="24"/>
      <c r="BN243" s="24"/>
      <c r="BO243" s="24"/>
      <c r="BP243" s="24"/>
    </row>
    <row r="244" spans="21:68" x14ac:dyDescent="0.25">
      <c r="U244" s="20"/>
      <c r="V244" s="20"/>
      <c r="W244" s="20"/>
      <c r="X244" s="20"/>
      <c r="Y244" s="20"/>
      <c r="Z244" s="20"/>
      <c r="AA244" s="20"/>
      <c r="AB244" s="20"/>
      <c r="AC244" s="20"/>
      <c r="AD244" s="20"/>
      <c r="AE244" s="20"/>
      <c r="AF244" s="20"/>
      <c r="AG244" s="24"/>
      <c r="AH244" s="24"/>
      <c r="AI244" s="24"/>
      <c r="AJ244" s="24"/>
      <c r="AK244" s="24"/>
      <c r="AL244" s="24"/>
      <c r="AM244" s="24"/>
      <c r="AN244" s="24"/>
      <c r="AO244" s="24"/>
      <c r="AP244" s="24"/>
      <c r="AQ244" s="24"/>
      <c r="AR244" s="24"/>
      <c r="AS244" s="20"/>
      <c r="AT244" s="20"/>
      <c r="AU244" s="20"/>
      <c r="AV244" s="20"/>
      <c r="AW244" s="20"/>
      <c r="AX244" s="20"/>
      <c r="AY244" s="20"/>
      <c r="AZ244" s="20"/>
      <c r="BA244" s="20"/>
      <c r="BB244" s="20"/>
      <c r="BC244" s="20"/>
      <c r="BD244" s="20"/>
      <c r="BE244" s="24"/>
      <c r="BF244" s="24"/>
      <c r="BG244" s="24"/>
      <c r="BH244" s="24"/>
      <c r="BI244" s="24"/>
      <c r="BJ244" s="24"/>
      <c r="BK244" s="24"/>
      <c r="BL244" s="24"/>
      <c r="BM244" s="24"/>
      <c r="BN244" s="24"/>
      <c r="BO244" s="24"/>
      <c r="BP244" s="24"/>
    </row>
    <row r="245" spans="21:68" x14ac:dyDescent="0.25">
      <c r="U245" s="20"/>
      <c r="V245" s="20"/>
      <c r="W245" s="20"/>
      <c r="X245" s="20"/>
      <c r="Y245" s="20"/>
      <c r="Z245" s="20"/>
      <c r="AA245" s="20"/>
      <c r="AB245" s="20"/>
      <c r="AC245" s="20"/>
      <c r="AD245" s="20"/>
      <c r="AE245" s="20"/>
      <c r="AF245" s="20"/>
      <c r="AG245" s="24"/>
      <c r="AH245" s="24"/>
      <c r="AI245" s="24"/>
      <c r="AJ245" s="24"/>
      <c r="AK245" s="24"/>
      <c r="AL245" s="24"/>
      <c r="AM245" s="24"/>
      <c r="AN245" s="24"/>
      <c r="AO245" s="24"/>
      <c r="AP245" s="24"/>
      <c r="AQ245" s="24"/>
      <c r="AR245" s="24"/>
      <c r="AS245" s="20"/>
      <c r="AT245" s="20"/>
      <c r="AU245" s="20"/>
      <c r="AV245" s="20"/>
      <c r="AW245" s="20"/>
      <c r="AX245" s="20"/>
      <c r="AY245" s="20"/>
      <c r="AZ245" s="20"/>
      <c r="BA245" s="20"/>
      <c r="BB245" s="20"/>
      <c r="BC245" s="20"/>
      <c r="BD245" s="20"/>
      <c r="BE245" s="24"/>
      <c r="BF245" s="24"/>
      <c r="BG245" s="24"/>
      <c r="BH245" s="24"/>
      <c r="BI245" s="24"/>
      <c r="BJ245" s="24"/>
      <c r="BK245" s="24"/>
      <c r="BL245" s="24"/>
      <c r="BM245" s="24"/>
      <c r="BN245" s="24"/>
      <c r="BO245" s="24"/>
      <c r="BP245" s="24"/>
    </row>
    <row r="246" spans="21:68" x14ac:dyDescent="0.25">
      <c r="U246" s="20"/>
      <c r="V246" s="20"/>
      <c r="W246" s="20"/>
      <c r="X246" s="20"/>
      <c r="Y246" s="20"/>
      <c r="Z246" s="20"/>
      <c r="AA246" s="20"/>
      <c r="AB246" s="20"/>
      <c r="AC246" s="20"/>
      <c r="AD246" s="20"/>
      <c r="AE246" s="20"/>
      <c r="AF246" s="20"/>
      <c r="AG246" s="24"/>
      <c r="AH246" s="24"/>
      <c r="AI246" s="24"/>
      <c r="AJ246" s="24"/>
      <c r="AK246" s="24"/>
      <c r="AL246" s="24"/>
      <c r="AM246" s="24"/>
      <c r="AN246" s="24"/>
      <c r="AO246" s="24"/>
      <c r="AP246" s="24"/>
      <c r="AQ246" s="24"/>
      <c r="AR246" s="24"/>
      <c r="AS246" s="20"/>
      <c r="AT246" s="20"/>
      <c r="AU246" s="20"/>
      <c r="AV246" s="20"/>
      <c r="AW246" s="20"/>
      <c r="AX246" s="20"/>
      <c r="AY246" s="20"/>
      <c r="AZ246" s="20"/>
      <c r="BA246" s="20"/>
      <c r="BB246" s="20"/>
      <c r="BC246" s="20"/>
      <c r="BD246" s="20"/>
      <c r="BE246" s="24"/>
      <c r="BF246" s="24"/>
      <c r="BG246" s="24"/>
      <c r="BH246" s="24"/>
      <c r="BI246" s="24"/>
      <c r="BJ246" s="24"/>
      <c r="BK246" s="24"/>
      <c r="BL246" s="24"/>
      <c r="BM246" s="24"/>
      <c r="BN246" s="24"/>
      <c r="BO246" s="24"/>
      <c r="BP246" s="24"/>
    </row>
    <row r="247" spans="21:68" x14ac:dyDescent="0.25">
      <c r="U247" s="20"/>
      <c r="V247" s="20"/>
      <c r="W247" s="20"/>
      <c r="X247" s="20"/>
      <c r="Y247" s="20"/>
      <c r="Z247" s="20"/>
      <c r="AA247" s="20"/>
      <c r="AB247" s="20"/>
      <c r="AC247" s="20"/>
      <c r="AD247" s="20"/>
      <c r="AE247" s="20"/>
      <c r="AF247" s="20"/>
      <c r="AG247" s="24"/>
      <c r="AH247" s="24"/>
      <c r="AI247" s="24"/>
      <c r="AJ247" s="24"/>
      <c r="AK247" s="24"/>
      <c r="AL247" s="24"/>
      <c r="AM247" s="24"/>
      <c r="AN247" s="24"/>
      <c r="AO247" s="24"/>
      <c r="AP247" s="24"/>
      <c r="AQ247" s="24"/>
      <c r="AR247" s="24"/>
      <c r="AS247" s="20"/>
      <c r="AT247" s="20"/>
      <c r="AU247" s="20"/>
      <c r="AV247" s="20"/>
      <c r="AW247" s="20"/>
      <c r="AX247" s="20"/>
      <c r="AY247" s="20"/>
      <c r="AZ247" s="20"/>
      <c r="BA247" s="20"/>
      <c r="BB247" s="20"/>
      <c r="BC247" s="20"/>
      <c r="BD247" s="20"/>
      <c r="BE247" s="24"/>
      <c r="BF247" s="24"/>
      <c r="BG247" s="24"/>
      <c r="BH247" s="24"/>
      <c r="BI247" s="24"/>
      <c r="BJ247" s="24"/>
      <c r="BK247" s="24"/>
      <c r="BL247" s="24"/>
      <c r="BM247" s="24"/>
      <c r="BN247" s="24"/>
      <c r="BO247" s="24"/>
      <c r="BP247" s="24"/>
    </row>
    <row r="248" spans="21:68" x14ac:dyDescent="0.25">
      <c r="U248" s="20"/>
      <c r="V248" s="20"/>
      <c r="W248" s="20"/>
      <c r="X248" s="20"/>
      <c r="Y248" s="20"/>
      <c r="Z248" s="20"/>
      <c r="AA248" s="20"/>
      <c r="AB248" s="20"/>
      <c r="AC248" s="20"/>
      <c r="AD248" s="20"/>
      <c r="AE248" s="20"/>
      <c r="AF248" s="20"/>
      <c r="AG248" s="24"/>
      <c r="AH248" s="24"/>
      <c r="AI248" s="24"/>
      <c r="AJ248" s="24"/>
      <c r="AK248" s="24"/>
      <c r="AL248" s="24"/>
      <c r="AM248" s="24"/>
      <c r="AN248" s="24"/>
      <c r="AO248" s="24"/>
      <c r="AP248" s="24"/>
      <c r="AQ248" s="24"/>
      <c r="AR248" s="24"/>
      <c r="AS248" s="20"/>
      <c r="AT248" s="20"/>
      <c r="AU248" s="20"/>
      <c r="AV248" s="20"/>
      <c r="AW248" s="20"/>
      <c r="AX248" s="20"/>
      <c r="AY248" s="20"/>
      <c r="AZ248" s="20"/>
      <c r="BA248" s="20"/>
      <c r="BB248" s="20"/>
      <c r="BC248" s="20"/>
      <c r="BD248" s="20"/>
      <c r="BE248" s="24"/>
      <c r="BF248" s="24"/>
      <c r="BG248" s="24"/>
      <c r="BH248" s="24"/>
      <c r="BI248" s="24"/>
      <c r="BJ248" s="24"/>
      <c r="BK248" s="24"/>
      <c r="BL248" s="24"/>
      <c r="BM248" s="24"/>
      <c r="BN248" s="24"/>
      <c r="BO248" s="24"/>
      <c r="BP248" s="24"/>
    </row>
    <row r="249" spans="21:68" x14ac:dyDescent="0.25">
      <c r="U249" s="20"/>
      <c r="V249" s="20"/>
      <c r="W249" s="20"/>
      <c r="X249" s="20"/>
      <c r="Y249" s="20"/>
      <c r="Z249" s="20"/>
      <c r="AA249" s="20"/>
      <c r="AB249" s="20"/>
      <c r="AC249" s="20"/>
      <c r="AD249" s="20"/>
      <c r="AE249" s="20"/>
      <c r="AF249" s="20"/>
      <c r="AG249" s="24"/>
      <c r="AH249" s="24"/>
      <c r="AI249" s="24"/>
      <c r="AJ249" s="24"/>
      <c r="AK249" s="24"/>
      <c r="AL249" s="24"/>
      <c r="AM249" s="24"/>
      <c r="AN249" s="24"/>
      <c r="AO249" s="24"/>
      <c r="AP249" s="24"/>
      <c r="AQ249" s="24"/>
      <c r="AR249" s="24"/>
      <c r="AS249" s="20"/>
      <c r="AT249" s="20"/>
      <c r="AU249" s="20"/>
      <c r="AV249" s="20"/>
      <c r="AW249" s="20"/>
      <c r="AX249" s="20"/>
      <c r="AY249" s="20"/>
      <c r="AZ249" s="20"/>
      <c r="BA249" s="20"/>
      <c r="BB249" s="20"/>
      <c r="BC249" s="20"/>
      <c r="BD249" s="20"/>
      <c r="BE249" s="24"/>
      <c r="BF249" s="24"/>
      <c r="BG249" s="24"/>
      <c r="BH249" s="24"/>
      <c r="BI249" s="24"/>
      <c r="BJ249" s="24"/>
      <c r="BK249" s="24"/>
      <c r="BL249" s="24"/>
      <c r="BM249" s="24"/>
      <c r="BN249" s="24"/>
      <c r="BO249" s="24"/>
      <c r="BP249" s="24"/>
    </row>
    <row r="250" spans="21:68" x14ac:dyDescent="0.25">
      <c r="U250" s="20"/>
      <c r="V250" s="20"/>
      <c r="W250" s="20"/>
      <c r="X250" s="20"/>
      <c r="Y250" s="20"/>
      <c r="Z250" s="20"/>
      <c r="AA250" s="20"/>
      <c r="AB250" s="20"/>
      <c r="AC250" s="20"/>
      <c r="AD250" s="20"/>
      <c r="AE250" s="20"/>
      <c r="AF250" s="20"/>
      <c r="AG250" s="24"/>
      <c r="AH250" s="24"/>
      <c r="AI250" s="24"/>
      <c r="AJ250" s="24"/>
      <c r="AK250" s="24"/>
      <c r="AL250" s="24"/>
      <c r="AM250" s="24"/>
      <c r="AN250" s="24"/>
      <c r="AO250" s="24"/>
      <c r="AP250" s="24"/>
      <c r="AQ250" s="24"/>
      <c r="AR250" s="24"/>
      <c r="AS250" s="20"/>
      <c r="AT250" s="20"/>
      <c r="AU250" s="20"/>
      <c r="AV250" s="20"/>
      <c r="AW250" s="20"/>
      <c r="AX250" s="20"/>
      <c r="AY250" s="20"/>
      <c r="AZ250" s="20"/>
      <c r="BA250" s="20"/>
      <c r="BB250" s="20"/>
      <c r="BC250" s="20"/>
      <c r="BD250" s="20"/>
      <c r="BE250" s="24"/>
      <c r="BF250" s="24"/>
      <c r="BG250" s="24"/>
      <c r="BH250" s="24"/>
      <c r="BI250" s="24"/>
      <c r="BJ250" s="24"/>
      <c r="BK250" s="24"/>
      <c r="BL250" s="24"/>
      <c r="BM250" s="24"/>
      <c r="BN250" s="24"/>
      <c r="BO250" s="24"/>
      <c r="BP250" s="24"/>
    </row>
    <row r="251" spans="21:68" x14ac:dyDescent="0.25">
      <c r="U251" s="20"/>
      <c r="V251" s="20"/>
      <c r="W251" s="20"/>
      <c r="X251" s="20"/>
      <c r="Y251" s="20"/>
      <c r="Z251" s="20"/>
      <c r="AA251" s="20"/>
      <c r="AB251" s="20"/>
      <c r="AC251" s="20"/>
      <c r="AD251" s="20"/>
      <c r="AE251" s="20"/>
      <c r="AF251" s="20"/>
      <c r="AG251" s="24"/>
      <c r="AH251" s="24"/>
      <c r="AI251" s="24"/>
      <c r="AJ251" s="24"/>
      <c r="AK251" s="24"/>
      <c r="AL251" s="24"/>
      <c r="AM251" s="24"/>
      <c r="AN251" s="24"/>
      <c r="AO251" s="24"/>
      <c r="AP251" s="24"/>
      <c r="AQ251" s="24"/>
      <c r="AR251" s="24"/>
      <c r="AS251" s="20"/>
      <c r="AT251" s="20"/>
      <c r="AU251" s="20"/>
      <c r="AV251" s="20"/>
      <c r="AW251" s="20"/>
      <c r="AX251" s="20"/>
      <c r="AY251" s="20"/>
      <c r="AZ251" s="20"/>
      <c r="BA251" s="20"/>
      <c r="BB251" s="20"/>
      <c r="BC251" s="20"/>
      <c r="BD251" s="20"/>
      <c r="BE251" s="24"/>
      <c r="BF251" s="24"/>
      <c r="BG251" s="24"/>
      <c r="BH251" s="24"/>
      <c r="BI251" s="24"/>
      <c r="BJ251" s="24"/>
      <c r="BK251" s="24"/>
      <c r="BL251" s="24"/>
      <c r="BM251" s="24"/>
      <c r="BN251" s="24"/>
      <c r="BO251" s="24"/>
      <c r="BP251" s="24"/>
    </row>
    <row r="252" spans="21:68" x14ac:dyDescent="0.25">
      <c r="U252" s="20"/>
      <c r="V252" s="20"/>
      <c r="W252" s="20"/>
      <c r="X252" s="20"/>
      <c r="Y252" s="20"/>
      <c r="Z252" s="20"/>
      <c r="AA252" s="20"/>
      <c r="AB252" s="20"/>
      <c r="AC252" s="20"/>
      <c r="AD252" s="20"/>
      <c r="AE252" s="20"/>
      <c r="AF252" s="20"/>
      <c r="AG252" s="24"/>
      <c r="AH252" s="24"/>
      <c r="AI252" s="24"/>
      <c r="AJ252" s="24"/>
      <c r="AK252" s="24"/>
      <c r="AL252" s="24"/>
      <c r="AM252" s="24"/>
      <c r="AN252" s="24"/>
      <c r="AO252" s="24"/>
      <c r="AP252" s="24"/>
      <c r="AQ252" s="24"/>
      <c r="AR252" s="24"/>
      <c r="AS252" s="20"/>
      <c r="AT252" s="20"/>
      <c r="AU252" s="20"/>
      <c r="AV252" s="20"/>
      <c r="AW252" s="20"/>
      <c r="AX252" s="20"/>
      <c r="AY252" s="20"/>
      <c r="AZ252" s="20"/>
      <c r="BA252" s="20"/>
      <c r="BB252" s="20"/>
      <c r="BC252" s="20"/>
      <c r="BD252" s="20"/>
      <c r="BE252" s="24"/>
      <c r="BF252" s="24"/>
      <c r="BG252" s="24"/>
      <c r="BH252" s="24"/>
      <c r="BI252" s="24"/>
      <c r="BJ252" s="24"/>
      <c r="BK252" s="24"/>
      <c r="BL252" s="24"/>
      <c r="BM252" s="24"/>
      <c r="BN252" s="24"/>
      <c r="BO252" s="24"/>
      <c r="BP252" s="24"/>
    </row>
    <row r="253" spans="21:68" x14ac:dyDescent="0.25">
      <c r="U253" s="20"/>
      <c r="V253" s="20"/>
      <c r="W253" s="20"/>
      <c r="X253" s="20"/>
      <c r="Y253" s="20"/>
      <c r="Z253" s="20"/>
      <c r="AA253" s="20"/>
      <c r="AB253" s="20"/>
      <c r="AC253" s="20"/>
      <c r="AD253" s="20"/>
      <c r="AE253" s="20"/>
      <c r="AF253" s="20"/>
      <c r="AG253" s="24"/>
      <c r="AH253" s="24"/>
      <c r="AI253" s="24"/>
      <c r="AJ253" s="24"/>
      <c r="AK253" s="24"/>
      <c r="AL253" s="24"/>
      <c r="AM253" s="24"/>
      <c r="AN253" s="24"/>
      <c r="AO253" s="24"/>
      <c r="AP253" s="24"/>
      <c r="AQ253" s="24"/>
      <c r="AR253" s="24"/>
      <c r="AS253" s="20"/>
      <c r="AT253" s="20"/>
      <c r="AU253" s="20"/>
      <c r="AV253" s="20"/>
      <c r="AW253" s="20"/>
      <c r="AX253" s="20"/>
      <c r="AY253" s="20"/>
      <c r="AZ253" s="20"/>
      <c r="BA253" s="20"/>
      <c r="BB253" s="20"/>
      <c r="BC253" s="20"/>
      <c r="BD253" s="20"/>
      <c r="BE253" s="24"/>
      <c r="BF253" s="24"/>
      <c r="BG253" s="24"/>
      <c r="BH253" s="24"/>
      <c r="BI253" s="24"/>
      <c r="BJ253" s="24"/>
      <c r="BK253" s="24"/>
      <c r="BL253" s="24"/>
      <c r="BM253" s="24"/>
      <c r="BN253" s="24"/>
      <c r="BO253" s="24"/>
      <c r="BP253" s="24"/>
    </row>
    <row r="254" spans="21:68" x14ac:dyDescent="0.25">
      <c r="U254" s="20"/>
      <c r="V254" s="20"/>
      <c r="W254" s="20"/>
      <c r="X254" s="20"/>
      <c r="Y254" s="20"/>
      <c r="Z254" s="20"/>
      <c r="AA254" s="20"/>
      <c r="AB254" s="20"/>
      <c r="AC254" s="20"/>
      <c r="AD254" s="20"/>
      <c r="AE254" s="20"/>
      <c r="AF254" s="20"/>
      <c r="AG254" s="24"/>
      <c r="AH254" s="24"/>
      <c r="AI254" s="24"/>
      <c r="AJ254" s="24"/>
      <c r="AK254" s="24"/>
      <c r="AL254" s="24"/>
      <c r="AM254" s="24"/>
      <c r="AN254" s="24"/>
      <c r="AO254" s="24"/>
      <c r="AP254" s="24"/>
      <c r="AQ254" s="24"/>
      <c r="AR254" s="24"/>
      <c r="AS254" s="20"/>
      <c r="AT254" s="20"/>
      <c r="AU254" s="20"/>
      <c r="AV254" s="20"/>
      <c r="AW254" s="20"/>
      <c r="AX254" s="20"/>
      <c r="AY254" s="20"/>
      <c r="AZ254" s="20"/>
      <c r="BA254" s="20"/>
      <c r="BB254" s="20"/>
      <c r="BC254" s="20"/>
      <c r="BD254" s="20"/>
      <c r="BE254" s="24"/>
      <c r="BF254" s="24"/>
      <c r="BG254" s="24"/>
      <c r="BH254" s="24"/>
      <c r="BI254" s="24"/>
      <c r="BJ254" s="24"/>
      <c r="BK254" s="24"/>
      <c r="BL254" s="24"/>
      <c r="BM254" s="24"/>
      <c r="BN254" s="24"/>
      <c r="BO254" s="24"/>
      <c r="BP254" s="24"/>
    </row>
    <row r="255" spans="21:68" x14ac:dyDescent="0.25">
      <c r="U255" s="20"/>
      <c r="V255" s="20"/>
      <c r="W255" s="20"/>
      <c r="X255" s="20"/>
      <c r="Y255" s="20"/>
      <c r="Z255" s="20"/>
      <c r="AA255" s="20"/>
      <c r="AB255" s="20"/>
      <c r="AC255" s="20"/>
      <c r="AD255" s="20"/>
      <c r="AE255" s="20"/>
      <c r="AF255" s="20"/>
      <c r="AG255" s="24"/>
      <c r="AH255" s="24"/>
      <c r="AI255" s="24"/>
      <c r="AJ255" s="24"/>
      <c r="AK255" s="24"/>
      <c r="AL255" s="24"/>
      <c r="AM255" s="24"/>
      <c r="AN255" s="24"/>
      <c r="AO255" s="24"/>
      <c r="AP255" s="24"/>
      <c r="AQ255" s="24"/>
      <c r="AR255" s="24"/>
      <c r="AS255" s="20"/>
      <c r="AT255" s="20"/>
      <c r="AU255" s="20"/>
      <c r="AV255" s="20"/>
      <c r="AW255" s="20"/>
      <c r="AX255" s="20"/>
      <c r="AY255" s="20"/>
      <c r="AZ255" s="20"/>
      <c r="BA255" s="20"/>
      <c r="BB255" s="20"/>
      <c r="BC255" s="20"/>
      <c r="BD255" s="20"/>
      <c r="BE255" s="24"/>
      <c r="BF255" s="24"/>
      <c r="BG255" s="24"/>
      <c r="BH255" s="24"/>
      <c r="BI255" s="24"/>
      <c r="BJ255" s="24"/>
      <c r="BK255" s="24"/>
      <c r="BL255" s="24"/>
      <c r="BM255" s="24"/>
      <c r="BN255" s="24"/>
      <c r="BO255" s="24"/>
      <c r="BP255" s="24"/>
    </row>
    <row r="256" spans="21:68" x14ac:dyDescent="0.25">
      <c r="U256" s="20"/>
      <c r="V256" s="20"/>
      <c r="W256" s="20"/>
      <c r="X256" s="20"/>
      <c r="Y256" s="20"/>
      <c r="Z256" s="20"/>
      <c r="AA256" s="20"/>
      <c r="AB256" s="20"/>
      <c r="AC256" s="20"/>
      <c r="AD256" s="20"/>
      <c r="AE256" s="20"/>
      <c r="AF256" s="20"/>
      <c r="AG256" s="24"/>
      <c r="AH256" s="24"/>
      <c r="AI256" s="24"/>
      <c r="AJ256" s="24"/>
      <c r="AK256" s="24"/>
      <c r="AL256" s="24"/>
      <c r="AM256" s="24"/>
      <c r="AN256" s="24"/>
      <c r="AO256" s="24"/>
      <c r="AP256" s="24"/>
      <c r="AQ256" s="24"/>
      <c r="AR256" s="24"/>
      <c r="AS256" s="20"/>
      <c r="AT256" s="20"/>
      <c r="AU256" s="20"/>
      <c r="AV256" s="20"/>
      <c r="AW256" s="20"/>
      <c r="AX256" s="20"/>
      <c r="AY256" s="20"/>
      <c r="AZ256" s="20"/>
      <c r="BA256" s="20"/>
      <c r="BB256" s="20"/>
      <c r="BC256" s="20"/>
      <c r="BD256" s="20"/>
      <c r="BE256" s="24"/>
      <c r="BF256" s="24"/>
      <c r="BG256" s="24"/>
      <c r="BH256" s="24"/>
      <c r="BI256" s="24"/>
      <c r="BJ256" s="24"/>
      <c r="BK256" s="24"/>
      <c r="BL256" s="24"/>
      <c r="BM256" s="24"/>
      <c r="BN256" s="24"/>
      <c r="BO256" s="24"/>
      <c r="BP256" s="24"/>
    </row>
    <row r="257" spans="21:68" x14ac:dyDescent="0.25">
      <c r="U257" s="20"/>
      <c r="V257" s="20"/>
      <c r="W257" s="20"/>
      <c r="X257" s="20"/>
      <c r="Y257" s="20"/>
      <c r="Z257" s="20"/>
      <c r="AA257" s="20"/>
      <c r="AB257" s="20"/>
      <c r="AC257" s="20"/>
      <c r="AD257" s="20"/>
      <c r="AE257" s="20"/>
      <c r="AF257" s="20"/>
      <c r="AG257" s="24"/>
      <c r="AH257" s="24"/>
      <c r="AI257" s="24"/>
      <c r="AJ257" s="24"/>
      <c r="AK257" s="24"/>
      <c r="AL257" s="24"/>
      <c r="AM257" s="24"/>
      <c r="AN257" s="24"/>
      <c r="AO257" s="24"/>
      <c r="AP257" s="24"/>
      <c r="AQ257" s="24"/>
      <c r="AR257" s="24"/>
      <c r="AS257" s="20"/>
      <c r="AT257" s="20"/>
      <c r="AU257" s="20"/>
      <c r="AV257" s="20"/>
      <c r="AW257" s="20"/>
      <c r="AX257" s="20"/>
      <c r="AY257" s="20"/>
      <c r="AZ257" s="20"/>
      <c r="BA257" s="20"/>
      <c r="BB257" s="20"/>
      <c r="BC257" s="20"/>
      <c r="BD257" s="20"/>
      <c r="BE257" s="24"/>
      <c r="BF257" s="24"/>
      <c r="BG257" s="24"/>
      <c r="BH257" s="24"/>
      <c r="BI257" s="24"/>
      <c r="BJ257" s="24"/>
      <c r="BK257" s="24"/>
      <c r="BL257" s="24"/>
      <c r="BM257" s="24"/>
      <c r="BN257" s="24"/>
      <c r="BO257" s="24"/>
      <c r="BP257" s="24"/>
    </row>
    <row r="258" spans="21:68" x14ac:dyDescent="0.25">
      <c r="U258" s="20"/>
      <c r="V258" s="20"/>
      <c r="W258" s="20"/>
      <c r="X258" s="20"/>
      <c r="Y258" s="20"/>
      <c r="Z258" s="20"/>
      <c r="AA258" s="20"/>
      <c r="AB258" s="20"/>
      <c r="AC258" s="20"/>
      <c r="AD258" s="20"/>
      <c r="AE258" s="20"/>
      <c r="AF258" s="20"/>
      <c r="AG258" s="24"/>
      <c r="AH258" s="24"/>
      <c r="AI258" s="24"/>
      <c r="AJ258" s="24"/>
      <c r="AK258" s="24"/>
      <c r="AL258" s="24"/>
      <c r="AM258" s="24"/>
      <c r="AN258" s="24"/>
      <c r="AO258" s="24"/>
      <c r="AP258" s="24"/>
      <c r="AQ258" s="24"/>
      <c r="AR258" s="24"/>
      <c r="AS258" s="20"/>
      <c r="AT258" s="20"/>
      <c r="AU258" s="20"/>
      <c r="AV258" s="20"/>
      <c r="AW258" s="20"/>
      <c r="AX258" s="20"/>
      <c r="AY258" s="20"/>
      <c r="AZ258" s="20"/>
      <c r="BA258" s="20"/>
      <c r="BB258" s="20"/>
      <c r="BC258" s="20"/>
      <c r="BD258" s="20"/>
      <c r="BE258" s="24"/>
      <c r="BF258" s="24"/>
      <c r="BG258" s="24"/>
      <c r="BH258" s="24"/>
      <c r="BI258" s="24"/>
      <c r="BJ258" s="24"/>
      <c r="BK258" s="24"/>
      <c r="BL258" s="24"/>
      <c r="BM258" s="24"/>
      <c r="BN258" s="24"/>
      <c r="BO258" s="24"/>
      <c r="BP258" s="24"/>
    </row>
    <row r="259" spans="21:68" x14ac:dyDescent="0.25">
      <c r="U259" s="20"/>
      <c r="V259" s="20"/>
      <c r="W259" s="20"/>
      <c r="X259" s="20"/>
      <c r="Y259" s="20"/>
      <c r="Z259" s="20"/>
      <c r="AA259" s="20"/>
      <c r="AB259" s="20"/>
      <c r="AC259" s="20"/>
      <c r="AD259" s="20"/>
      <c r="AE259" s="20"/>
      <c r="AF259" s="20"/>
      <c r="AG259" s="24"/>
      <c r="AH259" s="24"/>
      <c r="AI259" s="24"/>
      <c r="AJ259" s="24"/>
      <c r="AK259" s="24"/>
      <c r="AL259" s="24"/>
      <c r="AM259" s="24"/>
      <c r="AN259" s="24"/>
      <c r="AO259" s="24"/>
      <c r="AP259" s="24"/>
      <c r="AQ259" s="24"/>
      <c r="AR259" s="24"/>
      <c r="AS259" s="20"/>
      <c r="AT259" s="20"/>
      <c r="AU259" s="20"/>
      <c r="AV259" s="20"/>
      <c r="AW259" s="20"/>
      <c r="AX259" s="20"/>
      <c r="AY259" s="20"/>
      <c r="AZ259" s="20"/>
      <c r="BA259" s="20"/>
      <c r="BB259" s="20"/>
      <c r="BC259" s="20"/>
      <c r="BD259" s="20"/>
      <c r="BE259" s="24"/>
      <c r="BF259" s="24"/>
      <c r="BG259" s="24"/>
      <c r="BH259" s="24"/>
      <c r="BI259" s="24"/>
      <c r="BJ259" s="24"/>
      <c r="BK259" s="24"/>
      <c r="BL259" s="24"/>
      <c r="BM259" s="24"/>
      <c r="BN259" s="24"/>
      <c r="BO259" s="24"/>
      <c r="BP259" s="24"/>
    </row>
    <row r="260" spans="21:68" x14ac:dyDescent="0.25">
      <c r="U260" s="20"/>
      <c r="V260" s="20"/>
      <c r="W260" s="20"/>
      <c r="X260" s="20"/>
      <c r="Y260" s="20"/>
      <c r="Z260" s="20"/>
      <c r="AA260" s="20"/>
      <c r="AB260" s="20"/>
      <c r="AC260" s="20"/>
      <c r="AD260" s="20"/>
      <c r="AE260" s="20"/>
      <c r="AF260" s="20"/>
      <c r="AG260" s="24"/>
      <c r="AH260" s="24"/>
      <c r="AI260" s="24"/>
      <c r="AJ260" s="24"/>
      <c r="AK260" s="24"/>
      <c r="AL260" s="24"/>
      <c r="AM260" s="24"/>
      <c r="AN260" s="24"/>
      <c r="AO260" s="24"/>
      <c r="AP260" s="24"/>
      <c r="AQ260" s="24"/>
      <c r="AR260" s="24"/>
      <c r="AS260" s="20"/>
      <c r="AT260" s="20"/>
      <c r="AU260" s="20"/>
      <c r="AV260" s="20"/>
      <c r="AW260" s="20"/>
      <c r="AX260" s="20"/>
      <c r="AY260" s="20"/>
      <c r="AZ260" s="20"/>
      <c r="BA260" s="20"/>
      <c r="BB260" s="20"/>
      <c r="BC260" s="20"/>
      <c r="BD260" s="20"/>
      <c r="BE260" s="24"/>
      <c r="BF260" s="24"/>
      <c r="BG260" s="24"/>
      <c r="BH260" s="24"/>
      <c r="BI260" s="24"/>
      <c r="BJ260" s="24"/>
      <c r="BK260" s="24"/>
      <c r="BL260" s="24"/>
      <c r="BM260" s="24"/>
      <c r="BN260" s="24"/>
      <c r="BO260" s="24"/>
      <c r="BP260" s="24"/>
    </row>
    <row r="261" spans="21:68" x14ac:dyDescent="0.25">
      <c r="U261" s="20"/>
      <c r="V261" s="20"/>
      <c r="W261" s="20"/>
      <c r="X261" s="20"/>
      <c r="Y261" s="20"/>
      <c r="Z261" s="20"/>
      <c r="AA261" s="20"/>
      <c r="AB261" s="20"/>
      <c r="AC261" s="20"/>
      <c r="AD261" s="20"/>
      <c r="AE261" s="20"/>
      <c r="AF261" s="20"/>
      <c r="AG261" s="24"/>
      <c r="AH261" s="24"/>
      <c r="AI261" s="24"/>
      <c r="AJ261" s="24"/>
      <c r="AK261" s="24"/>
      <c r="AL261" s="24"/>
      <c r="AM261" s="24"/>
      <c r="AN261" s="24"/>
      <c r="AO261" s="24"/>
      <c r="AP261" s="24"/>
      <c r="AQ261" s="24"/>
      <c r="AR261" s="24"/>
      <c r="AS261" s="20"/>
      <c r="AT261" s="20"/>
      <c r="AU261" s="20"/>
      <c r="AV261" s="20"/>
      <c r="AW261" s="20"/>
      <c r="AX261" s="20"/>
      <c r="AY261" s="20"/>
      <c r="AZ261" s="20"/>
      <c r="BA261" s="20"/>
      <c r="BB261" s="20"/>
      <c r="BC261" s="20"/>
      <c r="BD261" s="20"/>
      <c r="BE261" s="24"/>
      <c r="BF261" s="24"/>
      <c r="BG261" s="24"/>
      <c r="BH261" s="24"/>
      <c r="BI261" s="24"/>
      <c r="BJ261" s="24"/>
      <c r="BK261" s="24"/>
      <c r="BL261" s="24"/>
      <c r="BM261" s="24"/>
      <c r="BN261" s="24"/>
      <c r="BO261" s="24"/>
      <c r="BP261" s="24"/>
    </row>
    <row r="262" spans="21:68" x14ac:dyDescent="0.25">
      <c r="U262" s="20"/>
      <c r="V262" s="20"/>
      <c r="W262" s="20"/>
      <c r="X262" s="20"/>
      <c r="Y262" s="20"/>
      <c r="Z262" s="20"/>
      <c r="AA262" s="20"/>
      <c r="AB262" s="20"/>
      <c r="AC262" s="20"/>
      <c r="AD262" s="20"/>
      <c r="AE262" s="20"/>
      <c r="AF262" s="20"/>
      <c r="AG262" s="24"/>
      <c r="AH262" s="24"/>
      <c r="AI262" s="24"/>
      <c r="AJ262" s="24"/>
      <c r="AK262" s="24"/>
      <c r="AL262" s="24"/>
      <c r="AM262" s="24"/>
      <c r="AN262" s="24"/>
      <c r="AO262" s="24"/>
      <c r="AP262" s="24"/>
      <c r="AQ262" s="24"/>
      <c r="AR262" s="24"/>
      <c r="AS262" s="20"/>
      <c r="AT262" s="20"/>
      <c r="AU262" s="20"/>
      <c r="AV262" s="20"/>
      <c r="AW262" s="20"/>
      <c r="AX262" s="20"/>
      <c r="AY262" s="20"/>
      <c r="AZ262" s="20"/>
      <c r="BA262" s="20"/>
      <c r="BB262" s="20"/>
      <c r="BC262" s="20"/>
      <c r="BD262" s="20"/>
      <c r="BE262" s="24"/>
      <c r="BF262" s="24"/>
      <c r="BG262" s="24"/>
      <c r="BH262" s="24"/>
      <c r="BI262" s="24"/>
      <c r="BJ262" s="24"/>
      <c r="BK262" s="24"/>
      <c r="BL262" s="24"/>
      <c r="BM262" s="24"/>
      <c r="BN262" s="24"/>
      <c r="BO262" s="24"/>
      <c r="BP262" s="24"/>
    </row>
    <row r="263" spans="21:68" x14ac:dyDescent="0.25">
      <c r="U263" s="20"/>
      <c r="V263" s="20"/>
      <c r="W263" s="20"/>
      <c r="X263" s="20"/>
      <c r="Y263" s="20"/>
      <c r="Z263" s="20"/>
      <c r="AA263" s="20"/>
      <c r="AB263" s="20"/>
      <c r="AC263" s="20"/>
      <c r="AD263" s="20"/>
      <c r="AE263" s="20"/>
      <c r="AF263" s="20"/>
      <c r="AG263" s="24"/>
      <c r="AH263" s="24"/>
      <c r="AI263" s="24"/>
      <c r="AJ263" s="24"/>
      <c r="AK263" s="24"/>
      <c r="AL263" s="24"/>
      <c r="AM263" s="24"/>
      <c r="AN263" s="24"/>
      <c r="AO263" s="24"/>
      <c r="AP263" s="24"/>
      <c r="AQ263" s="24"/>
      <c r="AR263" s="24"/>
      <c r="AS263" s="20"/>
      <c r="AT263" s="20"/>
      <c r="AU263" s="20"/>
      <c r="AV263" s="20"/>
      <c r="AW263" s="20"/>
      <c r="AX263" s="20"/>
      <c r="AY263" s="20"/>
      <c r="AZ263" s="20"/>
      <c r="BA263" s="20"/>
      <c r="BB263" s="20"/>
      <c r="BC263" s="20"/>
      <c r="BD263" s="20"/>
      <c r="BE263" s="24"/>
      <c r="BF263" s="24"/>
      <c r="BG263" s="24"/>
      <c r="BH263" s="24"/>
      <c r="BI263" s="24"/>
      <c r="BJ263" s="24"/>
      <c r="BK263" s="24"/>
      <c r="BL263" s="24"/>
      <c r="BM263" s="24"/>
      <c r="BN263" s="24"/>
      <c r="BO263" s="24"/>
      <c r="BP263" s="24"/>
    </row>
    <row r="264" spans="21:68" x14ac:dyDescent="0.25">
      <c r="U264" s="20"/>
      <c r="V264" s="20"/>
      <c r="W264" s="20"/>
      <c r="X264" s="20"/>
      <c r="Y264" s="20"/>
      <c r="Z264" s="20"/>
      <c r="AA264" s="20"/>
      <c r="AB264" s="20"/>
      <c r="AC264" s="20"/>
      <c r="AD264" s="20"/>
      <c r="AE264" s="20"/>
      <c r="AF264" s="20"/>
      <c r="AG264" s="24"/>
      <c r="AH264" s="24"/>
      <c r="AI264" s="24"/>
      <c r="AJ264" s="24"/>
      <c r="AK264" s="24"/>
      <c r="AL264" s="24"/>
      <c r="AM264" s="24"/>
      <c r="AN264" s="24"/>
      <c r="AO264" s="24"/>
      <c r="AP264" s="24"/>
      <c r="AQ264" s="24"/>
      <c r="AR264" s="24"/>
      <c r="AS264" s="20"/>
      <c r="AT264" s="20"/>
      <c r="AU264" s="20"/>
      <c r="AV264" s="20"/>
      <c r="AW264" s="20"/>
      <c r="AX264" s="20"/>
      <c r="AY264" s="20"/>
      <c r="AZ264" s="20"/>
      <c r="BA264" s="20"/>
      <c r="BB264" s="20"/>
      <c r="BC264" s="20"/>
      <c r="BD264" s="20"/>
      <c r="BE264" s="24"/>
      <c r="BF264" s="24"/>
      <c r="BG264" s="24"/>
      <c r="BH264" s="24"/>
      <c r="BI264" s="24"/>
      <c r="BJ264" s="24"/>
      <c r="BK264" s="24"/>
      <c r="BL264" s="24"/>
      <c r="BM264" s="24"/>
      <c r="BN264" s="24"/>
      <c r="BO264" s="24"/>
      <c r="BP264" s="24"/>
    </row>
    <row r="265" spans="21:68" x14ac:dyDescent="0.25">
      <c r="U265" s="20"/>
      <c r="V265" s="20"/>
      <c r="W265" s="20"/>
      <c r="X265" s="20"/>
      <c r="Y265" s="20"/>
      <c r="Z265" s="20"/>
      <c r="AA265" s="20"/>
      <c r="AB265" s="20"/>
      <c r="AC265" s="20"/>
      <c r="AD265" s="20"/>
      <c r="AE265" s="20"/>
      <c r="AF265" s="20"/>
      <c r="AG265" s="24"/>
      <c r="AH265" s="24"/>
      <c r="AI265" s="24"/>
      <c r="AJ265" s="24"/>
      <c r="AK265" s="24"/>
      <c r="AL265" s="24"/>
      <c r="AM265" s="24"/>
      <c r="AN265" s="24"/>
      <c r="AO265" s="24"/>
      <c r="AP265" s="24"/>
      <c r="AQ265" s="24"/>
      <c r="AR265" s="24"/>
      <c r="AS265" s="20"/>
      <c r="AT265" s="20"/>
      <c r="AU265" s="20"/>
      <c r="AV265" s="20"/>
      <c r="AW265" s="20"/>
      <c r="AX265" s="20"/>
      <c r="AY265" s="20"/>
      <c r="AZ265" s="20"/>
      <c r="BA265" s="20"/>
      <c r="BB265" s="20"/>
      <c r="BC265" s="20"/>
      <c r="BD265" s="20"/>
      <c r="BE265" s="24"/>
      <c r="BF265" s="24"/>
      <c r="BG265" s="24"/>
      <c r="BH265" s="24"/>
      <c r="BI265" s="24"/>
      <c r="BJ265" s="24"/>
      <c r="BK265" s="24"/>
      <c r="BL265" s="24"/>
      <c r="BM265" s="24"/>
      <c r="BN265" s="24"/>
      <c r="BO265" s="24"/>
      <c r="BP265" s="24"/>
    </row>
    <row r="266" spans="21:68" x14ac:dyDescent="0.25">
      <c r="U266" s="20"/>
      <c r="V266" s="20"/>
      <c r="W266" s="20"/>
      <c r="X266" s="20"/>
      <c r="Y266" s="20"/>
      <c r="Z266" s="20"/>
      <c r="AA266" s="20"/>
      <c r="AB266" s="20"/>
      <c r="AC266" s="20"/>
      <c r="AD266" s="20"/>
      <c r="AE266" s="20"/>
      <c r="AF266" s="20"/>
      <c r="AG266" s="24"/>
      <c r="AH266" s="24"/>
      <c r="AI266" s="24"/>
      <c r="AJ266" s="24"/>
      <c r="AK266" s="24"/>
      <c r="AL266" s="24"/>
      <c r="AM266" s="24"/>
      <c r="AN266" s="24"/>
      <c r="AO266" s="24"/>
      <c r="AP266" s="24"/>
      <c r="AQ266" s="24"/>
      <c r="AR266" s="24"/>
      <c r="AS266" s="20"/>
      <c r="AT266" s="20"/>
      <c r="AU266" s="20"/>
      <c r="AV266" s="20"/>
      <c r="AW266" s="20"/>
      <c r="AX266" s="20"/>
      <c r="AY266" s="20"/>
      <c r="AZ266" s="20"/>
      <c r="BA266" s="20"/>
      <c r="BB266" s="20"/>
      <c r="BC266" s="20"/>
      <c r="BD266" s="20"/>
      <c r="BE266" s="24"/>
      <c r="BF266" s="24"/>
      <c r="BG266" s="24"/>
      <c r="BH266" s="24"/>
      <c r="BI266" s="24"/>
      <c r="BJ266" s="24"/>
      <c r="BK266" s="24"/>
      <c r="BL266" s="24"/>
      <c r="BM266" s="24"/>
      <c r="BN266" s="24"/>
      <c r="BO266" s="24"/>
      <c r="BP266" s="24"/>
    </row>
    <row r="267" spans="21:68" x14ac:dyDescent="0.25">
      <c r="U267" s="20"/>
      <c r="V267" s="20"/>
      <c r="W267" s="20"/>
      <c r="X267" s="20"/>
      <c r="Y267" s="20"/>
      <c r="Z267" s="20"/>
      <c r="AA267" s="20"/>
      <c r="AB267" s="20"/>
      <c r="AC267" s="20"/>
      <c r="AD267" s="20"/>
      <c r="AE267" s="20"/>
      <c r="AF267" s="20"/>
      <c r="AG267" s="24"/>
      <c r="AH267" s="24"/>
      <c r="AI267" s="24"/>
      <c r="AJ267" s="24"/>
      <c r="AK267" s="24"/>
      <c r="AL267" s="24"/>
      <c r="AM267" s="24"/>
      <c r="AN267" s="24"/>
      <c r="AO267" s="24"/>
      <c r="AP267" s="24"/>
      <c r="AQ267" s="24"/>
      <c r="AR267" s="24"/>
      <c r="AS267" s="20"/>
      <c r="AT267" s="20"/>
      <c r="AU267" s="20"/>
      <c r="AV267" s="20"/>
      <c r="AW267" s="20"/>
      <c r="AX267" s="20"/>
      <c r="AY267" s="20"/>
      <c r="AZ267" s="20"/>
      <c r="BA267" s="20"/>
      <c r="BB267" s="20"/>
      <c r="BC267" s="20"/>
      <c r="BD267" s="20"/>
      <c r="BE267" s="24"/>
      <c r="BF267" s="24"/>
      <c r="BG267" s="24"/>
      <c r="BH267" s="24"/>
      <c r="BI267" s="24"/>
      <c r="BJ267" s="24"/>
      <c r="BK267" s="24"/>
      <c r="BL267" s="24"/>
      <c r="BM267" s="24"/>
      <c r="BN267" s="24"/>
      <c r="BO267" s="24"/>
      <c r="BP267" s="24"/>
    </row>
    <row r="268" spans="21:68" x14ac:dyDescent="0.25">
      <c r="U268" s="20"/>
      <c r="V268" s="20"/>
      <c r="W268" s="20"/>
      <c r="X268" s="20"/>
      <c r="Y268" s="20"/>
      <c r="Z268" s="20"/>
      <c r="AA268" s="20"/>
      <c r="AB268" s="20"/>
      <c r="AC268" s="20"/>
      <c r="AD268" s="20"/>
      <c r="AE268" s="20"/>
      <c r="AF268" s="20"/>
      <c r="AG268" s="24"/>
      <c r="AH268" s="24"/>
      <c r="AI268" s="24"/>
      <c r="AJ268" s="24"/>
      <c r="AK268" s="24"/>
      <c r="AL268" s="24"/>
      <c r="AM268" s="24"/>
      <c r="AN268" s="24"/>
      <c r="AO268" s="24"/>
      <c r="AP268" s="24"/>
      <c r="AQ268" s="24"/>
      <c r="AR268" s="24"/>
      <c r="AS268" s="20"/>
      <c r="AT268" s="20"/>
      <c r="AU268" s="20"/>
      <c r="AV268" s="20"/>
      <c r="AW268" s="20"/>
      <c r="AX268" s="20"/>
      <c r="AY268" s="20"/>
      <c r="AZ268" s="20"/>
      <c r="BA268" s="20"/>
      <c r="BB268" s="20"/>
      <c r="BC268" s="20"/>
      <c r="BD268" s="20"/>
      <c r="BE268" s="24"/>
      <c r="BF268" s="24"/>
      <c r="BG268" s="24"/>
      <c r="BH268" s="24"/>
      <c r="BI268" s="24"/>
      <c r="BJ268" s="24"/>
      <c r="BK268" s="24"/>
      <c r="BL268" s="24"/>
      <c r="BM268" s="24"/>
      <c r="BN268" s="24"/>
      <c r="BO268" s="24"/>
      <c r="BP268" s="24"/>
    </row>
    <row r="269" spans="21:68" x14ac:dyDescent="0.25">
      <c r="U269" s="20"/>
      <c r="V269" s="20"/>
      <c r="W269" s="20"/>
      <c r="X269" s="20"/>
      <c r="Y269" s="20"/>
      <c r="Z269" s="20"/>
      <c r="AA269" s="20"/>
      <c r="AB269" s="20"/>
      <c r="AC269" s="20"/>
      <c r="AD269" s="20"/>
      <c r="AE269" s="20"/>
      <c r="AF269" s="20"/>
      <c r="AG269" s="24"/>
      <c r="AH269" s="24"/>
      <c r="AI269" s="24"/>
      <c r="AJ269" s="24"/>
      <c r="AK269" s="24"/>
      <c r="AL269" s="24"/>
      <c r="AM269" s="24"/>
      <c r="AN269" s="24"/>
      <c r="AO269" s="24"/>
      <c r="AP269" s="24"/>
      <c r="AQ269" s="24"/>
      <c r="AR269" s="24"/>
      <c r="AS269" s="20"/>
      <c r="AT269" s="20"/>
      <c r="AU269" s="20"/>
      <c r="AV269" s="20"/>
      <c r="AW269" s="20"/>
      <c r="AX269" s="20"/>
      <c r="AY269" s="20"/>
      <c r="AZ269" s="20"/>
      <c r="BA269" s="20"/>
      <c r="BB269" s="20"/>
      <c r="BC269" s="20"/>
      <c r="BD269" s="20"/>
      <c r="BE269" s="24"/>
      <c r="BF269" s="24"/>
      <c r="BG269" s="24"/>
      <c r="BH269" s="24"/>
      <c r="BI269" s="24"/>
      <c r="BJ269" s="24"/>
      <c r="BK269" s="24"/>
      <c r="BL269" s="24"/>
      <c r="BM269" s="24"/>
      <c r="BN269" s="24"/>
      <c r="BO269" s="24"/>
      <c r="BP269" s="24"/>
    </row>
    <row r="270" spans="21:68" x14ac:dyDescent="0.25">
      <c r="U270" s="20"/>
      <c r="V270" s="20"/>
      <c r="W270" s="20"/>
      <c r="X270" s="20"/>
      <c r="Y270" s="20"/>
      <c r="Z270" s="20"/>
      <c r="AA270" s="20"/>
      <c r="AB270" s="20"/>
      <c r="AC270" s="20"/>
      <c r="AD270" s="20"/>
      <c r="AE270" s="20"/>
      <c r="AF270" s="20"/>
      <c r="AG270" s="24"/>
      <c r="AH270" s="24"/>
      <c r="AI270" s="24"/>
      <c r="AJ270" s="24"/>
      <c r="AK270" s="24"/>
      <c r="AL270" s="24"/>
      <c r="AM270" s="24"/>
      <c r="AN270" s="24"/>
      <c r="AO270" s="24"/>
      <c r="AP270" s="24"/>
      <c r="AQ270" s="24"/>
      <c r="AR270" s="24"/>
      <c r="AS270" s="20"/>
      <c r="AT270" s="20"/>
      <c r="AU270" s="20"/>
      <c r="AV270" s="20"/>
      <c r="AW270" s="20"/>
      <c r="AX270" s="20"/>
      <c r="AY270" s="20"/>
      <c r="AZ270" s="20"/>
      <c r="BA270" s="20"/>
      <c r="BB270" s="20"/>
      <c r="BC270" s="20"/>
      <c r="BD270" s="20"/>
      <c r="BE270" s="24"/>
      <c r="BF270" s="24"/>
      <c r="BG270" s="24"/>
      <c r="BH270" s="24"/>
      <c r="BI270" s="24"/>
      <c r="BJ270" s="24"/>
      <c r="BK270" s="24"/>
      <c r="BL270" s="24"/>
      <c r="BM270" s="24"/>
      <c r="BN270" s="24"/>
      <c r="BO270" s="24"/>
      <c r="BP270" s="24"/>
    </row>
    <row r="271" spans="21:68" x14ac:dyDescent="0.25">
      <c r="U271" s="20"/>
      <c r="V271" s="20"/>
      <c r="W271" s="20"/>
      <c r="X271" s="20"/>
      <c r="Y271" s="20"/>
      <c r="Z271" s="20"/>
      <c r="AA271" s="20"/>
      <c r="AB271" s="20"/>
      <c r="AC271" s="20"/>
      <c r="AD271" s="20"/>
      <c r="AE271" s="20"/>
      <c r="AF271" s="20"/>
      <c r="AG271" s="24"/>
      <c r="AH271" s="24"/>
      <c r="AI271" s="24"/>
      <c r="AJ271" s="24"/>
      <c r="AK271" s="24"/>
      <c r="AL271" s="24"/>
      <c r="AM271" s="24"/>
      <c r="AN271" s="24"/>
      <c r="AO271" s="24"/>
      <c r="AP271" s="24"/>
      <c r="AQ271" s="24"/>
      <c r="AR271" s="24"/>
      <c r="AS271" s="20"/>
      <c r="AT271" s="20"/>
      <c r="AU271" s="20"/>
      <c r="AV271" s="20"/>
      <c r="AW271" s="20"/>
      <c r="AX271" s="20"/>
      <c r="AY271" s="20"/>
      <c r="AZ271" s="20"/>
      <c r="BA271" s="20"/>
      <c r="BB271" s="20"/>
      <c r="BC271" s="20"/>
      <c r="BD271" s="20"/>
      <c r="BE271" s="24"/>
      <c r="BF271" s="24"/>
      <c r="BG271" s="24"/>
      <c r="BH271" s="24"/>
      <c r="BI271" s="24"/>
      <c r="BJ271" s="24"/>
      <c r="BK271" s="24"/>
      <c r="BL271" s="24"/>
      <c r="BM271" s="24"/>
      <c r="BN271" s="24"/>
      <c r="BO271" s="24"/>
      <c r="BP271" s="24"/>
    </row>
    <row r="272" spans="21:68" x14ac:dyDescent="0.25">
      <c r="U272" s="20"/>
      <c r="V272" s="20"/>
      <c r="W272" s="20"/>
      <c r="X272" s="20"/>
      <c r="Y272" s="20"/>
      <c r="Z272" s="20"/>
      <c r="AA272" s="20"/>
      <c r="AB272" s="20"/>
      <c r="AC272" s="20"/>
      <c r="AD272" s="20"/>
      <c r="AE272" s="20"/>
      <c r="AF272" s="20"/>
      <c r="AG272" s="24"/>
      <c r="AH272" s="24"/>
      <c r="AI272" s="24"/>
      <c r="AJ272" s="24"/>
      <c r="AK272" s="24"/>
      <c r="AL272" s="24"/>
      <c r="AM272" s="24"/>
      <c r="AN272" s="24"/>
      <c r="AO272" s="24"/>
      <c r="AP272" s="24"/>
      <c r="AQ272" s="24"/>
      <c r="AR272" s="24"/>
      <c r="AS272" s="20"/>
      <c r="AT272" s="20"/>
      <c r="AU272" s="20"/>
      <c r="AV272" s="20"/>
      <c r="AW272" s="20"/>
      <c r="AX272" s="20"/>
      <c r="AY272" s="20"/>
      <c r="AZ272" s="20"/>
      <c r="BA272" s="20"/>
      <c r="BB272" s="20"/>
      <c r="BC272" s="20"/>
      <c r="BD272" s="20"/>
      <c r="BE272" s="24"/>
      <c r="BF272" s="24"/>
      <c r="BG272" s="24"/>
      <c r="BH272" s="24"/>
      <c r="BI272" s="24"/>
      <c r="BJ272" s="24"/>
      <c r="BK272" s="24"/>
      <c r="BL272" s="24"/>
      <c r="BM272" s="24"/>
      <c r="BN272" s="24"/>
      <c r="BO272" s="24"/>
      <c r="BP272" s="24"/>
    </row>
    <row r="273" spans="21:68" x14ac:dyDescent="0.25">
      <c r="U273" s="20"/>
      <c r="V273" s="20"/>
      <c r="W273" s="20"/>
      <c r="X273" s="20"/>
      <c r="Y273" s="20"/>
      <c r="Z273" s="20"/>
      <c r="AA273" s="20"/>
      <c r="AB273" s="20"/>
      <c r="AC273" s="20"/>
      <c r="AD273" s="20"/>
      <c r="AE273" s="20"/>
      <c r="AF273" s="20"/>
      <c r="AG273" s="24"/>
      <c r="AH273" s="24"/>
      <c r="AI273" s="24"/>
      <c r="AJ273" s="24"/>
      <c r="AK273" s="24"/>
      <c r="AL273" s="24"/>
      <c r="AM273" s="24"/>
      <c r="AN273" s="24"/>
      <c r="AO273" s="24"/>
      <c r="AP273" s="24"/>
      <c r="AQ273" s="24"/>
      <c r="AR273" s="24"/>
      <c r="AS273" s="20"/>
      <c r="AT273" s="20"/>
      <c r="AU273" s="20"/>
      <c r="AV273" s="20"/>
      <c r="AW273" s="20"/>
      <c r="AX273" s="20"/>
      <c r="AY273" s="20"/>
      <c r="AZ273" s="20"/>
      <c r="BA273" s="20"/>
      <c r="BB273" s="20"/>
      <c r="BC273" s="20"/>
      <c r="BD273" s="20"/>
      <c r="BE273" s="24"/>
      <c r="BF273" s="24"/>
      <c r="BG273" s="24"/>
      <c r="BH273" s="24"/>
      <c r="BI273" s="24"/>
      <c r="BJ273" s="24"/>
      <c r="BK273" s="24"/>
      <c r="BL273" s="24"/>
      <c r="BM273" s="24"/>
      <c r="BN273" s="24"/>
      <c r="BO273" s="24"/>
      <c r="BP273" s="24"/>
    </row>
    <row r="274" spans="21:68" x14ac:dyDescent="0.25">
      <c r="U274" s="20"/>
      <c r="V274" s="20"/>
      <c r="W274" s="20"/>
      <c r="X274" s="20"/>
      <c r="Y274" s="20"/>
      <c r="Z274" s="20"/>
      <c r="AA274" s="20"/>
      <c r="AB274" s="20"/>
      <c r="AC274" s="20"/>
      <c r="AD274" s="20"/>
      <c r="AE274" s="20"/>
      <c r="AF274" s="20"/>
      <c r="AG274" s="24"/>
      <c r="AH274" s="24"/>
      <c r="AI274" s="24"/>
      <c r="AJ274" s="24"/>
      <c r="AK274" s="24"/>
      <c r="AL274" s="24"/>
      <c r="AM274" s="24"/>
      <c r="AN274" s="24"/>
      <c r="AO274" s="24"/>
      <c r="AP274" s="24"/>
      <c r="AQ274" s="24"/>
      <c r="AR274" s="24"/>
      <c r="AS274" s="20"/>
      <c r="AT274" s="20"/>
      <c r="AU274" s="20"/>
      <c r="AV274" s="20"/>
      <c r="AW274" s="20"/>
      <c r="AX274" s="20"/>
      <c r="AY274" s="20"/>
      <c r="AZ274" s="20"/>
      <c r="BA274" s="20"/>
      <c r="BB274" s="20"/>
      <c r="BC274" s="20"/>
      <c r="BD274" s="20"/>
      <c r="BE274" s="24"/>
      <c r="BF274" s="24"/>
      <c r="BG274" s="24"/>
      <c r="BH274" s="24"/>
      <c r="BI274" s="24"/>
      <c r="BJ274" s="24"/>
      <c r="BK274" s="24"/>
      <c r="BL274" s="24"/>
      <c r="BM274" s="24"/>
      <c r="BN274" s="24"/>
      <c r="BO274" s="24"/>
      <c r="BP274" s="24"/>
    </row>
    <row r="275" spans="21:68" x14ac:dyDescent="0.25">
      <c r="U275" s="20"/>
      <c r="V275" s="20"/>
      <c r="W275" s="20"/>
      <c r="X275" s="20"/>
      <c r="Y275" s="20"/>
      <c r="Z275" s="20"/>
      <c r="AA275" s="20"/>
      <c r="AB275" s="20"/>
      <c r="AC275" s="20"/>
      <c r="AD275" s="20"/>
      <c r="AE275" s="20"/>
      <c r="AF275" s="20"/>
      <c r="AG275" s="24"/>
      <c r="AH275" s="24"/>
      <c r="AI275" s="24"/>
      <c r="AJ275" s="24"/>
      <c r="AK275" s="24"/>
      <c r="AL275" s="24"/>
      <c r="AM275" s="24"/>
      <c r="AN275" s="24"/>
      <c r="AO275" s="24"/>
      <c r="AP275" s="24"/>
      <c r="AQ275" s="24"/>
      <c r="AR275" s="24"/>
      <c r="AS275" s="20"/>
      <c r="AT275" s="20"/>
      <c r="AU275" s="20"/>
      <c r="AV275" s="20"/>
      <c r="AW275" s="20"/>
      <c r="AX275" s="20"/>
      <c r="AY275" s="20"/>
      <c r="AZ275" s="20"/>
      <c r="BA275" s="20"/>
      <c r="BB275" s="20"/>
      <c r="BC275" s="20"/>
      <c r="BD275" s="20"/>
      <c r="BE275" s="24"/>
      <c r="BF275" s="24"/>
      <c r="BG275" s="24"/>
      <c r="BH275" s="24"/>
      <c r="BI275" s="24"/>
      <c r="BJ275" s="24"/>
      <c r="BK275" s="24"/>
      <c r="BL275" s="24"/>
      <c r="BM275" s="24"/>
      <c r="BN275" s="24"/>
      <c r="BO275" s="24"/>
      <c r="BP275" s="24"/>
    </row>
    <row r="276" spans="21:68" x14ac:dyDescent="0.25">
      <c r="U276" s="20"/>
      <c r="V276" s="20"/>
      <c r="W276" s="20"/>
      <c r="X276" s="20"/>
      <c r="Y276" s="20"/>
      <c r="Z276" s="20"/>
      <c r="AA276" s="20"/>
      <c r="AB276" s="20"/>
      <c r="AC276" s="20"/>
      <c r="AD276" s="20"/>
      <c r="AE276" s="20"/>
      <c r="AF276" s="20"/>
      <c r="AG276" s="24"/>
      <c r="AH276" s="24"/>
      <c r="AI276" s="24"/>
      <c r="AJ276" s="24"/>
      <c r="AK276" s="24"/>
      <c r="AL276" s="24"/>
      <c r="AM276" s="24"/>
      <c r="AN276" s="24"/>
      <c r="AO276" s="24"/>
      <c r="AP276" s="24"/>
      <c r="AQ276" s="24"/>
      <c r="AR276" s="24"/>
      <c r="AS276" s="20"/>
      <c r="AT276" s="20"/>
      <c r="AU276" s="20"/>
      <c r="AV276" s="20"/>
      <c r="AW276" s="20"/>
      <c r="AX276" s="20"/>
      <c r="AY276" s="20"/>
      <c r="AZ276" s="20"/>
      <c r="BA276" s="20"/>
      <c r="BB276" s="20"/>
      <c r="BC276" s="20"/>
      <c r="BD276" s="20"/>
      <c r="BE276" s="24"/>
      <c r="BF276" s="24"/>
      <c r="BG276" s="24"/>
      <c r="BH276" s="24"/>
      <c r="BI276" s="24"/>
      <c r="BJ276" s="24"/>
      <c r="BK276" s="24"/>
      <c r="BL276" s="24"/>
      <c r="BM276" s="24"/>
      <c r="BN276" s="24"/>
      <c r="BO276" s="24"/>
      <c r="BP276" s="24"/>
    </row>
    <row r="277" spans="21:68" x14ac:dyDescent="0.25">
      <c r="U277" s="20"/>
      <c r="V277" s="20"/>
      <c r="W277" s="20"/>
      <c r="X277" s="20"/>
      <c r="Y277" s="20"/>
      <c r="Z277" s="20"/>
      <c r="AA277" s="20"/>
      <c r="AB277" s="20"/>
      <c r="AC277" s="20"/>
      <c r="AD277" s="20"/>
      <c r="AE277" s="20"/>
      <c r="AF277" s="20"/>
      <c r="AG277" s="24"/>
      <c r="AH277" s="24"/>
      <c r="AI277" s="24"/>
      <c r="AJ277" s="24"/>
      <c r="AK277" s="24"/>
      <c r="AL277" s="24"/>
      <c r="AM277" s="24"/>
      <c r="AN277" s="24"/>
      <c r="AO277" s="24"/>
      <c r="AP277" s="24"/>
      <c r="AQ277" s="24"/>
      <c r="AR277" s="24"/>
      <c r="AS277" s="20"/>
      <c r="AT277" s="20"/>
      <c r="AU277" s="20"/>
      <c r="AV277" s="20"/>
      <c r="AW277" s="20"/>
      <c r="AX277" s="20"/>
      <c r="AY277" s="20"/>
      <c r="AZ277" s="20"/>
      <c r="BA277" s="20"/>
      <c r="BB277" s="20"/>
      <c r="BC277" s="20"/>
      <c r="BD277" s="20"/>
      <c r="BE277" s="24"/>
      <c r="BF277" s="24"/>
      <c r="BG277" s="24"/>
      <c r="BH277" s="24"/>
      <c r="BI277" s="24"/>
      <c r="BJ277" s="24"/>
      <c r="BK277" s="24"/>
      <c r="BL277" s="24"/>
      <c r="BM277" s="24"/>
      <c r="BN277" s="24"/>
      <c r="BO277" s="24"/>
      <c r="BP277" s="24"/>
    </row>
    <row r="278" spans="21:68" x14ac:dyDescent="0.25">
      <c r="U278" s="20"/>
      <c r="V278" s="20"/>
      <c r="W278" s="20"/>
      <c r="X278" s="20"/>
      <c r="Y278" s="20"/>
      <c r="Z278" s="20"/>
      <c r="AA278" s="20"/>
      <c r="AB278" s="20"/>
      <c r="AC278" s="20"/>
      <c r="AD278" s="20"/>
      <c r="AE278" s="20"/>
      <c r="AF278" s="20"/>
      <c r="AG278" s="24"/>
      <c r="AH278" s="24"/>
      <c r="AI278" s="24"/>
      <c r="AJ278" s="24"/>
      <c r="AK278" s="24"/>
      <c r="AL278" s="24"/>
      <c r="AM278" s="24"/>
      <c r="AN278" s="24"/>
      <c r="AO278" s="24"/>
      <c r="AP278" s="24"/>
      <c r="AQ278" s="24"/>
      <c r="AR278" s="24"/>
      <c r="AS278" s="20"/>
      <c r="AT278" s="20"/>
      <c r="AU278" s="20"/>
      <c r="AV278" s="20"/>
      <c r="AW278" s="20"/>
      <c r="AX278" s="20"/>
      <c r="AY278" s="20"/>
      <c r="AZ278" s="20"/>
      <c r="BA278" s="20"/>
      <c r="BB278" s="20"/>
      <c r="BC278" s="20"/>
      <c r="BD278" s="20"/>
      <c r="BE278" s="24"/>
      <c r="BF278" s="24"/>
      <c r="BG278" s="24"/>
      <c r="BH278" s="24"/>
      <c r="BI278" s="24"/>
      <c r="BJ278" s="24"/>
      <c r="BK278" s="24"/>
      <c r="BL278" s="24"/>
      <c r="BM278" s="24"/>
      <c r="BN278" s="24"/>
      <c r="BO278" s="24"/>
      <c r="BP278" s="24"/>
    </row>
    <row r="279" spans="21:68" x14ac:dyDescent="0.25">
      <c r="U279" s="20"/>
      <c r="V279" s="20"/>
      <c r="W279" s="20"/>
      <c r="X279" s="20"/>
      <c r="Y279" s="20"/>
      <c r="Z279" s="20"/>
      <c r="AA279" s="20"/>
      <c r="AB279" s="20"/>
      <c r="AC279" s="20"/>
      <c r="AD279" s="20"/>
      <c r="AE279" s="20"/>
      <c r="AF279" s="20"/>
      <c r="AG279" s="24"/>
      <c r="AH279" s="24"/>
      <c r="AI279" s="24"/>
      <c r="AJ279" s="24"/>
      <c r="AK279" s="24"/>
      <c r="AL279" s="24"/>
      <c r="AM279" s="24"/>
      <c r="AN279" s="24"/>
      <c r="AO279" s="24"/>
      <c r="AP279" s="24"/>
      <c r="AQ279" s="24"/>
      <c r="AR279" s="24"/>
      <c r="AS279" s="20"/>
      <c r="AT279" s="20"/>
      <c r="AU279" s="20"/>
      <c r="AV279" s="20"/>
      <c r="AW279" s="20"/>
      <c r="AX279" s="20"/>
      <c r="AY279" s="20"/>
      <c r="AZ279" s="20"/>
      <c r="BA279" s="20"/>
      <c r="BB279" s="20"/>
      <c r="BC279" s="20"/>
      <c r="BD279" s="20"/>
      <c r="BE279" s="24"/>
      <c r="BF279" s="24"/>
      <c r="BG279" s="24"/>
      <c r="BH279" s="24"/>
      <c r="BI279" s="24"/>
      <c r="BJ279" s="24"/>
      <c r="BK279" s="24"/>
      <c r="BL279" s="24"/>
      <c r="BM279" s="24"/>
      <c r="BN279" s="24"/>
      <c r="BO279" s="24"/>
      <c r="BP279" s="24"/>
    </row>
    <row r="280" spans="21:68" x14ac:dyDescent="0.25">
      <c r="U280" s="20"/>
      <c r="V280" s="20"/>
      <c r="W280" s="20"/>
      <c r="X280" s="20"/>
      <c r="Y280" s="20"/>
      <c r="Z280" s="20"/>
      <c r="AA280" s="20"/>
      <c r="AB280" s="20"/>
      <c r="AC280" s="20"/>
      <c r="AD280" s="20"/>
      <c r="AE280" s="20"/>
      <c r="AF280" s="20"/>
      <c r="AG280" s="24"/>
      <c r="AH280" s="24"/>
      <c r="AI280" s="24"/>
      <c r="AJ280" s="24"/>
      <c r="AK280" s="24"/>
      <c r="AL280" s="24"/>
      <c r="AM280" s="24"/>
      <c r="AN280" s="24"/>
      <c r="AO280" s="24"/>
      <c r="AP280" s="24"/>
      <c r="AQ280" s="24"/>
      <c r="AR280" s="24"/>
      <c r="AS280" s="20"/>
      <c r="AT280" s="20"/>
      <c r="AU280" s="20"/>
      <c r="AV280" s="20"/>
      <c r="AW280" s="20"/>
      <c r="AX280" s="20"/>
      <c r="AY280" s="20"/>
      <c r="AZ280" s="20"/>
      <c r="BA280" s="20"/>
      <c r="BB280" s="20"/>
      <c r="BC280" s="20"/>
      <c r="BD280" s="20"/>
      <c r="BE280" s="24"/>
      <c r="BF280" s="24"/>
      <c r="BG280" s="24"/>
      <c r="BH280" s="24"/>
      <c r="BI280" s="24"/>
      <c r="BJ280" s="24"/>
      <c r="BK280" s="24"/>
      <c r="BL280" s="24"/>
      <c r="BM280" s="24"/>
      <c r="BN280" s="24"/>
      <c r="BO280" s="24"/>
      <c r="BP280" s="24"/>
    </row>
    <row r="281" spans="21:68" x14ac:dyDescent="0.25">
      <c r="U281" s="20"/>
      <c r="V281" s="20"/>
      <c r="W281" s="20"/>
      <c r="X281" s="20"/>
      <c r="Y281" s="20"/>
      <c r="Z281" s="20"/>
      <c r="AA281" s="20"/>
      <c r="AB281" s="20"/>
      <c r="AC281" s="20"/>
      <c r="AD281" s="20"/>
      <c r="AE281" s="20"/>
      <c r="AF281" s="20"/>
      <c r="AG281" s="24"/>
      <c r="AH281" s="24"/>
      <c r="AI281" s="24"/>
      <c r="AJ281" s="24"/>
      <c r="AK281" s="24"/>
      <c r="AL281" s="24"/>
      <c r="AM281" s="24"/>
      <c r="AN281" s="24"/>
      <c r="AO281" s="24"/>
      <c r="AP281" s="24"/>
      <c r="AQ281" s="24"/>
      <c r="AR281" s="24"/>
      <c r="AS281" s="20"/>
      <c r="AT281" s="20"/>
      <c r="AU281" s="20"/>
      <c r="AV281" s="20"/>
      <c r="AW281" s="20"/>
      <c r="AX281" s="20"/>
      <c r="AY281" s="20"/>
      <c r="AZ281" s="20"/>
      <c r="BA281" s="20"/>
      <c r="BB281" s="20"/>
      <c r="BC281" s="20"/>
      <c r="BD281" s="20"/>
      <c r="BE281" s="24"/>
      <c r="BF281" s="24"/>
      <c r="BG281" s="24"/>
      <c r="BH281" s="24"/>
      <c r="BI281" s="24"/>
      <c r="BJ281" s="24"/>
      <c r="BK281" s="24"/>
      <c r="BL281" s="24"/>
      <c r="BM281" s="24"/>
      <c r="BN281" s="24"/>
      <c r="BO281" s="24"/>
      <c r="BP281" s="24"/>
    </row>
    <row r="282" spans="21:68" x14ac:dyDescent="0.25">
      <c r="U282" s="20"/>
      <c r="V282" s="20"/>
      <c r="W282" s="20"/>
      <c r="X282" s="20"/>
      <c r="Y282" s="20"/>
      <c r="Z282" s="20"/>
      <c r="AA282" s="20"/>
      <c r="AB282" s="20"/>
      <c r="AC282" s="20"/>
      <c r="AD282" s="20"/>
      <c r="AE282" s="20"/>
      <c r="AF282" s="20"/>
      <c r="AG282" s="24"/>
      <c r="AH282" s="24"/>
      <c r="AI282" s="24"/>
      <c r="AJ282" s="24"/>
      <c r="AK282" s="24"/>
      <c r="AL282" s="24"/>
      <c r="AM282" s="24"/>
      <c r="AN282" s="24"/>
      <c r="AO282" s="24"/>
      <c r="AP282" s="24"/>
      <c r="AQ282" s="24"/>
      <c r="AR282" s="24"/>
      <c r="AS282" s="20"/>
      <c r="AT282" s="20"/>
      <c r="AU282" s="20"/>
      <c r="AV282" s="20"/>
      <c r="AW282" s="20"/>
      <c r="AX282" s="20"/>
      <c r="AY282" s="20"/>
      <c r="AZ282" s="20"/>
      <c r="BA282" s="20"/>
      <c r="BB282" s="20"/>
      <c r="BC282" s="20"/>
      <c r="BD282" s="20"/>
      <c r="BE282" s="24"/>
      <c r="BF282" s="24"/>
      <c r="BG282" s="24"/>
      <c r="BH282" s="24"/>
      <c r="BI282" s="24"/>
      <c r="BJ282" s="24"/>
      <c r="BK282" s="24"/>
      <c r="BL282" s="24"/>
      <c r="BM282" s="24"/>
      <c r="BN282" s="24"/>
      <c r="BO282" s="24"/>
      <c r="BP282" s="24"/>
    </row>
    <row r="283" spans="21:68" x14ac:dyDescent="0.25">
      <c r="U283" s="20"/>
      <c r="V283" s="20"/>
      <c r="W283" s="20"/>
      <c r="X283" s="20"/>
      <c r="Y283" s="20"/>
      <c r="Z283" s="20"/>
      <c r="AA283" s="20"/>
      <c r="AB283" s="20"/>
      <c r="AC283" s="20"/>
      <c r="AD283" s="20"/>
      <c r="AE283" s="20"/>
      <c r="AF283" s="20"/>
      <c r="AG283" s="24"/>
      <c r="AH283" s="24"/>
      <c r="AI283" s="24"/>
      <c r="AJ283" s="24"/>
      <c r="AK283" s="24"/>
      <c r="AL283" s="24"/>
      <c r="AM283" s="24"/>
      <c r="AN283" s="24"/>
      <c r="AO283" s="24"/>
      <c r="AP283" s="24"/>
      <c r="AQ283" s="24"/>
      <c r="AR283" s="24"/>
      <c r="AS283" s="20"/>
      <c r="AT283" s="20"/>
      <c r="AU283" s="20"/>
      <c r="AV283" s="20"/>
      <c r="AW283" s="20"/>
      <c r="AX283" s="20"/>
      <c r="AY283" s="20"/>
      <c r="AZ283" s="20"/>
      <c r="BA283" s="20"/>
      <c r="BB283" s="20"/>
      <c r="BC283" s="20"/>
      <c r="BD283" s="20"/>
      <c r="BE283" s="24"/>
      <c r="BF283" s="24"/>
      <c r="BG283" s="24"/>
      <c r="BH283" s="24"/>
      <c r="BI283" s="24"/>
      <c r="BJ283" s="24"/>
      <c r="BK283" s="24"/>
      <c r="BL283" s="24"/>
      <c r="BM283" s="24"/>
      <c r="BN283" s="24"/>
      <c r="BO283" s="24"/>
      <c r="BP283" s="24"/>
    </row>
    <row r="284" spans="21:68" x14ac:dyDescent="0.25">
      <c r="U284" s="20"/>
      <c r="V284" s="20"/>
      <c r="W284" s="20"/>
      <c r="X284" s="20"/>
      <c r="Y284" s="20"/>
      <c r="Z284" s="20"/>
      <c r="AA284" s="20"/>
      <c r="AB284" s="20"/>
      <c r="AC284" s="20"/>
      <c r="AD284" s="20"/>
      <c r="AE284" s="20"/>
      <c r="AF284" s="20"/>
      <c r="AG284" s="24"/>
      <c r="AH284" s="24"/>
      <c r="AI284" s="24"/>
      <c r="AJ284" s="24"/>
      <c r="AK284" s="24"/>
      <c r="AL284" s="24"/>
      <c r="AM284" s="24"/>
      <c r="AN284" s="24"/>
      <c r="AO284" s="24"/>
      <c r="AP284" s="24"/>
      <c r="AQ284" s="24"/>
      <c r="AR284" s="24"/>
      <c r="AS284" s="20"/>
      <c r="AT284" s="20"/>
      <c r="AU284" s="20"/>
      <c r="AV284" s="20"/>
      <c r="AW284" s="20"/>
      <c r="AX284" s="20"/>
      <c r="AY284" s="20"/>
      <c r="AZ284" s="20"/>
      <c r="BA284" s="20"/>
      <c r="BB284" s="20"/>
      <c r="BC284" s="20"/>
      <c r="BD284" s="20"/>
      <c r="BE284" s="24"/>
      <c r="BF284" s="24"/>
      <c r="BG284" s="24"/>
      <c r="BH284" s="24"/>
      <c r="BI284" s="24"/>
      <c r="BJ284" s="24"/>
      <c r="BK284" s="24"/>
      <c r="BL284" s="24"/>
      <c r="BM284" s="24"/>
      <c r="BN284" s="24"/>
      <c r="BO284" s="24"/>
      <c r="BP284" s="24"/>
    </row>
    <row r="285" spans="21:68" x14ac:dyDescent="0.25">
      <c r="U285" s="20"/>
      <c r="V285" s="20"/>
      <c r="W285" s="20"/>
      <c r="X285" s="20"/>
      <c r="Y285" s="20"/>
      <c r="Z285" s="20"/>
      <c r="AA285" s="20"/>
      <c r="AB285" s="20"/>
      <c r="AC285" s="20"/>
      <c r="AD285" s="20"/>
      <c r="AE285" s="20"/>
      <c r="AF285" s="20"/>
      <c r="AG285" s="24"/>
      <c r="AH285" s="24"/>
      <c r="AI285" s="24"/>
      <c r="AJ285" s="24"/>
      <c r="AK285" s="24"/>
      <c r="AL285" s="24"/>
      <c r="AM285" s="24"/>
      <c r="AN285" s="24"/>
      <c r="AO285" s="24"/>
      <c r="AP285" s="24"/>
      <c r="AQ285" s="24"/>
      <c r="AR285" s="24"/>
      <c r="AS285" s="20"/>
      <c r="AT285" s="20"/>
      <c r="AU285" s="20"/>
      <c r="AV285" s="20"/>
      <c r="AW285" s="20"/>
      <c r="AX285" s="20"/>
      <c r="AY285" s="20"/>
      <c r="AZ285" s="20"/>
      <c r="BA285" s="20"/>
      <c r="BB285" s="20"/>
      <c r="BC285" s="20"/>
      <c r="BD285" s="20"/>
      <c r="BE285" s="24"/>
      <c r="BF285" s="24"/>
      <c r="BG285" s="24"/>
      <c r="BH285" s="24"/>
      <c r="BI285" s="24"/>
      <c r="BJ285" s="24"/>
      <c r="BK285" s="24"/>
      <c r="BL285" s="24"/>
      <c r="BM285" s="24"/>
      <c r="BN285" s="24"/>
      <c r="BO285" s="24"/>
      <c r="BP285" s="24"/>
    </row>
    <row r="286" spans="21:68" x14ac:dyDescent="0.25">
      <c r="U286" s="20"/>
      <c r="V286" s="20"/>
      <c r="W286" s="20"/>
      <c r="X286" s="20"/>
      <c r="Y286" s="20"/>
      <c r="Z286" s="20"/>
      <c r="AA286" s="20"/>
      <c r="AB286" s="20"/>
      <c r="AC286" s="20"/>
      <c r="AD286" s="20"/>
      <c r="AE286" s="20"/>
      <c r="AF286" s="20"/>
      <c r="AG286" s="24"/>
      <c r="AH286" s="24"/>
      <c r="AI286" s="24"/>
      <c r="AJ286" s="24"/>
      <c r="AK286" s="24"/>
      <c r="AL286" s="24"/>
      <c r="AM286" s="24"/>
      <c r="AN286" s="24"/>
      <c r="AO286" s="24"/>
      <c r="AP286" s="24"/>
      <c r="AQ286" s="24"/>
      <c r="AR286" s="24"/>
      <c r="AS286" s="20"/>
      <c r="AT286" s="20"/>
      <c r="AU286" s="20"/>
      <c r="AV286" s="20"/>
      <c r="AW286" s="20"/>
      <c r="AX286" s="20"/>
      <c r="AY286" s="20"/>
      <c r="AZ286" s="20"/>
      <c r="BA286" s="20"/>
      <c r="BB286" s="20"/>
      <c r="BC286" s="20"/>
      <c r="BD286" s="20"/>
      <c r="BE286" s="24"/>
      <c r="BF286" s="24"/>
      <c r="BG286" s="24"/>
      <c r="BH286" s="24"/>
      <c r="BI286" s="24"/>
      <c r="BJ286" s="24"/>
      <c r="BK286" s="24"/>
      <c r="BL286" s="24"/>
      <c r="BM286" s="24"/>
      <c r="BN286" s="24"/>
      <c r="BO286" s="24"/>
      <c r="BP286" s="24"/>
    </row>
    <row r="287" spans="21:68" x14ac:dyDescent="0.25">
      <c r="U287" s="20"/>
      <c r="V287" s="20"/>
      <c r="W287" s="20"/>
      <c r="X287" s="20"/>
      <c r="Y287" s="20"/>
      <c r="Z287" s="20"/>
      <c r="AA287" s="20"/>
      <c r="AB287" s="20"/>
      <c r="AC287" s="20"/>
      <c r="AD287" s="20"/>
      <c r="AE287" s="20"/>
      <c r="AF287" s="20"/>
      <c r="AG287" s="24"/>
      <c r="AH287" s="24"/>
      <c r="AI287" s="24"/>
      <c r="AJ287" s="24"/>
      <c r="AK287" s="24"/>
      <c r="AL287" s="24"/>
      <c r="AM287" s="24"/>
      <c r="AN287" s="24"/>
      <c r="AO287" s="24"/>
      <c r="AP287" s="24"/>
      <c r="AQ287" s="24"/>
      <c r="AR287" s="24"/>
      <c r="AS287" s="20"/>
      <c r="AT287" s="20"/>
      <c r="AU287" s="20"/>
      <c r="AV287" s="20"/>
      <c r="AW287" s="20"/>
      <c r="AX287" s="20"/>
      <c r="AY287" s="20"/>
      <c r="AZ287" s="20"/>
      <c r="BA287" s="20"/>
      <c r="BB287" s="20"/>
      <c r="BC287" s="20"/>
      <c r="BD287" s="20"/>
      <c r="BE287" s="24"/>
      <c r="BF287" s="24"/>
      <c r="BG287" s="24"/>
      <c r="BH287" s="24"/>
      <c r="BI287" s="24"/>
      <c r="BJ287" s="24"/>
      <c r="BK287" s="24"/>
      <c r="BL287" s="24"/>
      <c r="BM287" s="24"/>
      <c r="BN287" s="24"/>
      <c r="BO287" s="24"/>
      <c r="BP287" s="24"/>
    </row>
    <row r="288" spans="21:68" x14ac:dyDescent="0.25">
      <c r="U288" s="20"/>
      <c r="V288" s="20"/>
      <c r="W288" s="20"/>
      <c r="X288" s="20"/>
      <c r="Y288" s="20"/>
      <c r="Z288" s="20"/>
      <c r="AA288" s="20"/>
      <c r="AB288" s="20"/>
      <c r="AC288" s="20"/>
      <c r="AD288" s="20"/>
      <c r="AE288" s="20"/>
      <c r="AF288" s="20"/>
      <c r="AG288" s="24"/>
      <c r="AH288" s="24"/>
      <c r="AI288" s="24"/>
      <c r="AJ288" s="24"/>
      <c r="AK288" s="24"/>
      <c r="AL288" s="24"/>
      <c r="AM288" s="24"/>
      <c r="AN288" s="24"/>
      <c r="AO288" s="24"/>
      <c r="AP288" s="24"/>
      <c r="AQ288" s="24"/>
      <c r="AR288" s="24"/>
      <c r="AS288" s="20"/>
      <c r="AT288" s="20"/>
      <c r="AU288" s="20"/>
      <c r="AV288" s="20"/>
      <c r="AW288" s="20"/>
      <c r="AX288" s="20"/>
      <c r="AY288" s="20"/>
      <c r="AZ288" s="20"/>
      <c r="BA288" s="20"/>
      <c r="BB288" s="20"/>
      <c r="BC288" s="20"/>
      <c r="BD288" s="20"/>
      <c r="BE288" s="24"/>
      <c r="BF288" s="24"/>
      <c r="BG288" s="24"/>
      <c r="BH288" s="24"/>
      <c r="BI288" s="24"/>
      <c r="BJ288" s="24"/>
      <c r="BK288" s="24"/>
      <c r="BL288" s="24"/>
      <c r="BM288" s="24"/>
      <c r="BN288" s="24"/>
      <c r="BO288" s="24"/>
      <c r="BP288" s="24"/>
    </row>
    <row r="289" spans="21:68" x14ac:dyDescent="0.25">
      <c r="U289" s="20"/>
      <c r="V289" s="20"/>
      <c r="W289" s="20"/>
      <c r="X289" s="20"/>
      <c r="Y289" s="20"/>
      <c r="Z289" s="20"/>
      <c r="AA289" s="20"/>
      <c r="AB289" s="20"/>
      <c r="AC289" s="20"/>
      <c r="AD289" s="20"/>
      <c r="AE289" s="20"/>
      <c r="AF289" s="20"/>
      <c r="AG289" s="24"/>
      <c r="AH289" s="24"/>
      <c r="AI289" s="24"/>
      <c r="AJ289" s="24"/>
      <c r="AK289" s="24"/>
      <c r="AL289" s="24"/>
      <c r="AM289" s="24"/>
      <c r="AN289" s="24"/>
      <c r="AO289" s="24"/>
      <c r="AP289" s="24"/>
      <c r="AQ289" s="24"/>
      <c r="AR289" s="24"/>
      <c r="AS289" s="20"/>
      <c r="AT289" s="20"/>
      <c r="AU289" s="20"/>
      <c r="AV289" s="20"/>
      <c r="AW289" s="20"/>
      <c r="AX289" s="20"/>
      <c r="AY289" s="20"/>
      <c r="AZ289" s="20"/>
      <c r="BA289" s="20"/>
      <c r="BB289" s="20"/>
      <c r="BC289" s="20"/>
      <c r="BD289" s="20"/>
      <c r="BE289" s="24"/>
      <c r="BF289" s="24"/>
      <c r="BG289" s="24"/>
      <c r="BH289" s="24"/>
      <c r="BI289" s="24"/>
      <c r="BJ289" s="24"/>
      <c r="BK289" s="24"/>
      <c r="BL289" s="24"/>
      <c r="BM289" s="24"/>
      <c r="BN289" s="24"/>
      <c r="BO289" s="24"/>
      <c r="BP289" s="24"/>
    </row>
    <row r="290" spans="21:68" x14ac:dyDescent="0.25">
      <c r="U290" s="20"/>
      <c r="V290" s="20"/>
      <c r="W290" s="20"/>
      <c r="X290" s="20"/>
      <c r="Y290" s="20"/>
      <c r="Z290" s="20"/>
      <c r="AA290" s="20"/>
      <c r="AB290" s="20"/>
      <c r="AC290" s="20"/>
      <c r="AD290" s="20"/>
      <c r="AE290" s="20"/>
      <c r="AF290" s="20"/>
      <c r="AG290" s="24"/>
      <c r="AH290" s="24"/>
      <c r="AI290" s="24"/>
      <c r="AJ290" s="24"/>
      <c r="AK290" s="24"/>
      <c r="AL290" s="24"/>
      <c r="AM290" s="24"/>
      <c r="AN290" s="24"/>
      <c r="AO290" s="24"/>
      <c r="AP290" s="24"/>
      <c r="AQ290" s="24"/>
      <c r="AR290" s="24"/>
      <c r="AS290" s="20"/>
      <c r="AT290" s="20"/>
      <c r="AU290" s="20"/>
      <c r="AV290" s="20"/>
      <c r="AW290" s="20"/>
      <c r="AX290" s="20"/>
      <c r="AY290" s="20"/>
      <c r="AZ290" s="20"/>
      <c r="BA290" s="20"/>
      <c r="BB290" s="20"/>
      <c r="BC290" s="20"/>
      <c r="BD290" s="20"/>
      <c r="BE290" s="24"/>
      <c r="BF290" s="24"/>
      <c r="BG290" s="24"/>
      <c r="BH290" s="24"/>
      <c r="BI290" s="24"/>
      <c r="BJ290" s="24"/>
      <c r="BK290" s="24"/>
      <c r="BL290" s="24"/>
      <c r="BM290" s="24"/>
      <c r="BN290" s="24"/>
      <c r="BO290" s="24"/>
      <c r="BP290" s="24"/>
    </row>
    <row r="291" spans="21:68" x14ac:dyDescent="0.25">
      <c r="U291" s="20"/>
      <c r="V291" s="20"/>
      <c r="W291" s="20"/>
      <c r="X291" s="20"/>
      <c r="Y291" s="20"/>
      <c r="Z291" s="20"/>
      <c r="AA291" s="20"/>
      <c r="AB291" s="20"/>
      <c r="AC291" s="20"/>
      <c r="AD291" s="20"/>
      <c r="AE291" s="20"/>
      <c r="AF291" s="20"/>
      <c r="AG291" s="24"/>
      <c r="AH291" s="24"/>
      <c r="AI291" s="24"/>
      <c r="AJ291" s="24"/>
      <c r="AK291" s="24"/>
      <c r="AL291" s="24"/>
      <c r="AM291" s="24"/>
      <c r="AN291" s="24"/>
      <c r="AO291" s="24"/>
      <c r="AP291" s="24"/>
      <c r="AQ291" s="24"/>
      <c r="AR291" s="24"/>
      <c r="AS291" s="20"/>
      <c r="AT291" s="20"/>
      <c r="AU291" s="20"/>
      <c r="AV291" s="20"/>
      <c r="AW291" s="20"/>
      <c r="AX291" s="20"/>
      <c r="AY291" s="20"/>
      <c r="AZ291" s="20"/>
      <c r="BA291" s="20"/>
      <c r="BB291" s="20"/>
      <c r="BC291" s="20"/>
      <c r="BD291" s="20"/>
      <c r="BE291" s="24"/>
      <c r="BF291" s="24"/>
      <c r="BG291" s="24"/>
      <c r="BH291" s="24"/>
      <c r="BI291" s="24"/>
      <c r="BJ291" s="24"/>
      <c r="BK291" s="24"/>
      <c r="BL291" s="24"/>
      <c r="BM291" s="24"/>
      <c r="BN291" s="24"/>
      <c r="BO291" s="24"/>
      <c r="BP291" s="24"/>
    </row>
    <row r="292" spans="21:68" x14ac:dyDescent="0.25">
      <c r="U292" s="20"/>
      <c r="V292" s="20"/>
      <c r="W292" s="20"/>
      <c r="X292" s="20"/>
      <c r="Y292" s="20"/>
      <c r="Z292" s="20"/>
      <c r="AA292" s="20"/>
      <c r="AB292" s="20"/>
      <c r="AC292" s="20"/>
      <c r="AD292" s="20"/>
      <c r="AE292" s="20"/>
      <c r="AF292" s="20"/>
      <c r="AG292" s="24"/>
      <c r="AH292" s="24"/>
      <c r="AI292" s="24"/>
      <c r="AJ292" s="24"/>
      <c r="AK292" s="24"/>
      <c r="AL292" s="24"/>
      <c r="AM292" s="24"/>
      <c r="AN292" s="24"/>
      <c r="AO292" s="24"/>
      <c r="AP292" s="24"/>
      <c r="AQ292" s="24"/>
      <c r="AR292" s="24"/>
      <c r="AS292" s="20"/>
      <c r="AT292" s="20"/>
      <c r="AU292" s="20"/>
      <c r="AV292" s="20"/>
      <c r="AW292" s="20"/>
      <c r="AX292" s="20"/>
      <c r="AY292" s="20"/>
      <c r="AZ292" s="20"/>
      <c r="BA292" s="20"/>
      <c r="BB292" s="20"/>
      <c r="BC292" s="20"/>
      <c r="BD292" s="20"/>
      <c r="BE292" s="24"/>
      <c r="BF292" s="24"/>
      <c r="BG292" s="24"/>
      <c r="BH292" s="24"/>
      <c r="BI292" s="24"/>
      <c r="BJ292" s="24"/>
      <c r="BK292" s="24"/>
      <c r="BL292" s="24"/>
      <c r="BM292" s="24"/>
      <c r="BN292" s="24"/>
      <c r="BO292" s="24"/>
      <c r="BP292" s="24"/>
    </row>
    <row r="293" spans="21:68" x14ac:dyDescent="0.25">
      <c r="U293" s="20"/>
      <c r="V293" s="20"/>
      <c r="W293" s="20"/>
      <c r="X293" s="20"/>
      <c r="Y293" s="20"/>
      <c r="Z293" s="20"/>
      <c r="AA293" s="20"/>
      <c r="AB293" s="20"/>
      <c r="AC293" s="20"/>
      <c r="AD293" s="20"/>
      <c r="AE293" s="20"/>
      <c r="AF293" s="20"/>
      <c r="AG293" s="24"/>
      <c r="AH293" s="24"/>
      <c r="AI293" s="24"/>
      <c r="AJ293" s="24"/>
      <c r="AK293" s="24"/>
      <c r="AL293" s="24"/>
      <c r="AM293" s="24"/>
      <c r="AN293" s="24"/>
      <c r="AO293" s="24"/>
      <c r="AP293" s="24"/>
      <c r="AQ293" s="24"/>
      <c r="AR293" s="24"/>
      <c r="AS293" s="20"/>
      <c r="AT293" s="20"/>
      <c r="AU293" s="20"/>
      <c r="AV293" s="20"/>
      <c r="AW293" s="20"/>
      <c r="AX293" s="20"/>
      <c r="AY293" s="20"/>
      <c r="AZ293" s="20"/>
      <c r="BA293" s="20"/>
      <c r="BB293" s="20"/>
      <c r="BC293" s="20"/>
      <c r="BD293" s="20"/>
      <c r="BE293" s="24"/>
      <c r="BF293" s="24"/>
      <c r="BG293" s="24"/>
      <c r="BH293" s="24"/>
      <c r="BI293" s="24"/>
      <c r="BJ293" s="24"/>
      <c r="BK293" s="24"/>
      <c r="BL293" s="24"/>
      <c r="BM293" s="24"/>
      <c r="BN293" s="24"/>
      <c r="BO293" s="24"/>
      <c r="BP293" s="24"/>
    </row>
    <row r="294" spans="21:68" x14ac:dyDescent="0.25">
      <c r="U294" s="20"/>
      <c r="V294" s="20"/>
      <c r="W294" s="20"/>
      <c r="X294" s="20"/>
      <c r="Y294" s="20"/>
      <c r="Z294" s="20"/>
      <c r="AA294" s="20"/>
      <c r="AB294" s="20"/>
      <c r="AC294" s="20"/>
      <c r="AD294" s="20"/>
      <c r="AE294" s="20"/>
      <c r="AF294" s="20"/>
      <c r="AG294" s="24"/>
      <c r="AH294" s="24"/>
      <c r="AI294" s="24"/>
      <c r="AJ294" s="24"/>
      <c r="AK294" s="24"/>
      <c r="AL294" s="24"/>
      <c r="AM294" s="24"/>
      <c r="AN294" s="24"/>
      <c r="AO294" s="24"/>
      <c r="AP294" s="24"/>
      <c r="AQ294" s="24"/>
      <c r="AR294" s="24"/>
      <c r="AS294" s="20"/>
      <c r="AT294" s="20"/>
      <c r="AU294" s="20"/>
      <c r="AV294" s="20"/>
      <c r="AW294" s="20"/>
      <c r="AX294" s="20"/>
      <c r="AY294" s="20"/>
      <c r="AZ294" s="20"/>
      <c r="BA294" s="20"/>
      <c r="BB294" s="20"/>
      <c r="BC294" s="20"/>
      <c r="BD294" s="20"/>
      <c r="BE294" s="24"/>
      <c r="BF294" s="24"/>
      <c r="BG294" s="24"/>
      <c r="BH294" s="24"/>
      <c r="BI294" s="24"/>
      <c r="BJ294" s="24"/>
      <c r="BK294" s="24"/>
      <c r="BL294" s="24"/>
      <c r="BM294" s="24"/>
      <c r="BN294" s="24"/>
      <c r="BO294" s="24"/>
      <c r="BP294" s="24"/>
    </row>
    <row r="295" spans="21:68" x14ac:dyDescent="0.25">
      <c r="U295" s="20"/>
      <c r="V295" s="20"/>
      <c r="W295" s="20"/>
      <c r="X295" s="20"/>
      <c r="Y295" s="20"/>
      <c r="Z295" s="20"/>
      <c r="AA295" s="20"/>
      <c r="AB295" s="20"/>
      <c r="AC295" s="20"/>
      <c r="AD295" s="20"/>
      <c r="AE295" s="20"/>
      <c r="AF295" s="20"/>
      <c r="AG295" s="24"/>
      <c r="AH295" s="24"/>
      <c r="AI295" s="24"/>
      <c r="AJ295" s="24"/>
      <c r="AK295" s="24"/>
      <c r="AL295" s="24"/>
      <c r="AM295" s="24"/>
      <c r="AN295" s="24"/>
      <c r="AO295" s="24"/>
      <c r="AP295" s="24"/>
      <c r="AQ295" s="24"/>
      <c r="AR295" s="24"/>
      <c r="AS295" s="20"/>
      <c r="AT295" s="20"/>
      <c r="AU295" s="20"/>
      <c r="AV295" s="20"/>
      <c r="AW295" s="20"/>
      <c r="AX295" s="20"/>
      <c r="AY295" s="20"/>
      <c r="AZ295" s="20"/>
      <c r="BA295" s="20"/>
      <c r="BB295" s="20"/>
      <c r="BC295" s="20"/>
      <c r="BD295" s="20"/>
      <c r="BE295" s="24"/>
      <c r="BF295" s="24"/>
      <c r="BG295" s="24"/>
      <c r="BH295" s="24"/>
      <c r="BI295" s="24"/>
      <c r="BJ295" s="24"/>
      <c r="BK295" s="24"/>
      <c r="BL295" s="24"/>
      <c r="BM295" s="24"/>
      <c r="BN295" s="24"/>
      <c r="BO295" s="24"/>
      <c r="BP295" s="24"/>
    </row>
    <row r="296" spans="21:68" x14ac:dyDescent="0.25">
      <c r="U296" s="20"/>
      <c r="V296" s="20"/>
      <c r="W296" s="20"/>
      <c r="X296" s="20"/>
      <c r="Y296" s="20"/>
      <c r="Z296" s="20"/>
      <c r="AA296" s="20"/>
      <c r="AB296" s="20"/>
      <c r="AC296" s="20"/>
      <c r="AD296" s="20"/>
      <c r="AE296" s="20"/>
      <c r="AF296" s="20"/>
      <c r="AG296" s="24"/>
      <c r="AH296" s="24"/>
      <c r="AI296" s="24"/>
      <c r="AJ296" s="24"/>
      <c r="AK296" s="24"/>
      <c r="AL296" s="24"/>
      <c r="AM296" s="24"/>
      <c r="AN296" s="24"/>
      <c r="AO296" s="24"/>
      <c r="AP296" s="24"/>
      <c r="AQ296" s="24"/>
      <c r="AR296" s="24"/>
      <c r="AS296" s="20"/>
      <c r="AT296" s="20"/>
      <c r="AU296" s="20"/>
      <c r="AV296" s="20"/>
      <c r="AW296" s="20"/>
      <c r="AX296" s="20"/>
      <c r="AY296" s="20"/>
      <c r="AZ296" s="20"/>
      <c r="BA296" s="20"/>
      <c r="BB296" s="20"/>
      <c r="BC296" s="20"/>
      <c r="BD296" s="20"/>
      <c r="BE296" s="24"/>
      <c r="BF296" s="24"/>
      <c r="BG296" s="24"/>
      <c r="BH296" s="24"/>
      <c r="BI296" s="24"/>
      <c r="BJ296" s="24"/>
      <c r="BK296" s="24"/>
      <c r="BL296" s="24"/>
      <c r="BM296" s="24"/>
      <c r="BN296" s="24"/>
      <c r="BO296" s="24"/>
      <c r="BP296" s="24"/>
    </row>
    <row r="297" spans="21:68" x14ac:dyDescent="0.25">
      <c r="U297" s="20"/>
      <c r="V297" s="20"/>
      <c r="W297" s="20"/>
      <c r="X297" s="20"/>
      <c r="Y297" s="20"/>
      <c r="Z297" s="20"/>
      <c r="AA297" s="20"/>
      <c r="AB297" s="20"/>
      <c r="AC297" s="20"/>
      <c r="AD297" s="20"/>
      <c r="AE297" s="20"/>
      <c r="AF297" s="20"/>
      <c r="AG297" s="24"/>
      <c r="AH297" s="24"/>
      <c r="AI297" s="24"/>
      <c r="AJ297" s="24"/>
      <c r="AK297" s="24"/>
      <c r="AL297" s="24"/>
      <c r="AM297" s="24"/>
      <c r="AN297" s="24"/>
      <c r="AO297" s="24"/>
      <c r="AP297" s="24"/>
      <c r="AQ297" s="24"/>
      <c r="AR297" s="24"/>
      <c r="AS297" s="20"/>
      <c r="AT297" s="20"/>
      <c r="AU297" s="20"/>
      <c r="AV297" s="20"/>
      <c r="AW297" s="20"/>
      <c r="AX297" s="20"/>
      <c r="AY297" s="20"/>
      <c r="AZ297" s="20"/>
      <c r="BA297" s="20"/>
      <c r="BB297" s="20"/>
      <c r="BC297" s="20"/>
      <c r="BD297" s="20"/>
      <c r="BE297" s="24"/>
      <c r="BF297" s="24"/>
      <c r="BG297" s="24"/>
      <c r="BH297" s="24"/>
      <c r="BI297" s="24"/>
      <c r="BJ297" s="24"/>
      <c r="BK297" s="24"/>
      <c r="BL297" s="24"/>
      <c r="BM297" s="24"/>
      <c r="BN297" s="24"/>
      <c r="BO297" s="24"/>
      <c r="BP297" s="24"/>
    </row>
    <row r="298" spans="21:68" x14ac:dyDescent="0.25">
      <c r="U298" s="20"/>
      <c r="V298" s="20"/>
      <c r="W298" s="20"/>
      <c r="X298" s="20"/>
      <c r="Y298" s="20"/>
      <c r="Z298" s="20"/>
      <c r="AA298" s="20"/>
      <c r="AB298" s="20"/>
      <c r="AC298" s="20"/>
      <c r="AD298" s="20"/>
      <c r="AE298" s="20"/>
      <c r="AF298" s="20"/>
      <c r="AG298" s="24"/>
      <c r="AH298" s="24"/>
      <c r="AI298" s="24"/>
      <c r="AJ298" s="24"/>
      <c r="AK298" s="24"/>
      <c r="AL298" s="24"/>
      <c r="AM298" s="24"/>
      <c r="AN298" s="24"/>
      <c r="AO298" s="24"/>
      <c r="AP298" s="24"/>
      <c r="AQ298" s="24"/>
      <c r="AR298" s="24"/>
      <c r="AS298" s="20"/>
      <c r="AT298" s="20"/>
      <c r="AU298" s="20"/>
      <c r="AV298" s="20"/>
      <c r="AW298" s="20"/>
      <c r="AX298" s="20"/>
      <c r="AY298" s="20"/>
      <c r="AZ298" s="20"/>
      <c r="BA298" s="20"/>
      <c r="BB298" s="20"/>
      <c r="BC298" s="20"/>
      <c r="BD298" s="20"/>
      <c r="BE298" s="24"/>
      <c r="BF298" s="24"/>
      <c r="BG298" s="24"/>
      <c r="BH298" s="24"/>
      <c r="BI298" s="24"/>
      <c r="BJ298" s="24"/>
      <c r="BK298" s="24"/>
      <c r="BL298" s="24"/>
      <c r="BM298" s="24"/>
      <c r="BN298" s="24"/>
      <c r="BO298" s="24"/>
      <c r="BP298" s="24"/>
    </row>
    <row r="299" spans="21:68" x14ac:dyDescent="0.25">
      <c r="U299" s="20"/>
      <c r="V299" s="20"/>
      <c r="W299" s="20"/>
      <c r="X299" s="20"/>
      <c r="Y299" s="20"/>
      <c r="Z299" s="20"/>
      <c r="AA299" s="20"/>
      <c r="AB299" s="20"/>
      <c r="AC299" s="20"/>
      <c r="AD299" s="20"/>
      <c r="AE299" s="20"/>
      <c r="AF299" s="20"/>
      <c r="AG299" s="24"/>
      <c r="AH299" s="24"/>
      <c r="AI299" s="24"/>
      <c r="AJ299" s="24"/>
      <c r="AK299" s="24"/>
      <c r="AL299" s="24"/>
      <c r="AM299" s="24"/>
      <c r="AN299" s="24"/>
      <c r="AO299" s="24"/>
      <c r="AP299" s="24"/>
      <c r="AQ299" s="24"/>
      <c r="AR299" s="24"/>
      <c r="AS299" s="20"/>
      <c r="AT299" s="20"/>
      <c r="AU299" s="20"/>
      <c r="AV299" s="20"/>
      <c r="AW299" s="20"/>
      <c r="AX299" s="20"/>
      <c r="AY299" s="20"/>
      <c r="AZ299" s="20"/>
      <c r="BA299" s="20"/>
      <c r="BB299" s="20"/>
      <c r="BC299" s="20"/>
      <c r="BD299" s="20"/>
      <c r="BE299" s="24"/>
      <c r="BF299" s="24"/>
      <c r="BG299" s="24"/>
      <c r="BH299" s="24"/>
      <c r="BI299" s="24"/>
      <c r="BJ299" s="24"/>
      <c r="BK299" s="24"/>
      <c r="BL299" s="24"/>
      <c r="BM299" s="24"/>
      <c r="BN299" s="24"/>
      <c r="BO299" s="24"/>
      <c r="BP299" s="24"/>
    </row>
    <row r="300" spans="21:68" x14ac:dyDescent="0.25">
      <c r="U300" s="20"/>
      <c r="V300" s="20"/>
      <c r="W300" s="20"/>
      <c r="X300" s="20"/>
      <c r="Y300" s="20"/>
      <c r="Z300" s="20"/>
      <c r="AA300" s="20"/>
      <c r="AB300" s="20"/>
      <c r="AC300" s="20"/>
      <c r="AD300" s="20"/>
      <c r="AE300" s="20"/>
      <c r="AF300" s="20"/>
      <c r="AG300" s="24"/>
      <c r="AH300" s="24"/>
      <c r="AI300" s="24"/>
      <c r="AJ300" s="24"/>
      <c r="AK300" s="24"/>
      <c r="AL300" s="24"/>
      <c r="AM300" s="24"/>
      <c r="AN300" s="24"/>
      <c r="AO300" s="24"/>
      <c r="AP300" s="24"/>
      <c r="AQ300" s="24"/>
      <c r="AR300" s="24"/>
      <c r="AS300" s="20"/>
      <c r="AT300" s="20"/>
      <c r="AU300" s="20"/>
      <c r="AV300" s="20"/>
      <c r="AW300" s="20"/>
      <c r="AX300" s="20"/>
      <c r="AY300" s="20"/>
      <c r="AZ300" s="20"/>
      <c r="BA300" s="20"/>
      <c r="BB300" s="20"/>
      <c r="BC300" s="20"/>
      <c r="BD300" s="20"/>
      <c r="BE300" s="24"/>
      <c r="BF300" s="24"/>
      <c r="BG300" s="24"/>
      <c r="BH300" s="24"/>
      <c r="BI300" s="24"/>
      <c r="BJ300" s="24"/>
      <c r="BK300" s="24"/>
      <c r="BL300" s="24"/>
      <c r="BM300" s="24"/>
      <c r="BN300" s="24"/>
      <c r="BO300" s="24"/>
      <c r="BP300" s="24"/>
    </row>
    <row r="301" spans="21:68" x14ac:dyDescent="0.25">
      <c r="U301" s="20"/>
      <c r="V301" s="20"/>
      <c r="W301" s="20"/>
      <c r="X301" s="20"/>
      <c r="Y301" s="20"/>
      <c r="Z301" s="20"/>
      <c r="AA301" s="20"/>
      <c r="AB301" s="20"/>
      <c r="AC301" s="20"/>
      <c r="AD301" s="20"/>
      <c r="AE301" s="20"/>
      <c r="AF301" s="20"/>
      <c r="AG301" s="24"/>
      <c r="AH301" s="24"/>
      <c r="AI301" s="24"/>
      <c r="AJ301" s="24"/>
      <c r="AK301" s="24"/>
      <c r="AL301" s="24"/>
      <c r="AM301" s="24"/>
      <c r="AN301" s="24"/>
      <c r="AO301" s="24"/>
      <c r="AP301" s="24"/>
      <c r="AQ301" s="24"/>
      <c r="AR301" s="24"/>
      <c r="AS301" s="20"/>
      <c r="AT301" s="20"/>
      <c r="AU301" s="20"/>
      <c r="AV301" s="20"/>
      <c r="AW301" s="20"/>
      <c r="AX301" s="20"/>
      <c r="AY301" s="20"/>
      <c r="AZ301" s="20"/>
      <c r="BA301" s="20"/>
      <c r="BB301" s="20"/>
      <c r="BC301" s="20"/>
      <c r="BD301" s="20"/>
      <c r="BE301" s="24"/>
      <c r="BF301" s="24"/>
      <c r="BG301" s="24"/>
      <c r="BH301" s="24"/>
      <c r="BI301" s="24"/>
      <c r="BJ301" s="24"/>
      <c r="BK301" s="24"/>
      <c r="BL301" s="24"/>
      <c r="BM301" s="24"/>
      <c r="BN301" s="24"/>
      <c r="BO301" s="24"/>
      <c r="BP301" s="24"/>
    </row>
    <row r="302" spans="21:68" x14ac:dyDescent="0.25">
      <c r="U302" s="20"/>
      <c r="V302" s="20"/>
      <c r="W302" s="20"/>
      <c r="X302" s="20"/>
      <c r="Y302" s="20"/>
      <c r="Z302" s="20"/>
      <c r="AA302" s="20"/>
      <c r="AB302" s="20"/>
      <c r="AC302" s="20"/>
      <c r="AD302" s="20"/>
      <c r="AE302" s="20"/>
      <c r="AF302" s="20"/>
      <c r="AG302" s="24"/>
      <c r="AH302" s="24"/>
      <c r="AI302" s="24"/>
      <c r="AJ302" s="24"/>
      <c r="AK302" s="24"/>
      <c r="AL302" s="24"/>
      <c r="AM302" s="24"/>
      <c r="AN302" s="24"/>
      <c r="AO302" s="24"/>
      <c r="AP302" s="24"/>
      <c r="AQ302" s="24"/>
      <c r="AR302" s="24"/>
      <c r="AS302" s="20"/>
      <c r="AT302" s="20"/>
      <c r="AU302" s="20"/>
      <c r="AV302" s="20"/>
      <c r="AW302" s="20"/>
      <c r="AX302" s="20"/>
      <c r="AY302" s="20"/>
      <c r="AZ302" s="20"/>
      <c r="BA302" s="20"/>
      <c r="BB302" s="20"/>
      <c r="BC302" s="20"/>
      <c r="BD302" s="20"/>
      <c r="BE302" s="24"/>
      <c r="BF302" s="24"/>
      <c r="BG302" s="24"/>
      <c r="BH302" s="24"/>
      <c r="BI302" s="24"/>
      <c r="BJ302" s="24"/>
      <c r="BK302" s="24"/>
      <c r="BL302" s="24"/>
      <c r="BM302" s="24"/>
      <c r="BN302" s="24"/>
      <c r="BO302" s="24"/>
      <c r="BP302" s="24"/>
    </row>
    <row r="303" spans="21:68" x14ac:dyDescent="0.25">
      <c r="U303" s="20"/>
      <c r="V303" s="20"/>
      <c r="W303" s="20"/>
      <c r="X303" s="20"/>
      <c r="Y303" s="20"/>
      <c r="Z303" s="20"/>
      <c r="AA303" s="20"/>
      <c r="AB303" s="20"/>
      <c r="AC303" s="20"/>
      <c r="AD303" s="20"/>
      <c r="AE303" s="20"/>
      <c r="AF303" s="20"/>
      <c r="AG303" s="24"/>
      <c r="AH303" s="24"/>
      <c r="AI303" s="24"/>
      <c r="AJ303" s="24"/>
      <c r="AK303" s="24"/>
      <c r="AL303" s="24"/>
      <c r="AM303" s="24"/>
      <c r="AN303" s="24"/>
      <c r="AO303" s="24"/>
      <c r="AP303" s="24"/>
      <c r="AQ303" s="24"/>
      <c r="AR303" s="24"/>
      <c r="AS303" s="20"/>
      <c r="AT303" s="20"/>
      <c r="AU303" s="20"/>
      <c r="AV303" s="20"/>
      <c r="AW303" s="20"/>
      <c r="AX303" s="20"/>
      <c r="AY303" s="20"/>
      <c r="AZ303" s="20"/>
      <c r="BA303" s="20"/>
      <c r="BB303" s="20"/>
      <c r="BC303" s="20"/>
      <c r="BD303" s="20"/>
      <c r="BE303" s="24"/>
      <c r="BF303" s="24"/>
      <c r="BG303" s="24"/>
      <c r="BH303" s="24"/>
      <c r="BI303" s="24"/>
      <c r="BJ303" s="24"/>
      <c r="BK303" s="24"/>
      <c r="BL303" s="24"/>
      <c r="BM303" s="24"/>
      <c r="BN303" s="24"/>
      <c r="BO303" s="24"/>
      <c r="BP303" s="24"/>
    </row>
    <row r="304" spans="21:68" x14ac:dyDescent="0.25">
      <c r="U304" s="20"/>
      <c r="V304" s="20"/>
      <c r="W304" s="20"/>
      <c r="X304" s="20"/>
      <c r="Y304" s="20"/>
      <c r="Z304" s="20"/>
      <c r="AA304" s="20"/>
      <c r="AB304" s="20"/>
      <c r="AC304" s="20"/>
      <c r="AD304" s="20"/>
      <c r="AE304" s="20"/>
      <c r="AF304" s="20"/>
      <c r="AG304" s="24"/>
      <c r="AH304" s="24"/>
      <c r="AI304" s="24"/>
      <c r="AJ304" s="24"/>
      <c r="AK304" s="24"/>
      <c r="AL304" s="24"/>
      <c r="AM304" s="24"/>
      <c r="AN304" s="24"/>
      <c r="AO304" s="24"/>
      <c r="AP304" s="24"/>
      <c r="AQ304" s="24"/>
      <c r="AR304" s="24"/>
      <c r="AS304" s="20"/>
      <c r="AT304" s="20"/>
      <c r="AU304" s="20"/>
      <c r="AV304" s="20"/>
      <c r="AW304" s="20"/>
      <c r="AX304" s="20"/>
      <c r="AY304" s="20"/>
      <c r="AZ304" s="20"/>
      <c r="BA304" s="20"/>
      <c r="BB304" s="20"/>
      <c r="BC304" s="20"/>
      <c r="BD304" s="20"/>
      <c r="BE304" s="24"/>
      <c r="BF304" s="24"/>
      <c r="BG304" s="24"/>
      <c r="BH304" s="24"/>
      <c r="BI304" s="24"/>
      <c r="BJ304" s="24"/>
      <c r="BK304" s="24"/>
      <c r="BL304" s="24"/>
      <c r="BM304" s="24"/>
      <c r="BN304" s="24"/>
      <c r="BO304" s="24"/>
      <c r="BP304" s="24"/>
    </row>
    <row r="305" spans="21:68" x14ac:dyDescent="0.25">
      <c r="U305" s="20"/>
      <c r="V305" s="20"/>
      <c r="W305" s="20"/>
      <c r="X305" s="20"/>
      <c r="Y305" s="20"/>
      <c r="Z305" s="20"/>
      <c r="AA305" s="20"/>
      <c r="AB305" s="20"/>
      <c r="AC305" s="20"/>
      <c r="AD305" s="20"/>
      <c r="AE305" s="20"/>
      <c r="AF305" s="20"/>
      <c r="AG305" s="24"/>
      <c r="AH305" s="24"/>
      <c r="AI305" s="24"/>
      <c r="AJ305" s="24"/>
      <c r="AK305" s="24"/>
      <c r="AL305" s="24"/>
      <c r="AM305" s="24"/>
      <c r="AN305" s="24"/>
      <c r="AO305" s="24"/>
      <c r="AP305" s="24"/>
      <c r="AQ305" s="24"/>
      <c r="AR305" s="24"/>
      <c r="AS305" s="20"/>
      <c r="AT305" s="20"/>
      <c r="AU305" s="20"/>
      <c r="AV305" s="20"/>
      <c r="AW305" s="20"/>
      <c r="AX305" s="20"/>
      <c r="AY305" s="20"/>
      <c r="AZ305" s="20"/>
      <c r="BA305" s="20"/>
      <c r="BB305" s="20"/>
      <c r="BC305" s="20"/>
      <c r="BD305" s="20"/>
      <c r="BE305" s="24"/>
      <c r="BF305" s="24"/>
      <c r="BG305" s="24"/>
      <c r="BH305" s="24"/>
      <c r="BI305" s="24"/>
      <c r="BJ305" s="24"/>
      <c r="BK305" s="24"/>
      <c r="BL305" s="24"/>
      <c r="BM305" s="24"/>
      <c r="BN305" s="24"/>
      <c r="BO305" s="24"/>
      <c r="BP305" s="24"/>
    </row>
    <row r="306" spans="21:68" x14ac:dyDescent="0.25">
      <c r="U306" s="20"/>
      <c r="V306" s="20"/>
      <c r="W306" s="20"/>
      <c r="X306" s="20"/>
      <c r="Y306" s="20"/>
      <c r="Z306" s="20"/>
      <c r="AA306" s="20"/>
      <c r="AB306" s="20"/>
      <c r="AC306" s="20"/>
      <c r="AD306" s="20"/>
      <c r="AE306" s="20"/>
      <c r="AF306" s="20"/>
      <c r="AG306" s="24"/>
      <c r="AH306" s="24"/>
      <c r="AI306" s="24"/>
      <c r="AJ306" s="24"/>
      <c r="AK306" s="24"/>
      <c r="AL306" s="24"/>
      <c r="AM306" s="24"/>
      <c r="AN306" s="24"/>
      <c r="AO306" s="24"/>
      <c r="AP306" s="24"/>
      <c r="AQ306" s="24"/>
      <c r="AR306" s="24"/>
      <c r="AS306" s="20"/>
      <c r="AT306" s="20"/>
      <c r="AU306" s="20"/>
      <c r="AV306" s="20"/>
      <c r="AW306" s="20"/>
      <c r="AX306" s="20"/>
      <c r="AY306" s="20"/>
      <c r="AZ306" s="20"/>
      <c r="BA306" s="20"/>
      <c r="BB306" s="20"/>
      <c r="BC306" s="20"/>
      <c r="BD306" s="20"/>
      <c r="BE306" s="24"/>
      <c r="BF306" s="24"/>
      <c r="BG306" s="24"/>
      <c r="BH306" s="24"/>
      <c r="BI306" s="24"/>
      <c r="BJ306" s="24"/>
      <c r="BK306" s="24"/>
      <c r="BL306" s="24"/>
      <c r="BM306" s="24"/>
      <c r="BN306" s="24"/>
      <c r="BO306" s="24"/>
      <c r="BP306" s="24"/>
    </row>
    <row r="307" spans="21:68" x14ac:dyDescent="0.25">
      <c r="U307" s="20"/>
      <c r="V307" s="20"/>
      <c r="W307" s="20"/>
      <c r="X307" s="20"/>
      <c r="Y307" s="20"/>
      <c r="Z307" s="20"/>
      <c r="AA307" s="20"/>
      <c r="AB307" s="20"/>
      <c r="AC307" s="20"/>
      <c r="AD307" s="20"/>
      <c r="AE307" s="20"/>
      <c r="AF307" s="20"/>
      <c r="AG307" s="24"/>
      <c r="AH307" s="24"/>
      <c r="AI307" s="24"/>
      <c r="AJ307" s="24"/>
      <c r="AK307" s="24"/>
      <c r="AL307" s="24"/>
      <c r="AM307" s="24"/>
      <c r="AN307" s="24"/>
      <c r="AO307" s="24"/>
      <c r="AP307" s="24"/>
      <c r="AQ307" s="24"/>
      <c r="AR307" s="24"/>
      <c r="AS307" s="20"/>
      <c r="AT307" s="20"/>
      <c r="AU307" s="20"/>
      <c r="AV307" s="20"/>
      <c r="AW307" s="20"/>
      <c r="AX307" s="20"/>
      <c r="AY307" s="20"/>
      <c r="AZ307" s="20"/>
      <c r="BA307" s="20"/>
      <c r="BB307" s="20"/>
      <c r="BC307" s="20"/>
      <c r="BD307" s="20"/>
      <c r="BE307" s="24"/>
      <c r="BF307" s="24"/>
      <c r="BG307" s="24"/>
      <c r="BH307" s="24"/>
      <c r="BI307" s="24"/>
      <c r="BJ307" s="24"/>
      <c r="BK307" s="24"/>
      <c r="BL307" s="24"/>
      <c r="BM307" s="24"/>
      <c r="BN307" s="24"/>
      <c r="BO307" s="24"/>
      <c r="BP307" s="24"/>
    </row>
    <row r="308" spans="21:68" x14ac:dyDescent="0.25">
      <c r="U308" s="20"/>
      <c r="V308" s="20"/>
      <c r="W308" s="20"/>
      <c r="X308" s="20"/>
      <c r="Y308" s="20"/>
      <c r="Z308" s="20"/>
      <c r="AA308" s="20"/>
      <c r="AB308" s="20"/>
      <c r="AC308" s="20"/>
      <c r="AD308" s="20"/>
      <c r="AE308" s="20"/>
      <c r="AF308" s="20"/>
      <c r="AG308" s="24"/>
      <c r="AH308" s="24"/>
      <c r="AI308" s="24"/>
      <c r="AJ308" s="24"/>
      <c r="AK308" s="24"/>
      <c r="AL308" s="24"/>
      <c r="AM308" s="24"/>
      <c r="AN308" s="24"/>
      <c r="AO308" s="24"/>
      <c r="AP308" s="24"/>
      <c r="AQ308" s="24"/>
      <c r="AR308" s="24"/>
      <c r="AS308" s="20"/>
      <c r="AT308" s="20"/>
      <c r="AU308" s="20"/>
      <c r="AV308" s="20"/>
      <c r="AW308" s="20"/>
      <c r="AX308" s="20"/>
      <c r="AY308" s="20"/>
      <c r="AZ308" s="20"/>
      <c r="BA308" s="20"/>
      <c r="BB308" s="20"/>
      <c r="BC308" s="20"/>
      <c r="BD308" s="20"/>
      <c r="BE308" s="24"/>
      <c r="BF308" s="24"/>
      <c r="BG308" s="24"/>
      <c r="BH308" s="24"/>
      <c r="BI308" s="24"/>
      <c r="BJ308" s="24"/>
      <c r="BK308" s="24"/>
      <c r="BL308" s="24"/>
      <c r="BM308" s="24"/>
      <c r="BN308" s="24"/>
      <c r="BO308" s="24"/>
      <c r="BP308" s="24"/>
    </row>
    <row r="309" spans="21:68" x14ac:dyDescent="0.25">
      <c r="U309" s="20"/>
      <c r="V309" s="20"/>
      <c r="W309" s="20"/>
      <c r="X309" s="20"/>
      <c r="Y309" s="20"/>
      <c r="Z309" s="20"/>
      <c r="AA309" s="20"/>
      <c r="AB309" s="20"/>
      <c r="AC309" s="20"/>
      <c r="AD309" s="20"/>
      <c r="AE309" s="20"/>
      <c r="AF309" s="20"/>
      <c r="AG309" s="24"/>
      <c r="AH309" s="24"/>
      <c r="AI309" s="24"/>
      <c r="AJ309" s="24"/>
      <c r="AK309" s="24"/>
      <c r="AL309" s="24"/>
      <c r="AM309" s="24"/>
      <c r="AN309" s="24"/>
      <c r="AO309" s="24"/>
      <c r="AP309" s="24"/>
      <c r="AQ309" s="24"/>
      <c r="AR309" s="24"/>
      <c r="AS309" s="20"/>
      <c r="AT309" s="20"/>
      <c r="AU309" s="20"/>
      <c r="AV309" s="20"/>
      <c r="AW309" s="20"/>
      <c r="AX309" s="20"/>
      <c r="AY309" s="20"/>
      <c r="AZ309" s="20"/>
      <c r="BA309" s="20"/>
      <c r="BB309" s="20"/>
      <c r="BC309" s="20"/>
      <c r="BD309" s="20"/>
      <c r="BE309" s="24"/>
      <c r="BF309" s="24"/>
      <c r="BG309" s="24"/>
      <c r="BH309" s="24"/>
      <c r="BI309" s="24"/>
      <c r="BJ309" s="24"/>
      <c r="BK309" s="24"/>
      <c r="BL309" s="24"/>
      <c r="BM309" s="24"/>
      <c r="BN309" s="24"/>
      <c r="BO309" s="24"/>
      <c r="BP309" s="24"/>
    </row>
    <row r="310" spans="21:68" x14ac:dyDescent="0.25">
      <c r="U310" s="20"/>
      <c r="V310" s="20"/>
      <c r="W310" s="20"/>
      <c r="X310" s="20"/>
      <c r="Y310" s="20"/>
      <c r="Z310" s="20"/>
      <c r="AA310" s="20"/>
      <c r="AB310" s="20"/>
      <c r="AC310" s="20"/>
      <c r="AD310" s="20"/>
      <c r="AE310" s="20"/>
      <c r="AF310" s="20"/>
      <c r="AG310" s="24"/>
      <c r="AH310" s="24"/>
      <c r="AI310" s="24"/>
      <c r="AJ310" s="24"/>
      <c r="AK310" s="24"/>
      <c r="AL310" s="24"/>
      <c r="AM310" s="24"/>
      <c r="AN310" s="24"/>
      <c r="AO310" s="24"/>
      <c r="AP310" s="24"/>
      <c r="AQ310" s="24"/>
      <c r="AR310" s="24"/>
      <c r="AS310" s="20"/>
      <c r="AT310" s="20"/>
      <c r="AU310" s="20"/>
      <c r="AV310" s="20"/>
      <c r="AW310" s="20"/>
      <c r="AX310" s="20"/>
      <c r="AY310" s="20"/>
      <c r="AZ310" s="20"/>
      <c r="BA310" s="20"/>
      <c r="BB310" s="20"/>
      <c r="BC310" s="20"/>
      <c r="BD310" s="20"/>
      <c r="BE310" s="24"/>
      <c r="BF310" s="24"/>
      <c r="BG310" s="24"/>
      <c r="BH310" s="24"/>
      <c r="BI310" s="24"/>
      <c r="BJ310" s="24"/>
      <c r="BK310" s="24"/>
      <c r="BL310" s="24"/>
      <c r="BM310" s="24"/>
      <c r="BN310" s="24"/>
      <c r="BO310" s="24"/>
      <c r="BP310" s="24"/>
    </row>
    <row r="311" spans="21:68" x14ac:dyDescent="0.25">
      <c r="U311" s="20"/>
      <c r="V311" s="20"/>
      <c r="W311" s="20"/>
      <c r="X311" s="20"/>
      <c r="Y311" s="20"/>
      <c r="Z311" s="20"/>
      <c r="AA311" s="20"/>
      <c r="AB311" s="20"/>
      <c r="AC311" s="20"/>
      <c r="AD311" s="20"/>
      <c r="AE311" s="20"/>
      <c r="AF311" s="20"/>
      <c r="AG311" s="24"/>
      <c r="AH311" s="24"/>
      <c r="AI311" s="24"/>
      <c r="AJ311" s="24"/>
      <c r="AK311" s="24"/>
      <c r="AL311" s="24"/>
      <c r="AM311" s="24"/>
      <c r="AN311" s="24"/>
      <c r="AO311" s="24"/>
      <c r="AP311" s="24"/>
      <c r="AQ311" s="24"/>
      <c r="AR311" s="24"/>
      <c r="AS311" s="20"/>
      <c r="AT311" s="20"/>
      <c r="AU311" s="20"/>
      <c r="AV311" s="20"/>
      <c r="AW311" s="20"/>
      <c r="AX311" s="20"/>
      <c r="AY311" s="20"/>
      <c r="AZ311" s="20"/>
      <c r="BA311" s="20"/>
      <c r="BB311" s="20"/>
      <c r="BC311" s="20"/>
      <c r="BD311" s="20"/>
      <c r="BE311" s="24"/>
      <c r="BF311" s="24"/>
      <c r="BG311" s="24"/>
      <c r="BH311" s="24"/>
      <c r="BI311" s="24"/>
      <c r="BJ311" s="24"/>
      <c r="BK311" s="24"/>
      <c r="BL311" s="24"/>
      <c r="BM311" s="24"/>
      <c r="BN311" s="24"/>
      <c r="BO311" s="24"/>
      <c r="BP311" s="24"/>
    </row>
    <row r="312" spans="21:68" x14ac:dyDescent="0.25">
      <c r="U312" s="20"/>
      <c r="V312" s="20"/>
      <c r="W312" s="20"/>
      <c r="X312" s="20"/>
      <c r="Y312" s="20"/>
      <c r="Z312" s="20"/>
      <c r="AA312" s="20"/>
      <c r="AB312" s="20"/>
      <c r="AC312" s="20"/>
      <c r="AD312" s="20"/>
      <c r="AE312" s="20"/>
      <c r="AF312" s="20"/>
      <c r="AG312" s="24"/>
      <c r="AH312" s="24"/>
      <c r="AI312" s="24"/>
      <c r="AJ312" s="24"/>
      <c r="AK312" s="24"/>
      <c r="AL312" s="24"/>
      <c r="AM312" s="24"/>
      <c r="AN312" s="24"/>
      <c r="AO312" s="24"/>
      <c r="AP312" s="24"/>
      <c r="AQ312" s="24"/>
      <c r="AR312" s="24"/>
      <c r="AS312" s="20"/>
      <c r="AT312" s="20"/>
      <c r="AU312" s="20"/>
      <c r="AV312" s="20"/>
      <c r="AW312" s="20"/>
      <c r="AX312" s="20"/>
      <c r="AY312" s="20"/>
      <c r="AZ312" s="20"/>
      <c r="BA312" s="20"/>
      <c r="BB312" s="20"/>
      <c r="BC312" s="20"/>
      <c r="BD312" s="20"/>
      <c r="BE312" s="24"/>
      <c r="BF312" s="24"/>
      <c r="BG312" s="24"/>
      <c r="BH312" s="24"/>
      <c r="BI312" s="24"/>
      <c r="BJ312" s="24"/>
      <c r="BK312" s="24"/>
      <c r="BL312" s="24"/>
      <c r="BM312" s="24"/>
      <c r="BN312" s="24"/>
      <c r="BO312" s="24"/>
      <c r="BP312" s="24"/>
    </row>
    <row r="313" spans="21:68" x14ac:dyDescent="0.25">
      <c r="U313" s="20"/>
      <c r="V313" s="20"/>
      <c r="W313" s="20"/>
      <c r="X313" s="20"/>
      <c r="Y313" s="20"/>
      <c r="Z313" s="20"/>
      <c r="AA313" s="20"/>
      <c r="AB313" s="20"/>
      <c r="AC313" s="20"/>
      <c r="AD313" s="20"/>
      <c r="AE313" s="20"/>
      <c r="AF313" s="20"/>
      <c r="AG313" s="24"/>
      <c r="AH313" s="24"/>
      <c r="AI313" s="24"/>
      <c r="AJ313" s="24"/>
      <c r="AK313" s="24"/>
      <c r="AL313" s="24"/>
      <c r="AM313" s="24"/>
      <c r="AN313" s="24"/>
      <c r="AO313" s="24"/>
      <c r="AP313" s="24"/>
      <c r="AQ313" s="24"/>
      <c r="AR313" s="24"/>
      <c r="AS313" s="20"/>
      <c r="AT313" s="20"/>
      <c r="AU313" s="20"/>
      <c r="AV313" s="20"/>
      <c r="AW313" s="20"/>
      <c r="AX313" s="20"/>
      <c r="AY313" s="20"/>
      <c r="AZ313" s="20"/>
      <c r="BA313" s="20"/>
      <c r="BB313" s="20"/>
      <c r="BC313" s="20"/>
      <c r="BD313" s="20"/>
      <c r="BE313" s="24"/>
      <c r="BF313" s="24"/>
      <c r="BG313" s="24"/>
      <c r="BH313" s="24"/>
      <c r="BI313" s="24"/>
      <c r="BJ313" s="24"/>
      <c r="BK313" s="24"/>
      <c r="BL313" s="24"/>
      <c r="BM313" s="24"/>
      <c r="BN313" s="24"/>
      <c r="BO313" s="24"/>
      <c r="BP313" s="24"/>
    </row>
    <row r="314" spans="21:68" x14ac:dyDescent="0.25">
      <c r="U314" s="20"/>
      <c r="V314" s="20"/>
      <c r="W314" s="20"/>
      <c r="X314" s="20"/>
      <c r="Y314" s="20"/>
      <c r="Z314" s="20"/>
      <c r="AA314" s="20"/>
      <c r="AB314" s="20"/>
      <c r="AC314" s="20"/>
      <c r="AD314" s="20"/>
      <c r="AE314" s="20"/>
      <c r="AF314" s="20"/>
      <c r="AG314" s="24"/>
      <c r="AH314" s="24"/>
      <c r="AI314" s="24"/>
      <c r="AJ314" s="24"/>
      <c r="AK314" s="24"/>
      <c r="AL314" s="24"/>
      <c r="AM314" s="24"/>
      <c r="AN314" s="24"/>
      <c r="AO314" s="24"/>
      <c r="AP314" s="24"/>
      <c r="AQ314" s="24"/>
      <c r="AR314" s="24"/>
      <c r="AS314" s="20"/>
      <c r="AT314" s="20"/>
      <c r="AU314" s="20"/>
      <c r="AV314" s="20"/>
      <c r="AW314" s="20"/>
      <c r="AX314" s="20"/>
      <c r="AY314" s="20"/>
      <c r="AZ314" s="20"/>
      <c r="BA314" s="20"/>
      <c r="BB314" s="20"/>
      <c r="BC314" s="20"/>
      <c r="BD314" s="20"/>
      <c r="BE314" s="24"/>
      <c r="BF314" s="24"/>
      <c r="BG314" s="24"/>
      <c r="BH314" s="24"/>
      <c r="BI314" s="24"/>
      <c r="BJ314" s="24"/>
      <c r="BK314" s="24"/>
      <c r="BL314" s="24"/>
      <c r="BM314" s="24"/>
      <c r="BN314" s="24"/>
      <c r="BO314" s="24"/>
      <c r="BP314" s="24"/>
    </row>
    <row r="315" spans="21:68" x14ac:dyDescent="0.25">
      <c r="U315" s="20"/>
      <c r="V315" s="20"/>
      <c r="W315" s="20"/>
      <c r="X315" s="20"/>
      <c r="Y315" s="20"/>
      <c r="Z315" s="20"/>
      <c r="AA315" s="20"/>
      <c r="AB315" s="20"/>
      <c r="AC315" s="20"/>
      <c r="AD315" s="20"/>
      <c r="AE315" s="20"/>
      <c r="AF315" s="20"/>
      <c r="AG315" s="24"/>
      <c r="AH315" s="24"/>
      <c r="AI315" s="24"/>
      <c r="AJ315" s="24"/>
      <c r="AK315" s="24"/>
      <c r="AL315" s="24"/>
      <c r="AM315" s="24"/>
      <c r="AN315" s="24"/>
      <c r="AO315" s="24"/>
      <c r="AP315" s="24"/>
      <c r="AQ315" s="24"/>
      <c r="AR315" s="24"/>
      <c r="AS315" s="20"/>
      <c r="AT315" s="20"/>
      <c r="AU315" s="20"/>
      <c r="AV315" s="20"/>
      <c r="AW315" s="20"/>
      <c r="AX315" s="20"/>
      <c r="AY315" s="20"/>
      <c r="AZ315" s="20"/>
      <c r="BA315" s="20"/>
      <c r="BB315" s="20"/>
      <c r="BC315" s="20"/>
      <c r="BD315" s="20"/>
      <c r="BE315" s="24"/>
      <c r="BF315" s="24"/>
      <c r="BG315" s="24"/>
      <c r="BH315" s="24"/>
      <c r="BI315" s="24"/>
      <c r="BJ315" s="24"/>
      <c r="BK315" s="24"/>
      <c r="BL315" s="24"/>
      <c r="BM315" s="24"/>
      <c r="BN315" s="24"/>
      <c r="BO315" s="24"/>
      <c r="BP315" s="24"/>
    </row>
    <row r="316" spans="21:68" x14ac:dyDescent="0.25">
      <c r="U316" s="20"/>
      <c r="V316" s="20"/>
      <c r="W316" s="20"/>
      <c r="X316" s="20"/>
      <c r="Y316" s="20"/>
      <c r="Z316" s="20"/>
      <c r="AA316" s="20"/>
      <c r="AB316" s="20"/>
      <c r="AC316" s="20"/>
      <c r="AD316" s="20"/>
      <c r="AE316" s="20"/>
      <c r="AF316" s="20"/>
      <c r="AG316" s="24"/>
      <c r="AH316" s="24"/>
      <c r="AI316" s="24"/>
      <c r="AJ316" s="24"/>
      <c r="AK316" s="24"/>
      <c r="AL316" s="24"/>
      <c r="AM316" s="24"/>
      <c r="AN316" s="24"/>
      <c r="AO316" s="24"/>
      <c r="AP316" s="24"/>
      <c r="AQ316" s="24"/>
      <c r="AR316" s="24"/>
      <c r="AS316" s="20"/>
      <c r="AT316" s="20"/>
      <c r="AU316" s="20"/>
      <c r="AV316" s="20"/>
      <c r="AW316" s="20"/>
      <c r="AX316" s="20"/>
      <c r="AY316" s="20"/>
      <c r="AZ316" s="20"/>
      <c r="BA316" s="20"/>
      <c r="BB316" s="20"/>
      <c r="BC316" s="20"/>
      <c r="BD316" s="20"/>
      <c r="BE316" s="24"/>
      <c r="BF316" s="24"/>
      <c r="BG316" s="24"/>
      <c r="BH316" s="24"/>
      <c r="BI316" s="24"/>
      <c r="BJ316" s="24"/>
      <c r="BK316" s="24"/>
      <c r="BL316" s="24"/>
      <c r="BM316" s="24"/>
      <c r="BN316" s="24"/>
      <c r="BO316" s="24"/>
      <c r="BP316" s="24"/>
    </row>
    <row r="317" spans="21:68" x14ac:dyDescent="0.25">
      <c r="U317" s="20"/>
      <c r="V317" s="20"/>
      <c r="W317" s="20"/>
      <c r="X317" s="20"/>
      <c r="Y317" s="20"/>
      <c r="Z317" s="20"/>
      <c r="AA317" s="20"/>
      <c r="AB317" s="20"/>
      <c r="AC317" s="20"/>
      <c r="AD317" s="20"/>
      <c r="AE317" s="20"/>
      <c r="AF317" s="20"/>
      <c r="AG317" s="24"/>
      <c r="AH317" s="24"/>
      <c r="AI317" s="24"/>
      <c r="AJ317" s="24"/>
      <c r="AK317" s="24"/>
      <c r="AL317" s="24"/>
      <c r="AM317" s="24"/>
      <c r="AN317" s="24"/>
      <c r="AO317" s="24"/>
      <c r="AP317" s="24"/>
      <c r="AQ317" s="24"/>
      <c r="AR317" s="24"/>
      <c r="AS317" s="20"/>
      <c r="AT317" s="20"/>
      <c r="AU317" s="20"/>
      <c r="AV317" s="20"/>
      <c r="AW317" s="20"/>
      <c r="AX317" s="20"/>
      <c r="AY317" s="20"/>
      <c r="AZ317" s="20"/>
      <c r="BA317" s="20"/>
      <c r="BB317" s="20"/>
      <c r="BC317" s="20"/>
      <c r="BD317" s="20"/>
      <c r="BE317" s="24"/>
      <c r="BF317" s="24"/>
      <c r="BG317" s="24"/>
      <c r="BH317" s="24"/>
      <c r="BI317" s="24"/>
      <c r="BJ317" s="24"/>
      <c r="BK317" s="24"/>
      <c r="BL317" s="24"/>
      <c r="BM317" s="24"/>
      <c r="BN317" s="24"/>
      <c r="BO317" s="24"/>
      <c r="BP317" s="24"/>
    </row>
    <row r="318" spans="21:68" x14ac:dyDescent="0.25">
      <c r="U318" s="20"/>
      <c r="V318" s="20"/>
      <c r="W318" s="20"/>
      <c r="X318" s="20"/>
      <c r="Y318" s="20"/>
      <c r="Z318" s="20"/>
      <c r="AA318" s="20"/>
      <c r="AB318" s="20"/>
      <c r="AC318" s="20"/>
      <c r="AD318" s="20"/>
      <c r="AE318" s="20"/>
      <c r="AF318" s="20"/>
      <c r="AG318" s="24"/>
      <c r="AH318" s="24"/>
      <c r="AI318" s="24"/>
      <c r="AJ318" s="24"/>
      <c r="AK318" s="24"/>
      <c r="AL318" s="24"/>
      <c r="AM318" s="24"/>
      <c r="AN318" s="24"/>
      <c r="AO318" s="24"/>
      <c r="AP318" s="24"/>
      <c r="AQ318" s="24"/>
      <c r="AR318" s="24"/>
      <c r="AS318" s="20"/>
      <c r="AT318" s="20"/>
      <c r="AU318" s="20"/>
      <c r="AV318" s="20"/>
      <c r="AW318" s="20"/>
      <c r="AX318" s="20"/>
      <c r="AY318" s="20"/>
      <c r="AZ318" s="20"/>
      <c r="BA318" s="20"/>
      <c r="BB318" s="20"/>
      <c r="BC318" s="20"/>
      <c r="BD318" s="20"/>
      <c r="BE318" s="24"/>
      <c r="BF318" s="24"/>
      <c r="BG318" s="24"/>
      <c r="BH318" s="24"/>
      <c r="BI318" s="24"/>
      <c r="BJ318" s="24"/>
      <c r="BK318" s="24"/>
      <c r="BL318" s="24"/>
      <c r="BM318" s="24"/>
      <c r="BN318" s="24"/>
      <c r="BO318" s="24"/>
      <c r="BP318" s="24"/>
    </row>
    <row r="319" spans="21:68" x14ac:dyDescent="0.25">
      <c r="U319" s="20"/>
      <c r="V319" s="20"/>
      <c r="W319" s="20"/>
      <c r="X319" s="20"/>
      <c r="Y319" s="20"/>
      <c r="Z319" s="20"/>
      <c r="AA319" s="20"/>
      <c r="AB319" s="20"/>
      <c r="AC319" s="20"/>
      <c r="AD319" s="20"/>
      <c r="AE319" s="20"/>
      <c r="AF319" s="20"/>
      <c r="AG319" s="24"/>
      <c r="AH319" s="24"/>
      <c r="AI319" s="24"/>
      <c r="AJ319" s="24"/>
      <c r="AK319" s="24"/>
      <c r="AL319" s="24"/>
      <c r="AM319" s="24"/>
      <c r="AN319" s="24"/>
      <c r="AO319" s="24"/>
      <c r="AP319" s="24"/>
      <c r="AQ319" s="24"/>
      <c r="AR319" s="24"/>
      <c r="AS319" s="20"/>
      <c r="AT319" s="20"/>
      <c r="AU319" s="20"/>
      <c r="AV319" s="20"/>
      <c r="AW319" s="20"/>
      <c r="AX319" s="20"/>
      <c r="AY319" s="20"/>
      <c r="AZ319" s="20"/>
      <c r="BA319" s="20"/>
      <c r="BB319" s="20"/>
      <c r="BC319" s="20"/>
      <c r="BD319" s="20"/>
      <c r="BE319" s="24"/>
      <c r="BF319" s="24"/>
      <c r="BG319" s="24"/>
      <c r="BH319" s="24"/>
      <c r="BI319" s="24"/>
      <c r="BJ319" s="24"/>
      <c r="BK319" s="24"/>
      <c r="BL319" s="24"/>
      <c r="BM319" s="24"/>
      <c r="BN319" s="24"/>
      <c r="BO319" s="24"/>
      <c r="BP319" s="24"/>
    </row>
    <row r="320" spans="21:68" x14ac:dyDescent="0.25">
      <c r="U320" s="20"/>
      <c r="V320" s="20"/>
      <c r="W320" s="20"/>
      <c r="X320" s="20"/>
      <c r="Y320" s="20"/>
      <c r="Z320" s="20"/>
      <c r="AA320" s="20"/>
      <c r="AB320" s="20"/>
      <c r="AC320" s="20"/>
      <c r="AD320" s="20"/>
      <c r="AE320" s="20"/>
      <c r="AF320" s="20"/>
      <c r="AG320" s="24"/>
      <c r="AH320" s="24"/>
      <c r="AI320" s="24"/>
      <c r="AJ320" s="24"/>
      <c r="AK320" s="24"/>
      <c r="AL320" s="24"/>
      <c r="AM320" s="24"/>
      <c r="AN320" s="24"/>
      <c r="AO320" s="24"/>
      <c r="AP320" s="24"/>
      <c r="AQ320" s="24"/>
      <c r="AR320" s="24"/>
      <c r="AS320" s="20"/>
      <c r="AT320" s="20"/>
      <c r="AU320" s="20"/>
      <c r="AV320" s="20"/>
      <c r="AW320" s="20"/>
      <c r="AX320" s="20"/>
      <c r="AY320" s="20"/>
      <c r="AZ320" s="20"/>
      <c r="BA320" s="20"/>
      <c r="BB320" s="20"/>
      <c r="BC320" s="20"/>
      <c r="BD320" s="20"/>
      <c r="BE320" s="24"/>
      <c r="BF320" s="24"/>
      <c r="BG320" s="24"/>
      <c r="BH320" s="24"/>
      <c r="BI320" s="24"/>
      <c r="BJ320" s="24"/>
      <c r="BK320" s="24"/>
      <c r="BL320" s="24"/>
      <c r="BM320" s="24"/>
      <c r="BN320" s="24"/>
      <c r="BO320" s="24"/>
      <c r="BP320" s="24"/>
    </row>
    <row r="321" spans="21:68" x14ac:dyDescent="0.25">
      <c r="U321" s="20"/>
      <c r="V321" s="20"/>
      <c r="W321" s="20"/>
      <c r="X321" s="20"/>
      <c r="Y321" s="20"/>
      <c r="Z321" s="20"/>
      <c r="AA321" s="20"/>
      <c r="AB321" s="20"/>
      <c r="AC321" s="20"/>
      <c r="AD321" s="20"/>
      <c r="AE321" s="20"/>
      <c r="AF321" s="20"/>
      <c r="AG321" s="24"/>
      <c r="AH321" s="24"/>
      <c r="AI321" s="24"/>
      <c r="AJ321" s="24"/>
      <c r="AK321" s="24"/>
      <c r="AL321" s="24"/>
      <c r="AM321" s="24"/>
      <c r="AN321" s="24"/>
      <c r="AO321" s="24"/>
      <c r="AP321" s="24"/>
      <c r="AQ321" s="24"/>
      <c r="AR321" s="24"/>
      <c r="AS321" s="20"/>
      <c r="AT321" s="20"/>
      <c r="AU321" s="20"/>
      <c r="AV321" s="20"/>
      <c r="AW321" s="20"/>
      <c r="AX321" s="20"/>
      <c r="AY321" s="20"/>
      <c r="AZ321" s="20"/>
      <c r="BA321" s="20"/>
      <c r="BB321" s="20"/>
      <c r="BC321" s="20"/>
      <c r="BD321" s="20"/>
      <c r="BE321" s="24"/>
      <c r="BF321" s="24"/>
      <c r="BG321" s="24"/>
      <c r="BH321" s="24"/>
      <c r="BI321" s="24"/>
      <c r="BJ321" s="24"/>
      <c r="BK321" s="24"/>
      <c r="BL321" s="24"/>
      <c r="BM321" s="24"/>
      <c r="BN321" s="24"/>
      <c r="BO321" s="24"/>
      <c r="BP321" s="24"/>
    </row>
    <row r="322" spans="21:68" x14ac:dyDescent="0.25">
      <c r="U322" s="20"/>
      <c r="V322" s="20"/>
      <c r="W322" s="20"/>
      <c r="X322" s="20"/>
      <c r="Y322" s="20"/>
      <c r="Z322" s="20"/>
      <c r="AA322" s="20"/>
      <c r="AB322" s="20"/>
      <c r="AC322" s="20"/>
      <c r="AD322" s="20"/>
      <c r="AE322" s="20"/>
      <c r="AF322" s="20"/>
      <c r="AG322" s="24"/>
      <c r="AH322" s="24"/>
      <c r="AI322" s="24"/>
      <c r="AJ322" s="24"/>
      <c r="AK322" s="24"/>
      <c r="AL322" s="24"/>
      <c r="AM322" s="24"/>
      <c r="AN322" s="24"/>
      <c r="AO322" s="24"/>
      <c r="AP322" s="24"/>
      <c r="AQ322" s="24"/>
      <c r="AR322" s="24"/>
      <c r="AS322" s="20"/>
      <c r="AT322" s="20"/>
      <c r="AU322" s="20"/>
      <c r="AV322" s="20"/>
      <c r="AW322" s="20"/>
      <c r="AX322" s="20"/>
      <c r="AY322" s="20"/>
      <c r="AZ322" s="20"/>
      <c r="BA322" s="20"/>
      <c r="BB322" s="20"/>
      <c r="BC322" s="20"/>
      <c r="BD322" s="20"/>
      <c r="BE322" s="24"/>
      <c r="BF322" s="24"/>
      <c r="BG322" s="24"/>
      <c r="BH322" s="24"/>
      <c r="BI322" s="24"/>
      <c r="BJ322" s="24"/>
      <c r="BK322" s="24"/>
      <c r="BL322" s="24"/>
      <c r="BM322" s="24"/>
      <c r="BN322" s="24"/>
      <c r="BO322" s="24"/>
      <c r="BP322" s="24"/>
    </row>
    <row r="323" spans="21:68" x14ac:dyDescent="0.25">
      <c r="U323" s="20"/>
      <c r="V323" s="20"/>
      <c r="W323" s="20"/>
      <c r="X323" s="20"/>
      <c r="Y323" s="20"/>
      <c r="Z323" s="20"/>
      <c r="AA323" s="20"/>
      <c r="AB323" s="20"/>
      <c r="AC323" s="20"/>
      <c r="AD323" s="20"/>
      <c r="AE323" s="20"/>
      <c r="AF323" s="20"/>
      <c r="AG323" s="24"/>
      <c r="AH323" s="24"/>
      <c r="AI323" s="24"/>
      <c r="AJ323" s="24"/>
      <c r="AK323" s="24"/>
      <c r="AL323" s="24"/>
      <c r="AM323" s="24"/>
      <c r="AN323" s="24"/>
      <c r="AO323" s="24"/>
      <c r="AP323" s="24"/>
      <c r="AQ323" s="24"/>
      <c r="AR323" s="24"/>
      <c r="AS323" s="20"/>
      <c r="AT323" s="20"/>
      <c r="AU323" s="20"/>
      <c r="AV323" s="20"/>
      <c r="AW323" s="20"/>
      <c r="AX323" s="20"/>
      <c r="AY323" s="20"/>
      <c r="AZ323" s="20"/>
      <c r="BA323" s="20"/>
      <c r="BB323" s="20"/>
      <c r="BC323" s="20"/>
      <c r="BD323" s="20"/>
      <c r="BE323" s="24"/>
      <c r="BF323" s="24"/>
      <c r="BG323" s="24"/>
      <c r="BH323" s="24"/>
      <c r="BI323" s="24"/>
      <c r="BJ323" s="24"/>
      <c r="BK323" s="24"/>
      <c r="BL323" s="24"/>
      <c r="BM323" s="24"/>
      <c r="BN323" s="24"/>
      <c r="BO323" s="24"/>
      <c r="BP323" s="24"/>
    </row>
    <row r="324" spans="21:68" x14ac:dyDescent="0.25">
      <c r="U324" s="20"/>
      <c r="V324" s="20"/>
      <c r="W324" s="20"/>
      <c r="X324" s="20"/>
      <c r="Y324" s="20"/>
      <c r="Z324" s="20"/>
      <c r="AA324" s="20"/>
      <c r="AB324" s="20"/>
      <c r="AC324" s="20"/>
      <c r="AD324" s="20"/>
      <c r="AE324" s="20"/>
      <c r="AF324" s="20"/>
      <c r="AG324" s="24"/>
      <c r="AH324" s="24"/>
      <c r="AI324" s="24"/>
      <c r="AJ324" s="24"/>
      <c r="AK324" s="24"/>
      <c r="AL324" s="24"/>
      <c r="AM324" s="24"/>
      <c r="AN324" s="24"/>
      <c r="AO324" s="24"/>
      <c r="AP324" s="24"/>
      <c r="AQ324" s="24"/>
      <c r="AR324" s="24"/>
      <c r="AS324" s="20"/>
      <c r="AT324" s="20"/>
      <c r="AU324" s="20"/>
      <c r="AV324" s="20"/>
      <c r="AW324" s="20"/>
      <c r="AX324" s="20"/>
      <c r="AY324" s="20"/>
      <c r="AZ324" s="20"/>
      <c r="BA324" s="20"/>
      <c r="BB324" s="20"/>
      <c r="BC324" s="20"/>
      <c r="BD324" s="20"/>
      <c r="BE324" s="24"/>
      <c r="BF324" s="24"/>
      <c r="BG324" s="24"/>
      <c r="BH324" s="24"/>
      <c r="BI324" s="24"/>
      <c r="BJ324" s="24"/>
      <c r="BK324" s="24"/>
      <c r="BL324" s="24"/>
      <c r="BM324" s="24"/>
      <c r="BN324" s="24"/>
      <c r="BO324" s="24"/>
      <c r="BP324" s="24"/>
    </row>
    <row r="325" spans="21:68" x14ac:dyDescent="0.25">
      <c r="U325" s="20"/>
      <c r="V325" s="20"/>
      <c r="W325" s="20"/>
      <c r="X325" s="20"/>
      <c r="Y325" s="20"/>
      <c r="Z325" s="20"/>
      <c r="AA325" s="20"/>
      <c r="AB325" s="20"/>
      <c r="AC325" s="20"/>
      <c r="AD325" s="20"/>
      <c r="AE325" s="20"/>
      <c r="AF325" s="20"/>
      <c r="AG325" s="24"/>
      <c r="AH325" s="24"/>
      <c r="AI325" s="24"/>
      <c r="AJ325" s="24"/>
      <c r="AK325" s="24"/>
      <c r="AL325" s="24"/>
      <c r="AM325" s="24"/>
      <c r="AN325" s="24"/>
      <c r="AO325" s="24"/>
      <c r="AP325" s="24"/>
      <c r="AQ325" s="24"/>
      <c r="AR325" s="24"/>
      <c r="AS325" s="20"/>
      <c r="AT325" s="20"/>
      <c r="AU325" s="20"/>
      <c r="AV325" s="20"/>
      <c r="AW325" s="20"/>
      <c r="AX325" s="20"/>
      <c r="AY325" s="20"/>
      <c r="AZ325" s="20"/>
      <c r="BA325" s="20"/>
      <c r="BB325" s="20"/>
      <c r="BC325" s="20"/>
      <c r="BD325" s="20"/>
      <c r="BE325" s="24"/>
      <c r="BF325" s="24"/>
      <c r="BG325" s="24"/>
      <c r="BH325" s="24"/>
      <c r="BI325" s="24"/>
      <c r="BJ325" s="24"/>
      <c r="BK325" s="24"/>
      <c r="BL325" s="24"/>
      <c r="BM325" s="24"/>
      <c r="BN325" s="24"/>
      <c r="BO325" s="24"/>
      <c r="BP325" s="24"/>
    </row>
    <row r="326" spans="21:68" x14ac:dyDescent="0.25">
      <c r="U326" s="20"/>
      <c r="V326" s="20"/>
      <c r="W326" s="20"/>
      <c r="X326" s="20"/>
      <c r="Y326" s="20"/>
      <c r="Z326" s="20"/>
      <c r="AA326" s="20"/>
      <c r="AB326" s="20"/>
      <c r="AC326" s="20"/>
      <c r="AD326" s="20"/>
      <c r="AE326" s="20"/>
      <c r="AF326" s="20"/>
      <c r="AG326" s="24"/>
      <c r="AH326" s="24"/>
      <c r="AI326" s="24"/>
      <c r="AJ326" s="24"/>
      <c r="AK326" s="24"/>
      <c r="AL326" s="24"/>
      <c r="AM326" s="24"/>
      <c r="AN326" s="24"/>
      <c r="AO326" s="24"/>
      <c r="AP326" s="24"/>
      <c r="AQ326" s="24"/>
      <c r="AR326" s="24"/>
      <c r="AS326" s="20"/>
      <c r="AT326" s="20"/>
      <c r="AU326" s="20"/>
      <c r="AV326" s="20"/>
      <c r="AW326" s="20"/>
      <c r="AX326" s="20"/>
      <c r="AY326" s="20"/>
      <c r="AZ326" s="20"/>
      <c r="BA326" s="20"/>
      <c r="BB326" s="20"/>
      <c r="BC326" s="20"/>
      <c r="BD326" s="20"/>
      <c r="BE326" s="24"/>
      <c r="BF326" s="24"/>
      <c r="BG326" s="24"/>
      <c r="BH326" s="24"/>
      <c r="BI326" s="24"/>
      <c r="BJ326" s="24"/>
      <c r="BK326" s="24"/>
      <c r="BL326" s="24"/>
      <c r="BM326" s="24"/>
      <c r="BN326" s="24"/>
      <c r="BO326" s="24"/>
      <c r="BP326" s="24"/>
    </row>
    <row r="327" spans="21:68" x14ac:dyDescent="0.25">
      <c r="U327" s="20"/>
      <c r="V327" s="20"/>
      <c r="W327" s="20"/>
      <c r="X327" s="20"/>
      <c r="Y327" s="20"/>
      <c r="Z327" s="20"/>
      <c r="AA327" s="20"/>
      <c r="AB327" s="20"/>
      <c r="AC327" s="20"/>
      <c r="AD327" s="20"/>
      <c r="AE327" s="20"/>
      <c r="AF327" s="20"/>
      <c r="AG327" s="24"/>
      <c r="AH327" s="24"/>
      <c r="AI327" s="24"/>
      <c r="AJ327" s="24"/>
      <c r="AK327" s="24"/>
      <c r="AL327" s="24"/>
      <c r="AM327" s="24"/>
      <c r="AN327" s="24"/>
      <c r="AO327" s="24"/>
      <c r="AP327" s="24"/>
      <c r="AQ327" s="24"/>
      <c r="AR327" s="24"/>
      <c r="AS327" s="20"/>
      <c r="AT327" s="20"/>
      <c r="AU327" s="20"/>
      <c r="AV327" s="20"/>
      <c r="AW327" s="20"/>
      <c r="AX327" s="20"/>
      <c r="AY327" s="20"/>
      <c r="AZ327" s="20"/>
      <c r="BA327" s="20"/>
      <c r="BB327" s="20"/>
      <c r="BC327" s="20"/>
      <c r="BD327" s="20"/>
      <c r="BE327" s="24"/>
      <c r="BF327" s="24"/>
      <c r="BG327" s="24"/>
      <c r="BH327" s="24"/>
      <c r="BI327" s="24"/>
      <c r="BJ327" s="24"/>
      <c r="BK327" s="24"/>
      <c r="BL327" s="24"/>
      <c r="BM327" s="24"/>
      <c r="BN327" s="24"/>
      <c r="BO327" s="24"/>
      <c r="BP327" s="24"/>
    </row>
    <row r="328" spans="21:68" x14ac:dyDescent="0.25">
      <c r="U328" s="20"/>
      <c r="V328" s="20"/>
      <c r="W328" s="20"/>
      <c r="X328" s="20"/>
      <c r="Y328" s="20"/>
      <c r="Z328" s="20"/>
      <c r="AA328" s="20"/>
      <c r="AB328" s="20"/>
      <c r="AC328" s="20"/>
      <c r="AD328" s="20"/>
      <c r="AE328" s="20"/>
      <c r="AF328" s="20"/>
      <c r="AG328" s="24"/>
      <c r="AH328" s="24"/>
      <c r="AI328" s="24"/>
      <c r="AJ328" s="24"/>
      <c r="AK328" s="24"/>
      <c r="AL328" s="24"/>
      <c r="AM328" s="24"/>
      <c r="AN328" s="24"/>
      <c r="AO328" s="24"/>
      <c r="AP328" s="24"/>
      <c r="AQ328" s="24"/>
      <c r="AR328" s="24"/>
      <c r="AS328" s="20"/>
      <c r="AT328" s="20"/>
      <c r="AU328" s="20"/>
      <c r="AV328" s="20"/>
      <c r="AW328" s="20"/>
      <c r="AX328" s="20"/>
      <c r="AY328" s="20"/>
      <c r="AZ328" s="20"/>
      <c r="BA328" s="20"/>
      <c r="BB328" s="20"/>
      <c r="BC328" s="20"/>
      <c r="BD328" s="20"/>
      <c r="BE328" s="24"/>
      <c r="BF328" s="24"/>
      <c r="BG328" s="24"/>
      <c r="BH328" s="24"/>
      <c r="BI328" s="24"/>
      <c r="BJ328" s="24"/>
      <c r="BK328" s="24"/>
      <c r="BL328" s="24"/>
      <c r="BM328" s="24"/>
      <c r="BN328" s="24"/>
      <c r="BO328" s="24"/>
      <c r="BP328" s="24"/>
    </row>
    <row r="329" spans="21:68" x14ac:dyDescent="0.25">
      <c r="U329" s="20"/>
      <c r="V329" s="20"/>
      <c r="W329" s="20"/>
      <c r="X329" s="20"/>
      <c r="Y329" s="20"/>
      <c r="Z329" s="20"/>
      <c r="AA329" s="20"/>
      <c r="AB329" s="20"/>
      <c r="AC329" s="20"/>
      <c r="AD329" s="20"/>
      <c r="AE329" s="20"/>
      <c r="AF329" s="20"/>
      <c r="AG329" s="24"/>
      <c r="AH329" s="24"/>
      <c r="AI329" s="24"/>
      <c r="AJ329" s="24"/>
      <c r="AK329" s="24"/>
      <c r="AL329" s="24"/>
      <c r="AM329" s="24"/>
      <c r="AN329" s="24"/>
      <c r="AO329" s="24"/>
      <c r="AP329" s="24"/>
      <c r="AQ329" s="24"/>
      <c r="AR329" s="24"/>
      <c r="AS329" s="20"/>
      <c r="AT329" s="20"/>
      <c r="AU329" s="20"/>
      <c r="AV329" s="20"/>
      <c r="AW329" s="20"/>
      <c r="AX329" s="20"/>
      <c r="AY329" s="20"/>
      <c r="AZ329" s="20"/>
      <c r="BA329" s="20"/>
      <c r="BB329" s="20"/>
      <c r="BC329" s="20"/>
      <c r="BD329" s="20"/>
      <c r="BE329" s="24"/>
      <c r="BF329" s="24"/>
      <c r="BG329" s="24"/>
      <c r="BH329" s="24"/>
      <c r="BI329" s="24"/>
      <c r="BJ329" s="24"/>
      <c r="BK329" s="24"/>
      <c r="BL329" s="24"/>
      <c r="BM329" s="24"/>
      <c r="BN329" s="24"/>
      <c r="BO329" s="24"/>
      <c r="BP329" s="24"/>
    </row>
    <row r="330" spans="21:68" x14ac:dyDescent="0.25">
      <c r="U330" s="20"/>
      <c r="V330" s="20"/>
      <c r="W330" s="20"/>
      <c r="X330" s="20"/>
      <c r="Y330" s="20"/>
      <c r="Z330" s="20"/>
      <c r="AA330" s="20"/>
      <c r="AB330" s="20"/>
      <c r="AC330" s="20"/>
      <c r="AD330" s="20"/>
      <c r="AE330" s="20"/>
      <c r="AF330" s="20"/>
      <c r="AG330" s="24"/>
      <c r="AH330" s="24"/>
      <c r="AI330" s="24"/>
      <c r="AJ330" s="24"/>
      <c r="AK330" s="24"/>
      <c r="AL330" s="24"/>
      <c r="AM330" s="24"/>
      <c r="AN330" s="24"/>
      <c r="AO330" s="24"/>
      <c r="AP330" s="24"/>
      <c r="AQ330" s="24"/>
      <c r="AR330" s="24"/>
      <c r="AS330" s="20"/>
      <c r="AT330" s="20"/>
      <c r="AU330" s="20"/>
      <c r="AV330" s="20"/>
      <c r="AW330" s="20"/>
      <c r="AX330" s="20"/>
      <c r="AY330" s="20"/>
      <c r="AZ330" s="20"/>
      <c r="BA330" s="20"/>
      <c r="BB330" s="20"/>
      <c r="BC330" s="20"/>
      <c r="BD330" s="20"/>
      <c r="BE330" s="24"/>
      <c r="BF330" s="24"/>
      <c r="BG330" s="24"/>
      <c r="BH330" s="24"/>
      <c r="BI330" s="24"/>
      <c r="BJ330" s="24"/>
      <c r="BK330" s="24"/>
      <c r="BL330" s="24"/>
      <c r="BM330" s="24"/>
      <c r="BN330" s="24"/>
      <c r="BO330" s="24"/>
      <c r="BP330" s="24"/>
    </row>
    <row r="331" spans="21:68" x14ac:dyDescent="0.25">
      <c r="U331" s="20"/>
      <c r="V331" s="20"/>
      <c r="W331" s="20"/>
      <c r="X331" s="20"/>
      <c r="Y331" s="20"/>
      <c r="Z331" s="20"/>
      <c r="AA331" s="20"/>
      <c r="AB331" s="20"/>
      <c r="AC331" s="20"/>
      <c r="AD331" s="20"/>
      <c r="AE331" s="20"/>
      <c r="AF331" s="20"/>
      <c r="AG331" s="24"/>
      <c r="AH331" s="24"/>
      <c r="AI331" s="24"/>
      <c r="AJ331" s="24"/>
      <c r="AK331" s="24"/>
      <c r="AL331" s="24"/>
      <c r="AM331" s="24"/>
      <c r="AN331" s="24"/>
      <c r="AO331" s="24"/>
      <c r="AP331" s="24"/>
      <c r="AQ331" s="24"/>
      <c r="AR331" s="24"/>
      <c r="AS331" s="20"/>
      <c r="AT331" s="20"/>
      <c r="AU331" s="20"/>
      <c r="AV331" s="20"/>
      <c r="AW331" s="20"/>
      <c r="AX331" s="20"/>
      <c r="AY331" s="20"/>
      <c r="AZ331" s="20"/>
      <c r="BA331" s="20"/>
      <c r="BB331" s="20"/>
      <c r="BC331" s="20"/>
      <c r="BD331" s="20"/>
      <c r="BE331" s="24"/>
      <c r="BF331" s="24"/>
      <c r="BG331" s="24"/>
      <c r="BH331" s="24"/>
      <c r="BI331" s="24"/>
      <c r="BJ331" s="24"/>
      <c r="BK331" s="24"/>
      <c r="BL331" s="24"/>
      <c r="BM331" s="24"/>
      <c r="BN331" s="24"/>
      <c r="BO331" s="24"/>
      <c r="BP331" s="24"/>
    </row>
    <row r="332" spans="21:68" x14ac:dyDescent="0.25">
      <c r="U332" s="20"/>
      <c r="V332" s="20"/>
      <c r="W332" s="20"/>
      <c r="X332" s="20"/>
      <c r="Y332" s="20"/>
      <c r="Z332" s="20"/>
      <c r="AA332" s="20"/>
      <c r="AB332" s="20"/>
      <c r="AC332" s="20"/>
      <c r="AD332" s="20"/>
      <c r="AE332" s="20"/>
      <c r="AF332" s="20"/>
      <c r="AG332" s="24"/>
      <c r="AH332" s="24"/>
      <c r="AI332" s="24"/>
      <c r="AJ332" s="24"/>
      <c r="AK332" s="24"/>
      <c r="AL332" s="24"/>
      <c r="AM332" s="24"/>
      <c r="AN332" s="24"/>
      <c r="AO332" s="24"/>
      <c r="AP332" s="24"/>
      <c r="AQ332" s="24"/>
      <c r="AR332" s="24"/>
      <c r="AS332" s="20"/>
      <c r="AT332" s="20"/>
      <c r="AU332" s="20"/>
      <c r="AV332" s="20"/>
      <c r="AW332" s="20"/>
      <c r="AX332" s="20"/>
      <c r="AY332" s="20"/>
      <c r="AZ332" s="20"/>
      <c r="BA332" s="20"/>
      <c r="BB332" s="20"/>
      <c r="BC332" s="20"/>
      <c r="BD332" s="20"/>
      <c r="BE332" s="24"/>
      <c r="BF332" s="24"/>
      <c r="BG332" s="24"/>
      <c r="BH332" s="24"/>
      <c r="BI332" s="24"/>
      <c r="BJ332" s="24"/>
      <c r="BK332" s="24"/>
      <c r="BL332" s="24"/>
      <c r="BM332" s="24"/>
      <c r="BN332" s="24"/>
      <c r="BO332" s="24"/>
      <c r="BP332" s="24"/>
    </row>
    <row r="333" spans="21:68" x14ac:dyDescent="0.25">
      <c r="U333" s="20"/>
      <c r="V333" s="20"/>
      <c r="W333" s="20"/>
      <c r="X333" s="20"/>
      <c r="Y333" s="20"/>
      <c r="Z333" s="20"/>
      <c r="AA333" s="20"/>
      <c r="AB333" s="20"/>
      <c r="AC333" s="20"/>
      <c r="AD333" s="20"/>
      <c r="AE333" s="20"/>
      <c r="AF333" s="20"/>
      <c r="AG333" s="24"/>
      <c r="AH333" s="24"/>
      <c r="AI333" s="24"/>
      <c r="AJ333" s="24"/>
      <c r="AK333" s="24"/>
      <c r="AL333" s="24"/>
      <c r="AM333" s="24"/>
      <c r="AN333" s="24"/>
      <c r="AO333" s="24"/>
      <c r="AP333" s="24"/>
      <c r="AQ333" s="24"/>
      <c r="AR333" s="24"/>
      <c r="AS333" s="20"/>
      <c r="AT333" s="20"/>
      <c r="AU333" s="20"/>
      <c r="AV333" s="20"/>
      <c r="AW333" s="20"/>
      <c r="AX333" s="20"/>
      <c r="AY333" s="20"/>
      <c r="AZ333" s="20"/>
      <c r="BA333" s="20"/>
      <c r="BB333" s="20"/>
      <c r="BC333" s="20"/>
      <c r="BD333" s="20"/>
      <c r="BE333" s="24"/>
      <c r="BF333" s="24"/>
      <c r="BG333" s="24"/>
      <c r="BH333" s="24"/>
      <c r="BI333" s="24"/>
      <c r="BJ333" s="24"/>
      <c r="BK333" s="24"/>
      <c r="BL333" s="24"/>
      <c r="BM333" s="24"/>
      <c r="BN333" s="24"/>
      <c r="BO333" s="24"/>
      <c r="BP333" s="24"/>
    </row>
    <row r="334" spans="21:68" x14ac:dyDescent="0.25">
      <c r="U334" s="20"/>
      <c r="V334" s="20"/>
      <c r="W334" s="20"/>
      <c r="X334" s="20"/>
      <c r="Y334" s="20"/>
      <c r="Z334" s="20"/>
      <c r="AA334" s="20"/>
      <c r="AB334" s="20"/>
      <c r="AC334" s="20"/>
      <c r="AD334" s="20"/>
      <c r="AE334" s="20"/>
      <c r="AF334" s="20"/>
      <c r="AG334" s="24"/>
      <c r="AH334" s="24"/>
      <c r="AI334" s="24"/>
      <c r="AJ334" s="24"/>
      <c r="AK334" s="24"/>
      <c r="AL334" s="24"/>
      <c r="AM334" s="24"/>
      <c r="AN334" s="24"/>
      <c r="AO334" s="24"/>
      <c r="AP334" s="24"/>
      <c r="AQ334" s="24"/>
      <c r="AR334" s="24"/>
      <c r="AS334" s="20"/>
      <c r="AT334" s="20"/>
      <c r="AU334" s="20"/>
      <c r="AV334" s="20"/>
      <c r="AW334" s="20"/>
      <c r="AX334" s="20"/>
      <c r="AY334" s="20"/>
      <c r="AZ334" s="20"/>
      <c r="BA334" s="20"/>
      <c r="BB334" s="20"/>
      <c r="BC334" s="20"/>
      <c r="BD334" s="20"/>
      <c r="BE334" s="24"/>
      <c r="BF334" s="24"/>
      <c r="BG334" s="24"/>
      <c r="BH334" s="24"/>
      <c r="BI334" s="24"/>
      <c r="BJ334" s="24"/>
      <c r="BK334" s="24"/>
      <c r="BL334" s="24"/>
      <c r="BM334" s="24"/>
      <c r="BN334" s="24"/>
      <c r="BO334" s="24"/>
      <c r="BP334" s="24"/>
    </row>
    <row r="335" spans="21:68" x14ac:dyDescent="0.25">
      <c r="U335" s="20"/>
      <c r="V335" s="20"/>
      <c r="W335" s="20"/>
      <c r="X335" s="20"/>
      <c r="Y335" s="20"/>
      <c r="Z335" s="20"/>
      <c r="AA335" s="20"/>
      <c r="AB335" s="20"/>
      <c r="AC335" s="20"/>
      <c r="AD335" s="20"/>
      <c r="AE335" s="20"/>
      <c r="AF335" s="20"/>
      <c r="AG335" s="24"/>
      <c r="AH335" s="24"/>
      <c r="AI335" s="24"/>
      <c r="AJ335" s="24"/>
      <c r="AK335" s="24"/>
      <c r="AL335" s="24"/>
      <c r="AM335" s="24"/>
      <c r="AN335" s="24"/>
      <c r="AO335" s="24"/>
      <c r="AP335" s="24"/>
      <c r="AQ335" s="24"/>
      <c r="AR335" s="24"/>
      <c r="AS335" s="20"/>
      <c r="AT335" s="20"/>
      <c r="AU335" s="20"/>
      <c r="AV335" s="20"/>
      <c r="AW335" s="20"/>
      <c r="AX335" s="20"/>
      <c r="AY335" s="20"/>
      <c r="AZ335" s="20"/>
      <c r="BA335" s="20"/>
      <c r="BB335" s="20"/>
      <c r="BC335" s="20"/>
      <c r="BD335" s="20"/>
      <c r="BE335" s="24"/>
      <c r="BF335" s="24"/>
      <c r="BG335" s="24"/>
      <c r="BH335" s="24"/>
      <c r="BI335" s="24"/>
      <c r="BJ335" s="24"/>
      <c r="BK335" s="24"/>
      <c r="BL335" s="24"/>
      <c r="BM335" s="24"/>
      <c r="BN335" s="24"/>
      <c r="BO335" s="24"/>
      <c r="BP335" s="24"/>
    </row>
    <row r="336" spans="21:68" x14ac:dyDescent="0.25">
      <c r="U336" s="20"/>
      <c r="V336" s="20"/>
      <c r="W336" s="20"/>
      <c r="X336" s="20"/>
      <c r="Y336" s="20"/>
      <c r="Z336" s="20"/>
      <c r="AA336" s="20"/>
      <c r="AB336" s="20"/>
      <c r="AC336" s="20"/>
      <c r="AD336" s="20"/>
      <c r="AE336" s="20"/>
      <c r="AF336" s="20"/>
      <c r="AG336" s="24"/>
      <c r="AH336" s="24"/>
      <c r="AI336" s="24"/>
      <c r="AJ336" s="24"/>
      <c r="AK336" s="24"/>
      <c r="AL336" s="24"/>
      <c r="AM336" s="24"/>
      <c r="AN336" s="24"/>
      <c r="AO336" s="24"/>
      <c r="AP336" s="24"/>
      <c r="AQ336" s="24"/>
      <c r="AR336" s="24"/>
      <c r="AS336" s="20"/>
      <c r="AT336" s="20"/>
      <c r="AU336" s="20"/>
      <c r="AV336" s="20"/>
      <c r="AW336" s="20"/>
      <c r="AX336" s="20"/>
      <c r="AY336" s="20"/>
      <c r="AZ336" s="20"/>
      <c r="BA336" s="20"/>
      <c r="BB336" s="20"/>
      <c r="BC336" s="20"/>
      <c r="BD336" s="20"/>
      <c r="BE336" s="24"/>
      <c r="BF336" s="24"/>
      <c r="BG336" s="24"/>
      <c r="BH336" s="24"/>
      <c r="BI336" s="24"/>
      <c r="BJ336" s="24"/>
      <c r="BK336" s="24"/>
      <c r="BL336" s="24"/>
      <c r="BM336" s="24"/>
      <c r="BN336" s="24"/>
      <c r="BO336" s="24"/>
      <c r="BP336" s="24"/>
    </row>
    <row r="337" spans="21:68" x14ac:dyDescent="0.25">
      <c r="U337" s="20"/>
      <c r="V337" s="20"/>
      <c r="W337" s="20"/>
      <c r="X337" s="20"/>
      <c r="Y337" s="20"/>
      <c r="Z337" s="20"/>
      <c r="AA337" s="20"/>
      <c r="AB337" s="20"/>
      <c r="AC337" s="20"/>
      <c r="AD337" s="20"/>
      <c r="AE337" s="20"/>
      <c r="AF337" s="20"/>
      <c r="AG337" s="24"/>
      <c r="AH337" s="24"/>
      <c r="AI337" s="24"/>
      <c r="AJ337" s="24"/>
      <c r="AK337" s="24"/>
      <c r="AL337" s="24"/>
      <c r="AM337" s="24"/>
      <c r="AN337" s="24"/>
      <c r="AO337" s="24"/>
      <c r="AP337" s="24"/>
      <c r="AQ337" s="24"/>
      <c r="AR337" s="24"/>
      <c r="AS337" s="20"/>
      <c r="AT337" s="20"/>
      <c r="AU337" s="20"/>
      <c r="AV337" s="20"/>
      <c r="AW337" s="20"/>
      <c r="AX337" s="20"/>
      <c r="AY337" s="20"/>
      <c r="AZ337" s="20"/>
      <c r="BA337" s="20"/>
      <c r="BB337" s="20"/>
      <c r="BC337" s="20"/>
      <c r="BD337" s="20"/>
      <c r="BE337" s="24"/>
      <c r="BF337" s="24"/>
      <c r="BG337" s="24"/>
      <c r="BH337" s="24"/>
      <c r="BI337" s="24"/>
      <c r="BJ337" s="24"/>
      <c r="BK337" s="24"/>
      <c r="BL337" s="24"/>
      <c r="BM337" s="24"/>
      <c r="BN337" s="24"/>
      <c r="BO337" s="24"/>
      <c r="BP337" s="24"/>
    </row>
    <row r="338" spans="21:68" x14ac:dyDescent="0.25">
      <c r="U338" s="20"/>
      <c r="V338" s="20"/>
      <c r="W338" s="20"/>
      <c r="X338" s="20"/>
      <c r="Y338" s="20"/>
      <c r="Z338" s="20"/>
      <c r="AA338" s="20"/>
      <c r="AB338" s="20"/>
      <c r="AC338" s="20"/>
      <c r="AD338" s="20"/>
      <c r="AE338" s="20"/>
      <c r="AF338" s="20"/>
      <c r="AG338" s="24"/>
      <c r="AH338" s="24"/>
      <c r="AI338" s="24"/>
      <c r="AJ338" s="24"/>
      <c r="AK338" s="24"/>
      <c r="AL338" s="24"/>
      <c r="AM338" s="24"/>
      <c r="AN338" s="24"/>
      <c r="AO338" s="24"/>
      <c r="AP338" s="24"/>
      <c r="AQ338" s="24"/>
      <c r="AR338" s="24"/>
      <c r="AS338" s="20"/>
      <c r="AT338" s="20"/>
      <c r="AU338" s="20"/>
      <c r="AV338" s="20"/>
      <c r="AW338" s="20"/>
      <c r="AX338" s="20"/>
      <c r="AY338" s="20"/>
      <c r="AZ338" s="20"/>
      <c r="BA338" s="20"/>
      <c r="BB338" s="20"/>
      <c r="BC338" s="20"/>
      <c r="BD338" s="20"/>
      <c r="BE338" s="24"/>
      <c r="BF338" s="24"/>
      <c r="BG338" s="24"/>
      <c r="BH338" s="24"/>
      <c r="BI338" s="24"/>
      <c r="BJ338" s="24"/>
      <c r="BK338" s="24"/>
      <c r="BL338" s="24"/>
      <c r="BM338" s="24"/>
      <c r="BN338" s="24"/>
      <c r="BO338" s="24"/>
      <c r="BP338" s="24"/>
    </row>
    <row r="339" spans="21:68" x14ac:dyDescent="0.25">
      <c r="U339" s="20"/>
      <c r="V339" s="20"/>
      <c r="W339" s="20"/>
      <c r="X339" s="20"/>
      <c r="Y339" s="20"/>
      <c r="Z339" s="20"/>
      <c r="AA339" s="20"/>
      <c r="AB339" s="20"/>
      <c r="AC339" s="20"/>
      <c r="AD339" s="20"/>
      <c r="AE339" s="20"/>
      <c r="AF339" s="20"/>
      <c r="AG339" s="24"/>
      <c r="AH339" s="24"/>
      <c r="AI339" s="24"/>
      <c r="AJ339" s="24"/>
      <c r="AK339" s="24"/>
      <c r="AL339" s="24"/>
      <c r="AM339" s="24"/>
      <c r="AN339" s="24"/>
      <c r="AO339" s="24"/>
      <c r="AP339" s="24"/>
      <c r="AQ339" s="24"/>
      <c r="AR339" s="24"/>
      <c r="AS339" s="20"/>
      <c r="AT339" s="20"/>
      <c r="AU339" s="20"/>
      <c r="AV339" s="20"/>
      <c r="AW339" s="20"/>
      <c r="AX339" s="20"/>
      <c r="AY339" s="20"/>
      <c r="AZ339" s="20"/>
      <c r="BA339" s="20"/>
      <c r="BB339" s="20"/>
      <c r="BC339" s="20"/>
      <c r="BD339" s="20"/>
      <c r="BE339" s="24"/>
      <c r="BF339" s="24"/>
      <c r="BG339" s="24"/>
      <c r="BH339" s="24"/>
      <c r="BI339" s="24"/>
      <c r="BJ339" s="24"/>
      <c r="BK339" s="24"/>
      <c r="BL339" s="24"/>
      <c r="BM339" s="24"/>
      <c r="BN339" s="24"/>
      <c r="BO339" s="24"/>
      <c r="BP339" s="24"/>
    </row>
    <row r="340" spans="21:68" x14ac:dyDescent="0.25">
      <c r="U340" s="20"/>
      <c r="V340" s="20"/>
      <c r="W340" s="20"/>
      <c r="X340" s="20"/>
      <c r="Y340" s="20"/>
      <c r="Z340" s="20"/>
      <c r="AA340" s="20"/>
      <c r="AB340" s="20"/>
      <c r="AC340" s="20"/>
      <c r="AD340" s="20"/>
      <c r="AE340" s="20"/>
      <c r="AF340" s="20"/>
      <c r="AG340" s="24"/>
      <c r="AH340" s="24"/>
      <c r="AI340" s="24"/>
      <c r="AJ340" s="24"/>
      <c r="AK340" s="24"/>
      <c r="AL340" s="24"/>
      <c r="AM340" s="24"/>
      <c r="AN340" s="24"/>
      <c r="AO340" s="24"/>
      <c r="AP340" s="24"/>
      <c r="AQ340" s="24"/>
      <c r="AR340" s="24"/>
      <c r="AS340" s="20"/>
      <c r="AT340" s="20"/>
      <c r="AU340" s="20"/>
      <c r="AV340" s="20"/>
      <c r="AW340" s="20"/>
      <c r="AX340" s="20"/>
      <c r="AY340" s="20"/>
      <c r="AZ340" s="20"/>
      <c r="BA340" s="20"/>
      <c r="BB340" s="20"/>
      <c r="BC340" s="20"/>
      <c r="BD340" s="20"/>
      <c r="BE340" s="24"/>
      <c r="BF340" s="24"/>
      <c r="BG340" s="24"/>
      <c r="BH340" s="24"/>
      <c r="BI340" s="24"/>
      <c r="BJ340" s="24"/>
      <c r="BK340" s="24"/>
      <c r="BL340" s="24"/>
      <c r="BM340" s="24"/>
      <c r="BN340" s="24"/>
      <c r="BO340" s="24"/>
      <c r="BP340" s="24"/>
    </row>
    <row r="341" spans="21:68" x14ac:dyDescent="0.25">
      <c r="U341" s="20"/>
      <c r="V341" s="20"/>
      <c r="W341" s="20"/>
      <c r="X341" s="20"/>
      <c r="Y341" s="20"/>
      <c r="Z341" s="20"/>
      <c r="AA341" s="20"/>
      <c r="AB341" s="20"/>
      <c r="AC341" s="20"/>
      <c r="AD341" s="20"/>
      <c r="AE341" s="20"/>
      <c r="AF341" s="20"/>
      <c r="AG341" s="24"/>
      <c r="AH341" s="24"/>
      <c r="AI341" s="24"/>
      <c r="AJ341" s="24"/>
      <c r="AK341" s="24"/>
      <c r="AL341" s="24"/>
      <c r="AM341" s="24"/>
      <c r="AN341" s="24"/>
      <c r="AO341" s="24"/>
      <c r="AP341" s="24"/>
      <c r="AQ341" s="24"/>
      <c r="AR341" s="24"/>
      <c r="AS341" s="20"/>
      <c r="AT341" s="20"/>
      <c r="AU341" s="20"/>
      <c r="AV341" s="20"/>
      <c r="AW341" s="20"/>
      <c r="AX341" s="20"/>
      <c r="AY341" s="20"/>
      <c r="AZ341" s="20"/>
      <c r="BA341" s="20"/>
      <c r="BB341" s="20"/>
      <c r="BC341" s="20"/>
      <c r="BD341" s="20"/>
      <c r="BE341" s="24"/>
      <c r="BF341" s="24"/>
      <c r="BG341" s="24"/>
      <c r="BH341" s="24"/>
      <c r="BI341" s="24"/>
      <c r="BJ341" s="24"/>
      <c r="BK341" s="24"/>
      <c r="BL341" s="24"/>
      <c r="BM341" s="24"/>
      <c r="BN341" s="24"/>
      <c r="BO341" s="24"/>
      <c r="BP341" s="24"/>
    </row>
    <row r="342" spans="21:68" x14ac:dyDescent="0.25">
      <c r="U342" s="20"/>
      <c r="V342" s="20"/>
      <c r="W342" s="20"/>
      <c r="X342" s="20"/>
      <c r="Y342" s="20"/>
      <c r="Z342" s="20"/>
      <c r="AA342" s="20"/>
      <c r="AB342" s="20"/>
      <c r="AC342" s="20"/>
      <c r="AD342" s="20"/>
      <c r="AE342" s="20"/>
      <c r="AF342" s="20"/>
      <c r="AG342" s="24"/>
      <c r="AH342" s="24"/>
      <c r="AI342" s="24"/>
      <c r="AJ342" s="24"/>
      <c r="AK342" s="24"/>
      <c r="AL342" s="24"/>
      <c r="AM342" s="24"/>
      <c r="AN342" s="24"/>
      <c r="AO342" s="24"/>
      <c r="AP342" s="24"/>
      <c r="AQ342" s="24"/>
      <c r="AR342" s="24"/>
      <c r="AS342" s="20"/>
      <c r="AT342" s="20"/>
      <c r="AU342" s="20"/>
      <c r="AV342" s="20"/>
      <c r="AW342" s="20"/>
      <c r="AX342" s="20"/>
      <c r="AY342" s="20"/>
      <c r="AZ342" s="20"/>
      <c r="BA342" s="20"/>
      <c r="BB342" s="20"/>
      <c r="BC342" s="20"/>
      <c r="BD342" s="20"/>
      <c r="BE342" s="24"/>
      <c r="BF342" s="24"/>
      <c r="BG342" s="24"/>
      <c r="BH342" s="24"/>
      <c r="BI342" s="24"/>
      <c r="BJ342" s="24"/>
      <c r="BK342" s="24"/>
      <c r="BL342" s="24"/>
      <c r="BM342" s="24"/>
      <c r="BN342" s="24"/>
      <c r="BO342" s="24"/>
      <c r="BP342" s="24"/>
    </row>
    <row r="343" spans="21:68" x14ac:dyDescent="0.25">
      <c r="U343" s="20"/>
      <c r="V343" s="20"/>
      <c r="W343" s="20"/>
      <c r="X343" s="20"/>
      <c r="Y343" s="20"/>
      <c r="Z343" s="20"/>
      <c r="AA343" s="20"/>
      <c r="AB343" s="20"/>
      <c r="AC343" s="20"/>
      <c r="AD343" s="20"/>
      <c r="AE343" s="20"/>
      <c r="AF343" s="20"/>
      <c r="AG343" s="24"/>
      <c r="AH343" s="24"/>
      <c r="AI343" s="24"/>
      <c r="AJ343" s="24"/>
      <c r="AK343" s="24"/>
      <c r="AL343" s="24"/>
      <c r="AM343" s="24"/>
      <c r="AN343" s="24"/>
      <c r="AO343" s="24"/>
      <c r="AP343" s="24"/>
      <c r="AQ343" s="24"/>
      <c r="AR343" s="24"/>
      <c r="AS343" s="20"/>
      <c r="AT343" s="20"/>
      <c r="AU343" s="20"/>
      <c r="AV343" s="20"/>
      <c r="AW343" s="20"/>
      <c r="AX343" s="20"/>
      <c r="AY343" s="20"/>
      <c r="AZ343" s="20"/>
      <c r="BA343" s="20"/>
      <c r="BB343" s="20"/>
      <c r="BC343" s="20"/>
      <c r="BD343" s="20"/>
      <c r="BE343" s="24"/>
      <c r="BF343" s="24"/>
      <c r="BG343" s="24"/>
      <c r="BH343" s="24"/>
      <c r="BI343" s="24"/>
      <c r="BJ343" s="24"/>
      <c r="BK343" s="24"/>
      <c r="BL343" s="24"/>
      <c r="BM343" s="24"/>
      <c r="BN343" s="24"/>
      <c r="BO343" s="24"/>
      <c r="BP343" s="24"/>
    </row>
    <row r="344" spans="21:68" x14ac:dyDescent="0.25">
      <c r="U344" s="20"/>
      <c r="V344" s="20"/>
      <c r="W344" s="20"/>
      <c r="X344" s="20"/>
      <c r="Y344" s="20"/>
      <c r="Z344" s="20"/>
      <c r="AA344" s="20"/>
      <c r="AB344" s="20"/>
      <c r="AC344" s="20"/>
      <c r="AD344" s="20"/>
      <c r="AE344" s="20"/>
      <c r="AF344" s="20"/>
      <c r="AG344" s="24"/>
      <c r="AH344" s="24"/>
      <c r="AI344" s="24"/>
      <c r="AJ344" s="24"/>
      <c r="AK344" s="24"/>
      <c r="AL344" s="24"/>
      <c r="AM344" s="24"/>
      <c r="AN344" s="24"/>
      <c r="AO344" s="24"/>
      <c r="AP344" s="24"/>
      <c r="AQ344" s="24"/>
      <c r="AR344" s="24"/>
      <c r="AS344" s="20"/>
      <c r="AT344" s="20"/>
      <c r="AU344" s="20"/>
      <c r="AV344" s="20"/>
      <c r="AW344" s="20"/>
      <c r="AX344" s="20"/>
      <c r="AY344" s="20"/>
      <c r="AZ344" s="20"/>
      <c r="BA344" s="20"/>
      <c r="BB344" s="20"/>
      <c r="BC344" s="20"/>
      <c r="BD344" s="20"/>
      <c r="BE344" s="24"/>
      <c r="BF344" s="24"/>
      <c r="BG344" s="24"/>
      <c r="BH344" s="24"/>
      <c r="BI344" s="24"/>
      <c r="BJ344" s="24"/>
      <c r="BK344" s="24"/>
      <c r="BL344" s="24"/>
      <c r="BM344" s="24"/>
      <c r="BN344" s="24"/>
      <c r="BO344" s="24"/>
      <c r="BP344" s="24"/>
    </row>
    <row r="345" spans="21:68" x14ac:dyDescent="0.25">
      <c r="U345" s="20"/>
      <c r="V345" s="20"/>
      <c r="W345" s="20"/>
      <c r="X345" s="20"/>
      <c r="Y345" s="20"/>
      <c r="Z345" s="20"/>
      <c r="AA345" s="20"/>
      <c r="AB345" s="20"/>
      <c r="AC345" s="20"/>
      <c r="AD345" s="20"/>
      <c r="AE345" s="20"/>
      <c r="AF345" s="20"/>
      <c r="AG345" s="24"/>
      <c r="AH345" s="24"/>
      <c r="AI345" s="24"/>
      <c r="AJ345" s="24"/>
      <c r="AK345" s="24"/>
      <c r="AL345" s="24"/>
      <c r="AM345" s="24"/>
      <c r="AN345" s="24"/>
      <c r="AO345" s="24"/>
      <c r="AP345" s="24"/>
      <c r="AQ345" s="24"/>
      <c r="AR345" s="24"/>
      <c r="AS345" s="20"/>
      <c r="AT345" s="20"/>
      <c r="AU345" s="20"/>
      <c r="AV345" s="20"/>
      <c r="AW345" s="20"/>
      <c r="AX345" s="20"/>
      <c r="AY345" s="20"/>
      <c r="AZ345" s="20"/>
      <c r="BA345" s="20"/>
      <c r="BB345" s="20"/>
      <c r="BC345" s="20"/>
      <c r="BD345" s="20"/>
      <c r="BE345" s="24"/>
      <c r="BF345" s="24"/>
      <c r="BG345" s="24"/>
      <c r="BH345" s="24"/>
      <c r="BI345" s="24"/>
      <c r="BJ345" s="24"/>
      <c r="BK345" s="24"/>
      <c r="BL345" s="24"/>
      <c r="BM345" s="24"/>
      <c r="BN345" s="24"/>
      <c r="BO345" s="24"/>
      <c r="BP345" s="24"/>
    </row>
    <row r="346" spans="21:68" x14ac:dyDescent="0.25">
      <c r="U346" s="20"/>
      <c r="V346" s="20"/>
      <c r="W346" s="20"/>
      <c r="X346" s="20"/>
      <c r="Y346" s="20"/>
      <c r="Z346" s="20"/>
      <c r="AA346" s="20"/>
      <c r="AB346" s="20"/>
      <c r="AC346" s="20"/>
      <c r="AD346" s="20"/>
      <c r="AE346" s="20"/>
      <c r="AF346" s="20"/>
      <c r="AG346" s="24"/>
      <c r="AH346" s="24"/>
      <c r="AI346" s="24"/>
      <c r="AJ346" s="24"/>
      <c r="AK346" s="24"/>
      <c r="AL346" s="24"/>
      <c r="AM346" s="24"/>
      <c r="AN346" s="24"/>
      <c r="AO346" s="24"/>
      <c r="AP346" s="24"/>
      <c r="AQ346" s="24"/>
      <c r="AR346" s="24"/>
      <c r="AS346" s="20"/>
      <c r="AT346" s="20"/>
      <c r="AU346" s="20"/>
      <c r="AV346" s="20"/>
      <c r="AW346" s="20"/>
      <c r="AX346" s="20"/>
      <c r="AY346" s="20"/>
      <c r="AZ346" s="20"/>
      <c r="BA346" s="20"/>
      <c r="BB346" s="20"/>
      <c r="BC346" s="20"/>
      <c r="BD346" s="20"/>
      <c r="BE346" s="24"/>
      <c r="BF346" s="24"/>
      <c r="BG346" s="24"/>
      <c r="BH346" s="24"/>
      <c r="BI346" s="24"/>
      <c r="BJ346" s="24"/>
      <c r="BK346" s="24"/>
      <c r="BL346" s="24"/>
      <c r="BM346" s="24"/>
      <c r="BN346" s="24"/>
      <c r="BO346" s="24"/>
      <c r="BP346" s="24"/>
    </row>
    <row r="347" spans="21:68" x14ac:dyDescent="0.25">
      <c r="U347" s="20"/>
      <c r="V347" s="20"/>
      <c r="W347" s="20"/>
      <c r="X347" s="20"/>
      <c r="Y347" s="20"/>
      <c r="Z347" s="20"/>
      <c r="AA347" s="20"/>
      <c r="AB347" s="20"/>
      <c r="AC347" s="20"/>
      <c r="AD347" s="20"/>
      <c r="AE347" s="20"/>
      <c r="AF347" s="20"/>
      <c r="AG347" s="24"/>
      <c r="AH347" s="24"/>
      <c r="AI347" s="24"/>
      <c r="AJ347" s="24"/>
      <c r="AK347" s="24"/>
      <c r="AL347" s="24"/>
      <c r="AM347" s="24"/>
      <c r="AN347" s="24"/>
      <c r="AO347" s="24"/>
      <c r="AP347" s="24"/>
      <c r="AQ347" s="24"/>
      <c r="AR347" s="24"/>
      <c r="AS347" s="20"/>
      <c r="AT347" s="20"/>
      <c r="AU347" s="20"/>
      <c r="AV347" s="20"/>
      <c r="AW347" s="20"/>
      <c r="AX347" s="20"/>
      <c r="AY347" s="20"/>
      <c r="AZ347" s="20"/>
      <c r="BA347" s="20"/>
      <c r="BB347" s="20"/>
      <c r="BC347" s="20"/>
      <c r="BD347" s="20"/>
      <c r="BE347" s="24"/>
      <c r="BF347" s="24"/>
      <c r="BG347" s="24"/>
      <c r="BH347" s="24"/>
      <c r="BI347" s="24"/>
      <c r="BJ347" s="24"/>
      <c r="BK347" s="24"/>
      <c r="BL347" s="24"/>
      <c r="BM347" s="24"/>
      <c r="BN347" s="24"/>
      <c r="BO347" s="24"/>
      <c r="BP347" s="24"/>
    </row>
    <row r="348" spans="21:68" x14ac:dyDescent="0.25">
      <c r="U348" s="20"/>
      <c r="V348" s="20"/>
      <c r="W348" s="20"/>
      <c r="X348" s="20"/>
      <c r="Y348" s="20"/>
      <c r="Z348" s="20"/>
      <c r="AA348" s="20"/>
      <c r="AB348" s="20"/>
      <c r="AC348" s="20"/>
      <c r="AD348" s="20"/>
      <c r="AE348" s="20"/>
      <c r="AF348" s="20"/>
      <c r="AG348" s="24"/>
      <c r="AH348" s="24"/>
      <c r="AI348" s="24"/>
      <c r="AJ348" s="24"/>
      <c r="AK348" s="24"/>
      <c r="AL348" s="24"/>
      <c r="AM348" s="24"/>
      <c r="AN348" s="24"/>
      <c r="AO348" s="24"/>
      <c r="AP348" s="24"/>
      <c r="AQ348" s="24"/>
      <c r="AR348" s="24"/>
      <c r="AS348" s="20"/>
      <c r="AT348" s="20"/>
      <c r="AU348" s="20"/>
      <c r="AV348" s="20"/>
      <c r="AW348" s="20"/>
      <c r="AX348" s="20"/>
      <c r="AY348" s="20"/>
      <c r="AZ348" s="20"/>
      <c r="BA348" s="20"/>
      <c r="BB348" s="20"/>
      <c r="BC348" s="20"/>
      <c r="BD348" s="20"/>
      <c r="BE348" s="24"/>
      <c r="BF348" s="24"/>
      <c r="BG348" s="24"/>
      <c r="BH348" s="24"/>
      <c r="BI348" s="24"/>
      <c r="BJ348" s="24"/>
      <c r="BK348" s="24"/>
      <c r="BL348" s="24"/>
      <c r="BM348" s="24"/>
      <c r="BN348" s="24"/>
      <c r="BO348" s="24"/>
      <c r="BP348" s="24"/>
    </row>
    <row r="349" spans="21:68" x14ac:dyDescent="0.25">
      <c r="U349" s="20"/>
      <c r="V349" s="20"/>
      <c r="W349" s="20"/>
      <c r="X349" s="20"/>
      <c r="Y349" s="20"/>
      <c r="Z349" s="20"/>
      <c r="AA349" s="20"/>
      <c r="AB349" s="20"/>
      <c r="AC349" s="20"/>
      <c r="AD349" s="20"/>
      <c r="AE349" s="20"/>
      <c r="AF349" s="20"/>
      <c r="AG349" s="24"/>
      <c r="AH349" s="24"/>
      <c r="AI349" s="24"/>
      <c r="AJ349" s="24"/>
      <c r="AK349" s="24"/>
      <c r="AL349" s="24"/>
      <c r="AM349" s="24"/>
      <c r="AN349" s="24"/>
      <c r="AO349" s="24"/>
      <c r="AP349" s="24"/>
      <c r="AQ349" s="24"/>
      <c r="AR349" s="24"/>
      <c r="AS349" s="20"/>
      <c r="AT349" s="20"/>
      <c r="AU349" s="20"/>
      <c r="AV349" s="20"/>
      <c r="AW349" s="20"/>
      <c r="AX349" s="20"/>
      <c r="AY349" s="20"/>
      <c r="AZ349" s="20"/>
      <c r="BA349" s="20"/>
      <c r="BB349" s="20"/>
      <c r="BC349" s="20"/>
      <c r="BD349" s="20"/>
      <c r="BE349" s="24"/>
      <c r="BF349" s="24"/>
      <c r="BG349" s="24"/>
      <c r="BH349" s="24"/>
      <c r="BI349" s="24"/>
      <c r="BJ349" s="24"/>
      <c r="BK349" s="24"/>
      <c r="BL349" s="24"/>
      <c r="BM349" s="24"/>
      <c r="BN349" s="24"/>
      <c r="BO349" s="24"/>
      <c r="BP349" s="24"/>
    </row>
    <row r="350" spans="21:68" x14ac:dyDescent="0.25">
      <c r="U350" s="20"/>
      <c r="V350" s="20"/>
      <c r="W350" s="20"/>
      <c r="X350" s="20"/>
      <c r="Y350" s="20"/>
      <c r="Z350" s="20"/>
      <c r="AA350" s="20"/>
      <c r="AB350" s="20"/>
      <c r="AC350" s="20"/>
      <c r="AD350" s="20"/>
      <c r="AE350" s="20"/>
      <c r="AF350" s="20"/>
      <c r="AG350" s="24"/>
      <c r="AH350" s="24"/>
      <c r="AI350" s="24"/>
      <c r="AJ350" s="24"/>
      <c r="AK350" s="24"/>
      <c r="AL350" s="24"/>
      <c r="AM350" s="24"/>
      <c r="AN350" s="24"/>
      <c r="AO350" s="24"/>
      <c r="AP350" s="24"/>
      <c r="AQ350" s="24"/>
      <c r="AR350" s="24"/>
      <c r="AS350" s="20"/>
      <c r="AT350" s="20"/>
      <c r="AU350" s="20"/>
      <c r="AV350" s="20"/>
      <c r="AW350" s="20"/>
      <c r="AX350" s="20"/>
      <c r="AY350" s="20"/>
      <c r="AZ350" s="20"/>
      <c r="BA350" s="20"/>
      <c r="BB350" s="20"/>
      <c r="BC350" s="20"/>
      <c r="BD350" s="20"/>
      <c r="BE350" s="24"/>
      <c r="BF350" s="24"/>
      <c r="BG350" s="24"/>
      <c r="BH350" s="24"/>
      <c r="BI350" s="24"/>
      <c r="BJ350" s="24"/>
      <c r="BK350" s="24"/>
      <c r="BL350" s="24"/>
      <c r="BM350" s="24"/>
      <c r="BN350" s="24"/>
      <c r="BO350" s="24"/>
      <c r="BP350" s="24"/>
    </row>
    <row r="351" spans="21:68" x14ac:dyDescent="0.25">
      <c r="U351" s="20"/>
      <c r="V351" s="20"/>
      <c r="W351" s="20"/>
      <c r="X351" s="20"/>
      <c r="Y351" s="20"/>
      <c r="Z351" s="20"/>
      <c r="AA351" s="20"/>
      <c r="AB351" s="20"/>
      <c r="AC351" s="20"/>
      <c r="AD351" s="20"/>
      <c r="AE351" s="20"/>
      <c r="AF351" s="20"/>
      <c r="AG351" s="24"/>
      <c r="AH351" s="24"/>
      <c r="AI351" s="24"/>
      <c r="AJ351" s="24"/>
      <c r="AK351" s="24"/>
      <c r="AL351" s="24"/>
      <c r="AM351" s="24"/>
      <c r="AN351" s="24"/>
      <c r="AO351" s="24"/>
      <c r="AP351" s="24"/>
      <c r="AQ351" s="24"/>
      <c r="AR351" s="24"/>
      <c r="AS351" s="20"/>
      <c r="AT351" s="20"/>
      <c r="AU351" s="20"/>
      <c r="AV351" s="20"/>
      <c r="AW351" s="20"/>
      <c r="AX351" s="20"/>
      <c r="AY351" s="20"/>
      <c r="AZ351" s="20"/>
      <c r="BA351" s="20"/>
      <c r="BB351" s="20"/>
      <c r="BC351" s="20"/>
      <c r="BD351" s="20"/>
      <c r="BE351" s="24"/>
      <c r="BF351" s="24"/>
      <c r="BG351" s="24"/>
      <c r="BH351" s="24"/>
      <c r="BI351" s="24"/>
      <c r="BJ351" s="24"/>
      <c r="BK351" s="24"/>
      <c r="BL351" s="24"/>
      <c r="BM351" s="24"/>
      <c r="BN351" s="24"/>
      <c r="BO351" s="24"/>
      <c r="BP351" s="24"/>
    </row>
    <row r="352" spans="21:68" x14ac:dyDescent="0.25">
      <c r="U352" s="20"/>
      <c r="V352" s="20"/>
      <c r="W352" s="20"/>
      <c r="X352" s="20"/>
      <c r="Y352" s="20"/>
      <c r="Z352" s="20"/>
      <c r="AA352" s="20"/>
      <c r="AB352" s="20"/>
      <c r="AC352" s="20"/>
      <c r="AD352" s="20"/>
      <c r="AE352" s="20"/>
      <c r="AF352" s="20"/>
      <c r="AG352" s="24"/>
      <c r="AH352" s="24"/>
      <c r="AI352" s="24"/>
      <c r="AJ352" s="24"/>
      <c r="AK352" s="24"/>
      <c r="AL352" s="24"/>
      <c r="AM352" s="24"/>
      <c r="AN352" s="24"/>
      <c r="AO352" s="24"/>
      <c r="AP352" s="24"/>
      <c r="AQ352" s="24"/>
      <c r="AR352" s="24"/>
      <c r="AS352" s="20"/>
      <c r="AT352" s="20"/>
      <c r="AU352" s="20"/>
      <c r="AV352" s="20"/>
      <c r="AW352" s="20"/>
      <c r="AX352" s="20"/>
      <c r="AY352" s="20"/>
      <c r="AZ352" s="20"/>
      <c r="BA352" s="20"/>
      <c r="BB352" s="20"/>
      <c r="BC352" s="20"/>
      <c r="BD352" s="20"/>
      <c r="BE352" s="24"/>
      <c r="BF352" s="24"/>
      <c r="BG352" s="24"/>
      <c r="BH352" s="24"/>
      <c r="BI352" s="24"/>
      <c r="BJ352" s="24"/>
      <c r="BK352" s="24"/>
      <c r="BL352" s="24"/>
      <c r="BM352" s="24"/>
      <c r="BN352" s="24"/>
      <c r="BO352" s="24"/>
      <c r="BP352" s="24"/>
    </row>
    <row r="353" spans="21:68" x14ac:dyDescent="0.25">
      <c r="U353" s="20"/>
      <c r="V353" s="20"/>
      <c r="W353" s="20"/>
      <c r="X353" s="20"/>
      <c r="Y353" s="20"/>
      <c r="Z353" s="20"/>
      <c r="AA353" s="20"/>
      <c r="AB353" s="20"/>
      <c r="AC353" s="20"/>
      <c r="AD353" s="20"/>
      <c r="AE353" s="20"/>
      <c r="AF353" s="20"/>
      <c r="AG353" s="24"/>
      <c r="AH353" s="24"/>
      <c r="AI353" s="24"/>
      <c r="AJ353" s="24"/>
      <c r="AK353" s="24"/>
      <c r="AL353" s="24"/>
      <c r="AM353" s="24"/>
      <c r="AN353" s="24"/>
      <c r="AO353" s="24"/>
      <c r="AP353" s="24"/>
      <c r="AQ353" s="24"/>
      <c r="AR353" s="24"/>
      <c r="AS353" s="20"/>
      <c r="AT353" s="20"/>
      <c r="AU353" s="20"/>
      <c r="AV353" s="20"/>
      <c r="AW353" s="20"/>
      <c r="AX353" s="20"/>
      <c r="AY353" s="20"/>
      <c r="AZ353" s="20"/>
      <c r="BA353" s="20"/>
      <c r="BB353" s="20"/>
      <c r="BC353" s="20"/>
      <c r="BD353" s="20"/>
      <c r="BE353" s="24"/>
      <c r="BF353" s="24"/>
      <c r="BG353" s="24"/>
      <c r="BH353" s="24"/>
      <c r="BI353" s="24"/>
      <c r="BJ353" s="24"/>
      <c r="BK353" s="24"/>
      <c r="BL353" s="24"/>
      <c r="BM353" s="24"/>
      <c r="BN353" s="24"/>
      <c r="BO353" s="24"/>
      <c r="BP353" s="24"/>
    </row>
    <row r="354" spans="21:68" x14ac:dyDescent="0.25">
      <c r="U354" s="20"/>
      <c r="V354" s="20"/>
      <c r="W354" s="20"/>
      <c r="X354" s="20"/>
      <c r="Y354" s="20"/>
      <c r="Z354" s="20"/>
      <c r="AA354" s="20"/>
      <c r="AB354" s="20"/>
      <c r="AC354" s="20"/>
      <c r="AD354" s="20"/>
      <c r="AE354" s="20"/>
      <c r="AF354" s="20"/>
      <c r="AG354" s="24"/>
      <c r="AH354" s="24"/>
      <c r="AI354" s="24"/>
      <c r="AJ354" s="24"/>
      <c r="AK354" s="24"/>
      <c r="AL354" s="24"/>
      <c r="AM354" s="24"/>
      <c r="AN354" s="24"/>
      <c r="AO354" s="24"/>
      <c r="AP354" s="24"/>
      <c r="AQ354" s="24"/>
      <c r="AR354" s="24"/>
      <c r="AS354" s="20"/>
      <c r="AT354" s="20"/>
      <c r="AU354" s="20"/>
      <c r="AV354" s="20"/>
      <c r="AW354" s="20"/>
      <c r="AX354" s="20"/>
      <c r="AY354" s="20"/>
      <c r="AZ354" s="20"/>
      <c r="BA354" s="20"/>
      <c r="BB354" s="20"/>
      <c r="BC354" s="20"/>
      <c r="BD354" s="20"/>
      <c r="BE354" s="24"/>
      <c r="BF354" s="24"/>
      <c r="BG354" s="24"/>
      <c r="BH354" s="24"/>
      <c r="BI354" s="24"/>
      <c r="BJ354" s="24"/>
      <c r="BK354" s="24"/>
      <c r="BL354" s="24"/>
      <c r="BM354" s="24"/>
      <c r="BN354" s="24"/>
      <c r="BO354" s="24"/>
      <c r="BP354" s="24"/>
    </row>
    <row r="355" spans="21:68" x14ac:dyDescent="0.25">
      <c r="U355" s="20"/>
      <c r="V355" s="20"/>
      <c r="W355" s="20"/>
      <c r="X355" s="20"/>
      <c r="Y355" s="20"/>
      <c r="Z355" s="20"/>
      <c r="AA355" s="20"/>
      <c r="AB355" s="20"/>
      <c r="AC355" s="20"/>
      <c r="AD355" s="20"/>
      <c r="AE355" s="20"/>
      <c r="AF355" s="20"/>
      <c r="AG355" s="24"/>
      <c r="AH355" s="24"/>
      <c r="AI355" s="24"/>
      <c r="AJ355" s="24"/>
      <c r="AK355" s="24"/>
      <c r="AL355" s="24"/>
      <c r="AM355" s="24"/>
      <c r="AN355" s="24"/>
      <c r="AO355" s="24"/>
      <c r="AP355" s="24"/>
      <c r="AQ355" s="24"/>
      <c r="AR355" s="24"/>
      <c r="AS355" s="20"/>
      <c r="AT355" s="20"/>
      <c r="AU355" s="20"/>
      <c r="AV355" s="20"/>
      <c r="AW355" s="20"/>
      <c r="AX355" s="20"/>
      <c r="AY355" s="20"/>
      <c r="AZ355" s="20"/>
      <c r="BA355" s="20"/>
      <c r="BB355" s="20"/>
      <c r="BC355" s="20"/>
      <c r="BD355" s="20"/>
      <c r="BE355" s="24"/>
      <c r="BF355" s="24"/>
      <c r="BG355" s="24"/>
      <c r="BH355" s="24"/>
      <c r="BI355" s="24"/>
      <c r="BJ355" s="24"/>
      <c r="BK355" s="24"/>
      <c r="BL355" s="24"/>
      <c r="BM355" s="24"/>
      <c r="BN355" s="24"/>
      <c r="BO355" s="24"/>
      <c r="BP355" s="24"/>
    </row>
    <row r="356" spans="21:68" x14ac:dyDescent="0.25">
      <c r="U356" s="20"/>
      <c r="V356" s="20"/>
      <c r="W356" s="20"/>
      <c r="X356" s="20"/>
      <c r="Y356" s="20"/>
      <c r="Z356" s="20"/>
      <c r="AA356" s="20"/>
      <c r="AB356" s="20"/>
      <c r="AC356" s="20"/>
      <c r="AD356" s="20"/>
      <c r="AE356" s="20"/>
      <c r="AF356" s="20"/>
      <c r="AG356" s="24"/>
      <c r="AH356" s="24"/>
      <c r="AI356" s="24"/>
      <c r="AJ356" s="24"/>
      <c r="AK356" s="24"/>
      <c r="AL356" s="24"/>
      <c r="AM356" s="24"/>
      <c r="AN356" s="24"/>
      <c r="AO356" s="24"/>
      <c r="AP356" s="24"/>
      <c r="AQ356" s="24"/>
      <c r="AR356" s="24"/>
      <c r="AS356" s="20"/>
      <c r="AT356" s="20"/>
      <c r="AU356" s="20"/>
      <c r="AV356" s="20"/>
      <c r="AW356" s="20"/>
      <c r="AX356" s="20"/>
      <c r="AY356" s="20"/>
      <c r="AZ356" s="20"/>
      <c r="BA356" s="20"/>
      <c r="BB356" s="20"/>
      <c r="BC356" s="20"/>
      <c r="BD356" s="20"/>
      <c r="BE356" s="24"/>
      <c r="BF356" s="24"/>
      <c r="BG356" s="24"/>
      <c r="BH356" s="24"/>
      <c r="BI356" s="24"/>
      <c r="BJ356" s="24"/>
      <c r="BK356" s="24"/>
      <c r="BL356" s="24"/>
      <c r="BM356" s="24"/>
      <c r="BN356" s="24"/>
      <c r="BO356" s="24"/>
      <c r="BP356" s="24"/>
    </row>
    <row r="357" spans="21:68" x14ac:dyDescent="0.25">
      <c r="U357" s="20"/>
      <c r="V357" s="20"/>
      <c r="W357" s="20"/>
      <c r="X357" s="20"/>
      <c r="Y357" s="20"/>
      <c r="Z357" s="20"/>
      <c r="AA357" s="20"/>
      <c r="AB357" s="20"/>
      <c r="AC357" s="20"/>
      <c r="AD357" s="20"/>
      <c r="AE357" s="20"/>
      <c r="AF357" s="20"/>
      <c r="AG357" s="24"/>
      <c r="AH357" s="24"/>
      <c r="AI357" s="24"/>
      <c r="AJ357" s="24"/>
      <c r="AK357" s="24"/>
      <c r="AL357" s="24"/>
      <c r="AM357" s="24"/>
      <c r="AN357" s="24"/>
      <c r="AO357" s="24"/>
      <c r="AP357" s="24"/>
      <c r="AQ357" s="24"/>
      <c r="AR357" s="24"/>
      <c r="AS357" s="20"/>
      <c r="AT357" s="20"/>
      <c r="AU357" s="20"/>
      <c r="AV357" s="20"/>
      <c r="AW357" s="20"/>
      <c r="AX357" s="20"/>
      <c r="AY357" s="20"/>
      <c r="AZ357" s="20"/>
      <c r="BA357" s="20"/>
      <c r="BB357" s="20"/>
      <c r="BC357" s="20"/>
      <c r="BD357" s="20"/>
      <c r="BE357" s="24"/>
      <c r="BF357" s="24"/>
      <c r="BG357" s="24"/>
      <c r="BH357" s="24"/>
      <c r="BI357" s="24"/>
      <c r="BJ357" s="24"/>
      <c r="BK357" s="24"/>
      <c r="BL357" s="24"/>
      <c r="BM357" s="24"/>
      <c r="BN357" s="24"/>
      <c r="BO357" s="24"/>
      <c r="BP357" s="24"/>
    </row>
    <row r="358" spans="21:68" x14ac:dyDescent="0.25">
      <c r="U358" s="20"/>
      <c r="V358" s="20"/>
      <c r="W358" s="20"/>
      <c r="X358" s="20"/>
      <c r="Y358" s="20"/>
      <c r="Z358" s="20"/>
      <c r="AA358" s="20"/>
      <c r="AB358" s="20"/>
      <c r="AC358" s="20"/>
      <c r="AD358" s="20"/>
      <c r="AE358" s="20"/>
      <c r="AF358" s="20"/>
      <c r="AG358" s="24"/>
      <c r="AH358" s="24"/>
      <c r="AI358" s="24"/>
      <c r="AJ358" s="24"/>
      <c r="AK358" s="24"/>
      <c r="AL358" s="24"/>
      <c r="AM358" s="24"/>
      <c r="AN358" s="24"/>
      <c r="AO358" s="24"/>
      <c r="AP358" s="24"/>
      <c r="AQ358" s="24"/>
      <c r="AR358" s="24"/>
      <c r="AS358" s="20"/>
      <c r="AT358" s="20"/>
      <c r="AU358" s="20"/>
      <c r="AV358" s="20"/>
      <c r="AW358" s="20"/>
      <c r="AX358" s="20"/>
      <c r="AY358" s="20"/>
      <c r="AZ358" s="20"/>
      <c r="BA358" s="20"/>
      <c r="BB358" s="20"/>
      <c r="BC358" s="20"/>
      <c r="BD358" s="20"/>
      <c r="BE358" s="24"/>
      <c r="BF358" s="24"/>
      <c r="BG358" s="24"/>
      <c r="BH358" s="24"/>
      <c r="BI358" s="24"/>
      <c r="BJ358" s="24"/>
      <c r="BK358" s="24"/>
      <c r="BL358" s="24"/>
      <c r="BM358" s="24"/>
      <c r="BN358" s="24"/>
      <c r="BO358" s="24"/>
      <c r="BP358" s="24"/>
    </row>
    <row r="359" spans="21:68" x14ac:dyDescent="0.25">
      <c r="U359" s="20"/>
      <c r="V359" s="20"/>
      <c r="W359" s="20"/>
      <c r="X359" s="20"/>
      <c r="Y359" s="20"/>
      <c r="Z359" s="20"/>
      <c r="AA359" s="20"/>
      <c r="AB359" s="20"/>
      <c r="AC359" s="20"/>
      <c r="AD359" s="20"/>
      <c r="AE359" s="20"/>
      <c r="AF359" s="20"/>
      <c r="AG359" s="24"/>
      <c r="AH359" s="24"/>
      <c r="AI359" s="24"/>
      <c r="AJ359" s="24"/>
      <c r="AK359" s="24"/>
      <c r="AL359" s="24"/>
      <c r="AM359" s="24"/>
      <c r="AN359" s="24"/>
      <c r="AO359" s="24"/>
      <c r="AP359" s="24"/>
      <c r="AQ359" s="24"/>
      <c r="AR359" s="24"/>
      <c r="AS359" s="20"/>
      <c r="AT359" s="20"/>
      <c r="AU359" s="20"/>
      <c r="AV359" s="20"/>
      <c r="AW359" s="20"/>
      <c r="AX359" s="20"/>
      <c r="AY359" s="20"/>
      <c r="AZ359" s="20"/>
      <c r="BA359" s="20"/>
      <c r="BB359" s="20"/>
      <c r="BC359" s="20"/>
      <c r="BD359" s="20"/>
      <c r="BE359" s="24"/>
      <c r="BF359" s="24"/>
      <c r="BG359" s="24"/>
      <c r="BH359" s="24"/>
      <c r="BI359" s="24"/>
      <c r="BJ359" s="24"/>
      <c r="BK359" s="24"/>
      <c r="BL359" s="24"/>
      <c r="BM359" s="24"/>
      <c r="BN359" s="24"/>
      <c r="BO359" s="24"/>
      <c r="BP359" s="24"/>
    </row>
    <row r="360" spans="21:68" x14ac:dyDescent="0.25">
      <c r="U360" s="20"/>
      <c r="V360" s="20"/>
      <c r="W360" s="20"/>
      <c r="X360" s="20"/>
      <c r="Y360" s="20"/>
      <c r="Z360" s="20"/>
      <c r="AA360" s="20"/>
      <c r="AB360" s="20"/>
      <c r="AC360" s="20"/>
      <c r="AD360" s="20"/>
      <c r="AE360" s="20"/>
      <c r="AF360" s="20"/>
      <c r="AG360" s="24"/>
      <c r="AH360" s="24"/>
      <c r="AI360" s="24"/>
      <c r="AJ360" s="24"/>
      <c r="AK360" s="24"/>
      <c r="AL360" s="24"/>
      <c r="AM360" s="24"/>
      <c r="AN360" s="24"/>
      <c r="AO360" s="24"/>
      <c r="AP360" s="24"/>
      <c r="AQ360" s="24"/>
      <c r="AR360" s="24"/>
      <c r="AS360" s="20"/>
      <c r="AT360" s="20"/>
      <c r="AU360" s="20"/>
      <c r="AV360" s="20"/>
      <c r="AW360" s="20"/>
      <c r="AX360" s="20"/>
      <c r="AY360" s="20"/>
      <c r="AZ360" s="20"/>
      <c r="BA360" s="20"/>
      <c r="BB360" s="20"/>
      <c r="BC360" s="20"/>
      <c r="BD360" s="20"/>
      <c r="BE360" s="24"/>
      <c r="BF360" s="24"/>
      <c r="BG360" s="24"/>
      <c r="BH360" s="24"/>
      <c r="BI360" s="24"/>
      <c r="BJ360" s="24"/>
      <c r="BK360" s="24"/>
      <c r="BL360" s="24"/>
      <c r="BM360" s="24"/>
      <c r="BN360" s="24"/>
      <c r="BO360" s="24"/>
      <c r="BP360" s="24"/>
    </row>
    <row r="361" spans="21:68" x14ac:dyDescent="0.25">
      <c r="U361" s="20"/>
      <c r="V361" s="20"/>
      <c r="W361" s="20"/>
      <c r="X361" s="20"/>
      <c r="Y361" s="20"/>
      <c r="Z361" s="20"/>
      <c r="AA361" s="20"/>
      <c r="AB361" s="20"/>
      <c r="AC361" s="20"/>
      <c r="AD361" s="20"/>
      <c r="AE361" s="20"/>
      <c r="AF361" s="20"/>
      <c r="AG361" s="24"/>
      <c r="AH361" s="24"/>
      <c r="AI361" s="24"/>
      <c r="AJ361" s="24"/>
      <c r="AK361" s="24"/>
      <c r="AL361" s="24"/>
      <c r="AM361" s="24"/>
      <c r="AN361" s="24"/>
      <c r="AO361" s="24"/>
      <c r="AP361" s="24"/>
      <c r="AQ361" s="24"/>
      <c r="AR361" s="24"/>
      <c r="AS361" s="20"/>
      <c r="AT361" s="20"/>
      <c r="AU361" s="20"/>
      <c r="AV361" s="20"/>
      <c r="AW361" s="20"/>
      <c r="AX361" s="20"/>
      <c r="AY361" s="20"/>
      <c r="AZ361" s="20"/>
      <c r="BA361" s="20"/>
      <c r="BB361" s="20"/>
      <c r="BC361" s="20"/>
      <c r="BD361" s="20"/>
      <c r="BE361" s="24"/>
      <c r="BF361" s="24"/>
      <c r="BG361" s="24"/>
      <c r="BH361" s="24"/>
      <c r="BI361" s="24"/>
      <c r="BJ361" s="24"/>
      <c r="BK361" s="24"/>
      <c r="BL361" s="24"/>
      <c r="BM361" s="24"/>
      <c r="BN361" s="24"/>
      <c r="BO361" s="24"/>
      <c r="BP361" s="24"/>
    </row>
    <row r="362" spans="21:68" x14ac:dyDescent="0.25">
      <c r="U362" s="20"/>
      <c r="V362" s="20"/>
      <c r="W362" s="20"/>
      <c r="X362" s="20"/>
      <c r="Y362" s="20"/>
      <c r="Z362" s="20"/>
      <c r="AA362" s="20"/>
      <c r="AB362" s="20"/>
      <c r="AC362" s="20"/>
      <c r="AD362" s="20"/>
      <c r="AE362" s="20"/>
      <c r="AF362" s="20"/>
      <c r="AG362" s="24"/>
      <c r="AH362" s="24"/>
      <c r="AI362" s="24"/>
      <c r="AJ362" s="24"/>
      <c r="AK362" s="24"/>
      <c r="AL362" s="24"/>
      <c r="AM362" s="24"/>
      <c r="AN362" s="24"/>
      <c r="AO362" s="24"/>
      <c r="AP362" s="24"/>
      <c r="AQ362" s="24"/>
      <c r="AR362" s="24"/>
      <c r="AS362" s="20"/>
      <c r="AT362" s="20"/>
      <c r="AU362" s="20"/>
      <c r="AV362" s="20"/>
      <c r="AW362" s="20"/>
      <c r="AX362" s="20"/>
      <c r="AY362" s="20"/>
      <c r="AZ362" s="20"/>
      <c r="BA362" s="20"/>
      <c r="BB362" s="20"/>
      <c r="BC362" s="20"/>
      <c r="BD362" s="20"/>
      <c r="BE362" s="24"/>
      <c r="BF362" s="24"/>
      <c r="BG362" s="24"/>
      <c r="BH362" s="24"/>
      <c r="BI362" s="24"/>
      <c r="BJ362" s="24"/>
      <c r="BK362" s="24"/>
      <c r="BL362" s="24"/>
      <c r="BM362" s="24"/>
      <c r="BN362" s="24"/>
      <c r="BO362" s="24"/>
      <c r="BP362" s="24"/>
    </row>
    <row r="363" spans="21:68" x14ac:dyDescent="0.25">
      <c r="U363" s="20"/>
      <c r="V363" s="20"/>
      <c r="W363" s="20"/>
      <c r="X363" s="20"/>
      <c r="Y363" s="20"/>
      <c r="Z363" s="20"/>
      <c r="AA363" s="20"/>
      <c r="AB363" s="20"/>
      <c r="AC363" s="20"/>
      <c r="AD363" s="20"/>
      <c r="AE363" s="20"/>
      <c r="AF363" s="20"/>
      <c r="AG363" s="24"/>
      <c r="AH363" s="24"/>
      <c r="AI363" s="24"/>
      <c r="AJ363" s="24"/>
      <c r="AK363" s="24"/>
      <c r="AL363" s="24"/>
      <c r="AM363" s="24"/>
      <c r="AN363" s="24"/>
      <c r="AO363" s="24"/>
      <c r="AP363" s="24"/>
      <c r="AQ363" s="24"/>
      <c r="AR363" s="24"/>
      <c r="AS363" s="20"/>
      <c r="AT363" s="20"/>
      <c r="AU363" s="20"/>
      <c r="AV363" s="20"/>
      <c r="AW363" s="20"/>
      <c r="AX363" s="20"/>
      <c r="AY363" s="20"/>
      <c r="AZ363" s="20"/>
      <c r="BA363" s="20"/>
      <c r="BB363" s="20"/>
      <c r="BC363" s="20"/>
      <c r="BD363" s="20"/>
      <c r="BE363" s="24"/>
      <c r="BF363" s="24"/>
      <c r="BG363" s="24"/>
      <c r="BH363" s="24"/>
      <c r="BI363" s="24"/>
      <c r="BJ363" s="24"/>
      <c r="BK363" s="24"/>
      <c r="BL363" s="24"/>
      <c r="BM363" s="24"/>
      <c r="BN363" s="24"/>
      <c r="BO363" s="24"/>
      <c r="BP363" s="24"/>
    </row>
    <row r="364" spans="21:68" x14ac:dyDescent="0.25">
      <c r="U364" s="20"/>
      <c r="V364" s="20"/>
      <c r="W364" s="20"/>
      <c r="X364" s="20"/>
      <c r="Y364" s="20"/>
      <c r="Z364" s="20"/>
      <c r="AA364" s="20"/>
      <c r="AB364" s="20"/>
      <c r="AC364" s="20"/>
      <c r="AD364" s="20"/>
      <c r="AE364" s="20"/>
      <c r="AF364" s="20"/>
      <c r="AG364" s="24"/>
      <c r="AH364" s="24"/>
      <c r="AI364" s="24"/>
      <c r="AJ364" s="24"/>
      <c r="AK364" s="24"/>
      <c r="AL364" s="24"/>
      <c r="AM364" s="24"/>
      <c r="AN364" s="24"/>
      <c r="AO364" s="24"/>
      <c r="AP364" s="24"/>
      <c r="AQ364" s="24"/>
      <c r="AR364" s="24"/>
      <c r="AS364" s="20"/>
      <c r="AT364" s="20"/>
      <c r="AU364" s="20"/>
      <c r="AV364" s="20"/>
      <c r="AW364" s="20"/>
      <c r="AX364" s="20"/>
      <c r="AY364" s="20"/>
      <c r="AZ364" s="20"/>
      <c r="BA364" s="20"/>
      <c r="BB364" s="20"/>
      <c r="BC364" s="20"/>
      <c r="BD364" s="20"/>
      <c r="BE364" s="24"/>
      <c r="BF364" s="24"/>
      <c r="BG364" s="24"/>
      <c r="BH364" s="24"/>
      <c r="BI364" s="24"/>
      <c r="BJ364" s="24"/>
      <c r="BK364" s="24"/>
      <c r="BL364" s="24"/>
      <c r="BM364" s="24"/>
      <c r="BN364" s="24"/>
      <c r="BO364" s="24"/>
      <c r="BP364" s="24"/>
    </row>
    <row r="365" spans="21:68" x14ac:dyDescent="0.25">
      <c r="U365" s="20"/>
      <c r="V365" s="20"/>
      <c r="W365" s="20"/>
      <c r="X365" s="20"/>
      <c r="Y365" s="20"/>
      <c r="Z365" s="20"/>
      <c r="AA365" s="20"/>
      <c r="AB365" s="20"/>
      <c r="AC365" s="20"/>
      <c r="AD365" s="20"/>
      <c r="AE365" s="20"/>
      <c r="AF365" s="20"/>
      <c r="AG365" s="24"/>
      <c r="AH365" s="24"/>
      <c r="AI365" s="24"/>
      <c r="AJ365" s="24"/>
      <c r="AK365" s="24"/>
      <c r="AL365" s="24"/>
      <c r="AM365" s="24"/>
      <c r="AN365" s="24"/>
      <c r="AO365" s="24"/>
      <c r="AP365" s="24"/>
      <c r="AQ365" s="24"/>
      <c r="AR365" s="24"/>
      <c r="AS365" s="20"/>
      <c r="AT365" s="20"/>
      <c r="AU365" s="20"/>
      <c r="AV365" s="20"/>
      <c r="AW365" s="20"/>
      <c r="AX365" s="20"/>
      <c r="AY365" s="20"/>
      <c r="AZ365" s="20"/>
      <c r="BA365" s="20"/>
      <c r="BB365" s="20"/>
      <c r="BC365" s="20"/>
      <c r="BD365" s="20"/>
      <c r="BE365" s="24"/>
      <c r="BF365" s="24"/>
      <c r="BG365" s="24"/>
      <c r="BH365" s="24"/>
      <c r="BI365" s="24"/>
      <c r="BJ365" s="24"/>
      <c r="BK365" s="24"/>
      <c r="BL365" s="24"/>
      <c r="BM365" s="24"/>
      <c r="BN365" s="24"/>
      <c r="BO365" s="24"/>
      <c r="BP365" s="24"/>
    </row>
    <row r="366" spans="21:68" x14ac:dyDescent="0.25">
      <c r="U366" s="20"/>
      <c r="V366" s="20"/>
      <c r="W366" s="20"/>
      <c r="X366" s="20"/>
      <c r="Y366" s="20"/>
      <c r="Z366" s="20"/>
      <c r="AA366" s="20"/>
      <c r="AB366" s="20"/>
      <c r="AC366" s="20"/>
      <c r="AD366" s="20"/>
      <c r="AE366" s="20"/>
      <c r="AF366" s="20"/>
      <c r="AG366" s="24"/>
      <c r="AH366" s="24"/>
      <c r="AI366" s="24"/>
      <c r="AJ366" s="24"/>
      <c r="AK366" s="24"/>
      <c r="AL366" s="24"/>
      <c r="AM366" s="24"/>
      <c r="AN366" s="24"/>
      <c r="AO366" s="24"/>
      <c r="AP366" s="24"/>
      <c r="AQ366" s="24"/>
      <c r="AR366" s="24"/>
      <c r="AS366" s="20"/>
      <c r="AT366" s="20"/>
      <c r="AU366" s="20"/>
      <c r="AV366" s="20"/>
      <c r="AW366" s="20"/>
      <c r="AX366" s="20"/>
      <c r="AY366" s="20"/>
      <c r="AZ366" s="20"/>
      <c r="BA366" s="20"/>
      <c r="BB366" s="20"/>
      <c r="BC366" s="20"/>
      <c r="BD366" s="20"/>
      <c r="BE366" s="24"/>
      <c r="BF366" s="24"/>
      <c r="BG366" s="24"/>
      <c r="BH366" s="24"/>
      <c r="BI366" s="24"/>
      <c r="BJ366" s="24"/>
      <c r="BK366" s="24"/>
      <c r="BL366" s="24"/>
      <c r="BM366" s="24"/>
      <c r="BN366" s="24"/>
      <c r="BO366" s="24"/>
      <c r="BP366" s="24"/>
    </row>
    <row r="367" spans="21:68" x14ac:dyDescent="0.25">
      <c r="U367" s="20"/>
      <c r="V367" s="20"/>
      <c r="W367" s="20"/>
      <c r="X367" s="20"/>
      <c r="Y367" s="20"/>
      <c r="Z367" s="20"/>
      <c r="AA367" s="20"/>
      <c r="AB367" s="20"/>
      <c r="AC367" s="20"/>
      <c r="AD367" s="20"/>
      <c r="AE367" s="20"/>
      <c r="AF367" s="20"/>
      <c r="AG367" s="24"/>
      <c r="AH367" s="24"/>
      <c r="AI367" s="24"/>
      <c r="AJ367" s="24"/>
      <c r="AK367" s="24"/>
      <c r="AL367" s="24"/>
      <c r="AM367" s="24"/>
      <c r="AN367" s="24"/>
      <c r="AO367" s="24"/>
      <c r="AP367" s="24"/>
      <c r="AQ367" s="24"/>
      <c r="AR367" s="24"/>
      <c r="AS367" s="20"/>
      <c r="AT367" s="20"/>
      <c r="AU367" s="20"/>
      <c r="AV367" s="20"/>
      <c r="AW367" s="20"/>
      <c r="AX367" s="20"/>
      <c r="AY367" s="20"/>
      <c r="AZ367" s="20"/>
      <c r="BA367" s="20"/>
      <c r="BB367" s="20"/>
      <c r="BC367" s="20"/>
      <c r="BD367" s="20"/>
      <c r="BE367" s="24"/>
      <c r="BF367" s="24"/>
      <c r="BG367" s="24"/>
      <c r="BH367" s="24"/>
      <c r="BI367" s="24"/>
      <c r="BJ367" s="24"/>
      <c r="BK367" s="24"/>
      <c r="BL367" s="24"/>
      <c r="BM367" s="24"/>
      <c r="BN367" s="24"/>
      <c r="BO367" s="24"/>
      <c r="BP367" s="24"/>
    </row>
    <row r="368" spans="21:68" x14ac:dyDescent="0.25">
      <c r="U368" s="20"/>
      <c r="V368" s="20"/>
      <c r="W368" s="20"/>
      <c r="X368" s="20"/>
      <c r="Y368" s="20"/>
      <c r="Z368" s="20"/>
      <c r="AA368" s="20"/>
      <c r="AB368" s="20"/>
      <c r="AC368" s="20"/>
      <c r="AD368" s="20"/>
      <c r="AE368" s="20"/>
      <c r="AF368" s="20"/>
      <c r="AG368" s="24"/>
      <c r="AH368" s="24"/>
      <c r="AI368" s="24"/>
      <c r="AJ368" s="24"/>
      <c r="AK368" s="24"/>
      <c r="AL368" s="24"/>
      <c r="AM368" s="24"/>
      <c r="AN368" s="24"/>
      <c r="AO368" s="24"/>
      <c r="AP368" s="24"/>
      <c r="AQ368" s="24"/>
      <c r="AR368" s="24"/>
      <c r="AS368" s="20"/>
      <c r="AT368" s="20"/>
      <c r="AU368" s="20"/>
      <c r="AV368" s="20"/>
      <c r="AW368" s="20"/>
      <c r="AX368" s="20"/>
      <c r="AY368" s="20"/>
      <c r="AZ368" s="20"/>
      <c r="BA368" s="20"/>
      <c r="BB368" s="20"/>
      <c r="BC368" s="20"/>
      <c r="BD368" s="20"/>
      <c r="BE368" s="24"/>
      <c r="BF368" s="24"/>
      <c r="BG368" s="24"/>
      <c r="BH368" s="24"/>
      <c r="BI368" s="24"/>
      <c r="BJ368" s="24"/>
      <c r="BK368" s="24"/>
      <c r="BL368" s="24"/>
      <c r="BM368" s="24"/>
      <c r="BN368" s="24"/>
      <c r="BO368" s="24"/>
      <c r="BP368" s="24"/>
    </row>
    <row r="369" spans="21:68" x14ac:dyDescent="0.25">
      <c r="U369" s="20"/>
      <c r="V369" s="20"/>
      <c r="W369" s="20"/>
      <c r="X369" s="20"/>
      <c r="Y369" s="20"/>
      <c r="Z369" s="20"/>
      <c r="AA369" s="20"/>
      <c r="AB369" s="20"/>
      <c r="AC369" s="20"/>
      <c r="AD369" s="20"/>
      <c r="AE369" s="20"/>
      <c r="AF369" s="20"/>
      <c r="AG369" s="24"/>
      <c r="AH369" s="24"/>
      <c r="AI369" s="24"/>
      <c r="AJ369" s="24"/>
      <c r="AK369" s="24"/>
      <c r="AL369" s="24"/>
      <c r="AM369" s="24"/>
      <c r="AN369" s="24"/>
      <c r="AO369" s="24"/>
      <c r="AP369" s="24"/>
      <c r="AQ369" s="24"/>
      <c r="AR369" s="24"/>
      <c r="AS369" s="20"/>
      <c r="AT369" s="20"/>
      <c r="AU369" s="20"/>
      <c r="AV369" s="20"/>
      <c r="AW369" s="20"/>
      <c r="AX369" s="20"/>
      <c r="AY369" s="20"/>
      <c r="AZ369" s="20"/>
      <c r="BA369" s="20"/>
      <c r="BB369" s="20"/>
      <c r="BC369" s="20"/>
      <c r="BD369" s="20"/>
      <c r="BE369" s="24"/>
      <c r="BF369" s="24"/>
      <c r="BG369" s="24"/>
      <c r="BH369" s="24"/>
      <c r="BI369" s="24"/>
      <c r="BJ369" s="24"/>
      <c r="BK369" s="24"/>
      <c r="BL369" s="24"/>
      <c r="BM369" s="24"/>
      <c r="BN369" s="24"/>
      <c r="BO369" s="24"/>
      <c r="BP369" s="24"/>
    </row>
    <row r="370" spans="21:68" x14ac:dyDescent="0.25">
      <c r="U370" s="20"/>
      <c r="V370" s="20"/>
      <c r="W370" s="20"/>
      <c r="X370" s="20"/>
      <c r="Y370" s="20"/>
      <c r="Z370" s="20"/>
      <c r="AA370" s="20"/>
      <c r="AB370" s="20"/>
      <c r="AC370" s="20"/>
      <c r="AD370" s="20"/>
      <c r="AE370" s="20"/>
      <c r="AF370" s="20"/>
      <c r="AG370" s="24"/>
      <c r="AH370" s="24"/>
      <c r="AI370" s="24"/>
      <c r="AJ370" s="24"/>
      <c r="AK370" s="24"/>
      <c r="AL370" s="24"/>
      <c r="AM370" s="24"/>
      <c r="AN370" s="24"/>
      <c r="AO370" s="24"/>
      <c r="AP370" s="24"/>
      <c r="AQ370" s="24"/>
      <c r="AR370" s="24"/>
      <c r="AS370" s="20"/>
      <c r="AT370" s="20"/>
      <c r="AU370" s="20"/>
      <c r="AV370" s="20"/>
      <c r="AW370" s="20"/>
      <c r="AX370" s="20"/>
      <c r="AY370" s="20"/>
      <c r="AZ370" s="20"/>
      <c r="BA370" s="20"/>
      <c r="BB370" s="20"/>
      <c r="BC370" s="20"/>
      <c r="BD370" s="20"/>
      <c r="BE370" s="24"/>
      <c r="BF370" s="24"/>
      <c r="BG370" s="24"/>
      <c r="BH370" s="24"/>
      <c r="BI370" s="24"/>
      <c r="BJ370" s="24"/>
      <c r="BK370" s="24"/>
      <c r="BL370" s="24"/>
      <c r="BM370" s="24"/>
      <c r="BN370" s="24"/>
      <c r="BO370" s="24"/>
      <c r="BP370" s="24"/>
    </row>
    <row r="371" spans="21:68" x14ac:dyDescent="0.25">
      <c r="U371" s="20"/>
      <c r="V371" s="20"/>
      <c r="W371" s="20"/>
      <c r="X371" s="20"/>
      <c r="Y371" s="20"/>
      <c r="Z371" s="20"/>
      <c r="AA371" s="20"/>
      <c r="AB371" s="20"/>
      <c r="AC371" s="20"/>
      <c r="AD371" s="20"/>
      <c r="AE371" s="20"/>
      <c r="AF371" s="20"/>
      <c r="AG371" s="24"/>
      <c r="AH371" s="24"/>
      <c r="AI371" s="24"/>
      <c r="AJ371" s="24"/>
      <c r="AK371" s="24"/>
      <c r="AL371" s="24"/>
      <c r="AM371" s="24"/>
      <c r="AN371" s="24"/>
      <c r="AO371" s="24"/>
      <c r="AP371" s="24"/>
      <c r="AQ371" s="24"/>
      <c r="AR371" s="24"/>
      <c r="AS371" s="20"/>
      <c r="AT371" s="20"/>
      <c r="AU371" s="20"/>
      <c r="AV371" s="20"/>
      <c r="AW371" s="20"/>
      <c r="AX371" s="20"/>
      <c r="AY371" s="20"/>
      <c r="AZ371" s="20"/>
      <c r="BA371" s="20"/>
      <c r="BB371" s="20"/>
      <c r="BC371" s="20"/>
      <c r="BD371" s="20"/>
      <c r="BE371" s="24"/>
      <c r="BF371" s="24"/>
      <c r="BG371" s="24"/>
      <c r="BH371" s="24"/>
      <c r="BI371" s="24"/>
      <c r="BJ371" s="24"/>
      <c r="BK371" s="24"/>
      <c r="BL371" s="24"/>
      <c r="BM371" s="24"/>
      <c r="BN371" s="24"/>
      <c r="BO371" s="24"/>
      <c r="BP371" s="24"/>
    </row>
    <row r="372" spans="21:68" x14ac:dyDescent="0.25">
      <c r="U372" s="20"/>
      <c r="V372" s="20"/>
      <c r="W372" s="20"/>
      <c r="X372" s="20"/>
      <c r="Y372" s="20"/>
      <c r="Z372" s="20"/>
      <c r="AA372" s="20"/>
      <c r="AB372" s="20"/>
      <c r="AC372" s="20"/>
      <c r="AD372" s="20"/>
      <c r="AE372" s="20"/>
      <c r="AF372" s="20"/>
      <c r="AG372" s="24"/>
      <c r="AH372" s="24"/>
      <c r="AI372" s="24"/>
      <c r="AJ372" s="24"/>
      <c r="AK372" s="24"/>
      <c r="AL372" s="24"/>
      <c r="AM372" s="24"/>
      <c r="AN372" s="24"/>
      <c r="AO372" s="24"/>
      <c r="AP372" s="24"/>
      <c r="AQ372" s="24"/>
      <c r="AR372" s="24"/>
      <c r="AS372" s="20"/>
      <c r="AT372" s="20"/>
      <c r="AU372" s="20"/>
      <c r="AV372" s="20"/>
      <c r="AW372" s="20"/>
      <c r="AX372" s="20"/>
      <c r="AY372" s="20"/>
      <c r="AZ372" s="20"/>
      <c r="BA372" s="20"/>
      <c r="BB372" s="20"/>
      <c r="BC372" s="20"/>
      <c r="BD372" s="20"/>
      <c r="BE372" s="24"/>
      <c r="BF372" s="24"/>
      <c r="BG372" s="24"/>
      <c r="BH372" s="24"/>
      <c r="BI372" s="24"/>
      <c r="BJ372" s="24"/>
      <c r="BK372" s="24"/>
      <c r="BL372" s="24"/>
      <c r="BM372" s="24"/>
      <c r="BN372" s="24"/>
      <c r="BO372" s="24"/>
      <c r="BP372" s="24"/>
    </row>
    <row r="373" spans="21:68" x14ac:dyDescent="0.25">
      <c r="U373" s="20"/>
      <c r="V373" s="20"/>
      <c r="W373" s="20"/>
      <c r="X373" s="20"/>
      <c r="Y373" s="20"/>
      <c r="Z373" s="20"/>
      <c r="AA373" s="20"/>
      <c r="AB373" s="20"/>
      <c r="AC373" s="20"/>
      <c r="AD373" s="20"/>
      <c r="AE373" s="20"/>
      <c r="AF373" s="20"/>
      <c r="AG373" s="24"/>
      <c r="AH373" s="24"/>
      <c r="AI373" s="24"/>
      <c r="AJ373" s="24"/>
      <c r="AK373" s="24"/>
      <c r="AL373" s="24"/>
      <c r="AM373" s="24"/>
      <c r="AN373" s="24"/>
      <c r="AO373" s="24"/>
      <c r="AP373" s="24"/>
      <c r="AQ373" s="24"/>
      <c r="AR373" s="24"/>
      <c r="AS373" s="20"/>
      <c r="AT373" s="20"/>
      <c r="AU373" s="20"/>
      <c r="AV373" s="20"/>
      <c r="AW373" s="20"/>
      <c r="AX373" s="20"/>
      <c r="AY373" s="20"/>
      <c r="AZ373" s="20"/>
      <c r="BA373" s="20"/>
      <c r="BB373" s="20"/>
      <c r="BC373" s="20"/>
      <c r="BD373" s="20"/>
      <c r="BE373" s="24"/>
      <c r="BF373" s="24"/>
      <c r="BG373" s="24"/>
      <c r="BH373" s="24"/>
      <c r="BI373" s="24"/>
      <c r="BJ373" s="24"/>
      <c r="BK373" s="24"/>
      <c r="BL373" s="24"/>
      <c r="BM373" s="24"/>
      <c r="BN373" s="24"/>
      <c r="BO373" s="24"/>
      <c r="BP373" s="24"/>
    </row>
    <row r="374" spans="21:68" x14ac:dyDescent="0.25">
      <c r="U374" s="20"/>
      <c r="V374" s="20"/>
      <c r="W374" s="20"/>
      <c r="X374" s="20"/>
      <c r="Y374" s="20"/>
      <c r="Z374" s="20"/>
      <c r="AA374" s="20"/>
      <c r="AB374" s="20"/>
      <c r="AC374" s="20"/>
      <c r="AD374" s="20"/>
      <c r="AE374" s="20"/>
      <c r="AF374" s="20"/>
      <c r="AG374" s="24"/>
      <c r="AH374" s="24"/>
      <c r="AI374" s="24"/>
      <c r="AJ374" s="24"/>
      <c r="AK374" s="24"/>
      <c r="AL374" s="24"/>
      <c r="AM374" s="24"/>
      <c r="AN374" s="24"/>
      <c r="AO374" s="24"/>
      <c r="AP374" s="24"/>
      <c r="AQ374" s="24"/>
      <c r="AR374" s="24"/>
      <c r="AS374" s="20"/>
      <c r="AT374" s="20"/>
      <c r="AU374" s="20"/>
      <c r="AV374" s="20"/>
      <c r="AW374" s="20"/>
      <c r="AX374" s="20"/>
      <c r="AY374" s="20"/>
      <c r="AZ374" s="20"/>
      <c r="BA374" s="20"/>
      <c r="BB374" s="20"/>
      <c r="BC374" s="20"/>
      <c r="BD374" s="20"/>
      <c r="BE374" s="24"/>
      <c r="BF374" s="24"/>
      <c r="BG374" s="24"/>
      <c r="BH374" s="24"/>
      <c r="BI374" s="24"/>
      <c r="BJ374" s="24"/>
      <c r="BK374" s="24"/>
      <c r="BL374" s="24"/>
      <c r="BM374" s="24"/>
      <c r="BN374" s="24"/>
      <c r="BO374" s="24"/>
      <c r="BP374" s="24"/>
    </row>
    <row r="375" spans="21:68" x14ac:dyDescent="0.25">
      <c r="U375" s="20"/>
      <c r="V375" s="20"/>
      <c r="W375" s="20"/>
      <c r="X375" s="20"/>
      <c r="Y375" s="20"/>
      <c r="Z375" s="20"/>
      <c r="AA375" s="20"/>
      <c r="AB375" s="20"/>
      <c r="AC375" s="20"/>
      <c r="AD375" s="20"/>
      <c r="AE375" s="20"/>
      <c r="AF375" s="20"/>
      <c r="AG375" s="24"/>
      <c r="AH375" s="24"/>
      <c r="AI375" s="24"/>
      <c r="AJ375" s="24"/>
      <c r="AK375" s="24"/>
      <c r="AL375" s="24"/>
      <c r="AM375" s="24"/>
      <c r="AN375" s="24"/>
      <c r="AO375" s="24"/>
      <c r="AP375" s="24"/>
      <c r="AQ375" s="24"/>
      <c r="AR375" s="24"/>
      <c r="AS375" s="20"/>
      <c r="AT375" s="20"/>
      <c r="AU375" s="20"/>
      <c r="AV375" s="20"/>
      <c r="AW375" s="20"/>
      <c r="AX375" s="20"/>
      <c r="AY375" s="20"/>
      <c r="AZ375" s="20"/>
      <c r="BA375" s="20"/>
      <c r="BB375" s="20"/>
      <c r="BC375" s="20"/>
      <c r="BD375" s="20"/>
      <c r="BE375" s="24"/>
      <c r="BF375" s="24"/>
      <c r="BG375" s="24"/>
      <c r="BH375" s="24"/>
      <c r="BI375" s="24"/>
      <c r="BJ375" s="24"/>
      <c r="BK375" s="24"/>
      <c r="BL375" s="24"/>
      <c r="BM375" s="24"/>
      <c r="BN375" s="24"/>
      <c r="BO375" s="24"/>
      <c r="BP375" s="24"/>
    </row>
    <row r="376" spans="21:68" x14ac:dyDescent="0.25">
      <c r="U376" s="20"/>
      <c r="V376" s="20"/>
      <c r="W376" s="20"/>
      <c r="X376" s="20"/>
      <c r="Y376" s="20"/>
      <c r="Z376" s="20"/>
      <c r="AA376" s="20"/>
      <c r="AB376" s="20"/>
      <c r="AC376" s="20"/>
      <c r="AD376" s="20"/>
      <c r="AE376" s="20"/>
      <c r="AF376" s="20"/>
      <c r="AG376" s="24"/>
      <c r="AH376" s="24"/>
      <c r="AI376" s="24"/>
      <c r="AJ376" s="24"/>
      <c r="AK376" s="24"/>
      <c r="AL376" s="24"/>
      <c r="AM376" s="24"/>
      <c r="AN376" s="24"/>
      <c r="AO376" s="24"/>
      <c r="AP376" s="24"/>
      <c r="AQ376" s="24"/>
      <c r="AR376" s="24"/>
      <c r="AS376" s="20"/>
      <c r="AT376" s="20"/>
      <c r="AU376" s="20"/>
      <c r="AV376" s="20"/>
      <c r="AW376" s="20"/>
      <c r="AX376" s="20"/>
      <c r="AY376" s="20"/>
      <c r="AZ376" s="20"/>
      <c r="BA376" s="20"/>
      <c r="BB376" s="20"/>
      <c r="BC376" s="20"/>
      <c r="BD376" s="20"/>
      <c r="BE376" s="24"/>
      <c r="BF376" s="24"/>
      <c r="BG376" s="24"/>
      <c r="BH376" s="24"/>
      <c r="BI376" s="24"/>
      <c r="BJ376" s="24"/>
      <c r="BK376" s="24"/>
      <c r="BL376" s="24"/>
      <c r="BM376" s="24"/>
      <c r="BN376" s="24"/>
      <c r="BO376" s="24"/>
      <c r="BP376" s="24"/>
    </row>
    <row r="377" spans="21:68" x14ac:dyDescent="0.25">
      <c r="U377" s="20"/>
      <c r="V377" s="20"/>
      <c r="W377" s="20"/>
      <c r="X377" s="20"/>
      <c r="Y377" s="20"/>
      <c r="Z377" s="20"/>
      <c r="AA377" s="20"/>
      <c r="AB377" s="20"/>
      <c r="AC377" s="20"/>
      <c r="AD377" s="20"/>
      <c r="AE377" s="20"/>
      <c r="AF377" s="20"/>
      <c r="AG377" s="24"/>
      <c r="AH377" s="24"/>
      <c r="AI377" s="24"/>
      <c r="AJ377" s="24"/>
      <c r="AK377" s="24"/>
      <c r="AL377" s="24"/>
      <c r="AM377" s="24"/>
      <c r="AN377" s="24"/>
      <c r="AO377" s="24"/>
      <c r="AP377" s="24"/>
      <c r="AQ377" s="24"/>
      <c r="AR377" s="24"/>
      <c r="AS377" s="20"/>
      <c r="AT377" s="20"/>
      <c r="AU377" s="20"/>
      <c r="AV377" s="20"/>
      <c r="AW377" s="20"/>
      <c r="AX377" s="20"/>
      <c r="AY377" s="20"/>
      <c r="AZ377" s="20"/>
      <c r="BA377" s="20"/>
      <c r="BB377" s="20"/>
      <c r="BC377" s="20"/>
      <c r="BD377" s="20"/>
      <c r="BE377" s="24"/>
      <c r="BF377" s="24"/>
      <c r="BG377" s="24"/>
      <c r="BH377" s="24"/>
      <c r="BI377" s="24"/>
      <c r="BJ377" s="24"/>
      <c r="BK377" s="24"/>
      <c r="BL377" s="24"/>
      <c r="BM377" s="24"/>
      <c r="BN377" s="24"/>
      <c r="BO377" s="24"/>
      <c r="BP377" s="24"/>
    </row>
    <row r="378" spans="21:68" x14ac:dyDescent="0.25">
      <c r="U378" s="20"/>
      <c r="V378" s="20"/>
      <c r="W378" s="20"/>
      <c r="X378" s="20"/>
      <c r="Y378" s="20"/>
      <c r="Z378" s="20"/>
      <c r="AA378" s="20"/>
      <c r="AB378" s="20"/>
      <c r="AC378" s="20"/>
      <c r="AD378" s="20"/>
      <c r="AE378" s="20"/>
      <c r="AF378" s="20"/>
      <c r="AG378" s="24"/>
      <c r="AH378" s="24"/>
      <c r="AI378" s="24"/>
      <c r="AJ378" s="24"/>
      <c r="AK378" s="24"/>
      <c r="AL378" s="24"/>
      <c r="AM378" s="24"/>
      <c r="AN378" s="24"/>
      <c r="AO378" s="24"/>
      <c r="AP378" s="24"/>
      <c r="AQ378" s="24"/>
      <c r="AR378" s="24"/>
      <c r="AS378" s="20"/>
      <c r="AT378" s="20"/>
      <c r="AU378" s="20"/>
      <c r="AV378" s="20"/>
      <c r="AW378" s="20"/>
      <c r="AX378" s="20"/>
      <c r="AY378" s="20"/>
      <c r="AZ378" s="20"/>
      <c r="BA378" s="20"/>
      <c r="BB378" s="20"/>
      <c r="BC378" s="20"/>
      <c r="BD378" s="20"/>
      <c r="BE378" s="24"/>
      <c r="BF378" s="24"/>
      <c r="BG378" s="24"/>
      <c r="BH378" s="24"/>
      <c r="BI378" s="24"/>
      <c r="BJ378" s="24"/>
      <c r="BK378" s="24"/>
      <c r="BL378" s="24"/>
      <c r="BM378" s="24"/>
      <c r="BN378" s="24"/>
      <c r="BO378" s="24"/>
      <c r="BP378" s="24"/>
    </row>
    <row r="379" spans="21:68" x14ac:dyDescent="0.25">
      <c r="U379" s="20"/>
      <c r="V379" s="20"/>
      <c r="W379" s="20"/>
      <c r="X379" s="20"/>
      <c r="Y379" s="20"/>
      <c r="Z379" s="20"/>
      <c r="AA379" s="20"/>
      <c r="AB379" s="20"/>
      <c r="AC379" s="20"/>
      <c r="AD379" s="20"/>
      <c r="AE379" s="20"/>
      <c r="AF379" s="20"/>
      <c r="AG379" s="24"/>
      <c r="AH379" s="24"/>
      <c r="AI379" s="24"/>
      <c r="AJ379" s="24"/>
      <c r="AK379" s="24"/>
      <c r="AL379" s="24"/>
      <c r="AM379" s="24"/>
      <c r="AN379" s="24"/>
      <c r="AO379" s="24"/>
      <c r="AP379" s="24"/>
      <c r="AQ379" s="24"/>
      <c r="AR379" s="24"/>
      <c r="AS379" s="20"/>
      <c r="AT379" s="20"/>
      <c r="AU379" s="20"/>
      <c r="AV379" s="20"/>
      <c r="AW379" s="20"/>
      <c r="AX379" s="20"/>
      <c r="AY379" s="20"/>
      <c r="AZ379" s="20"/>
      <c r="BA379" s="20"/>
      <c r="BB379" s="20"/>
      <c r="BC379" s="20"/>
      <c r="BD379" s="20"/>
      <c r="BE379" s="24"/>
      <c r="BF379" s="24"/>
      <c r="BG379" s="24"/>
      <c r="BH379" s="24"/>
      <c r="BI379" s="24"/>
      <c r="BJ379" s="24"/>
      <c r="BK379" s="24"/>
      <c r="BL379" s="24"/>
      <c r="BM379" s="24"/>
      <c r="BN379" s="24"/>
      <c r="BO379" s="24"/>
      <c r="BP379" s="24"/>
    </row>
    <row r="380" spans="21:68" x14ac:dyDescent="0.25">
      <c r="U380" s="20"/>
      <c r="V380" s="20"/>
      <c r="W380" s="20"/>
      <c r="X380" s="20"/>
      <c r="Y380" s="20"/>
      <c r="Z380" s="20"/>
      <c r="AA380" s="20"/>
      <c r="AB380" s="20"/>
      <c r="AC380" s="20"/>
      <c r="AD380" s="20"/>
      <c r="AE380" s="20"/>
      <c r="AF380" s="20"/>
      <c r="AG380" s="24"/>
      <c r="AH380" s="24"/>
      <c r="AI380" s="24"/>
      <c r="AJ380" s="24"/>
      <c r="AK380" s="24"/>
      <c r="AL380" s="24"/>
      <c r="AM380" s="24"/>
      <c r="AN380" s="24"/>
      <c r="AO380" s="24"/>
      <c r="AP380" s="24"/>
      <c r="AQ380" s="24"/>
      <c r="AR380" s="24"/>
      <c r="AS380" s="20"/>
      <c r="AT380" s="20"/>
      <c r="AU380" s="20"/>
      <c r="AV380" s="20"/>
      <c r="AW380" s="20"/>
      <c r="AX380" s="20"/>
      <c r="AY380" s="20"/>
      <c r="AZ380" s="20"/>
      <c r="BA380" s="20"/>
      <c r="BB380" s="20"/>
      <c r="BC380" s="20"/>
      <c r="BD380" s="20"/>
      <c r="BE380" s="24"/>
      <c r="BF380" s="24"/>
      <c r="BG380" s="24"/>
      <c r="BH380" s="24"/>
      <c r="BI380" s="24"/>
      <c r="BJ380" s="24"/>
      <c r="BK380" s="24"/>
      <c r="BL380" s="24"/>
      <c r="BM380" s="24"/>
      <c r="BN380" s="24"/>
      <c r="BO380" s="24"/>
      <c r="BP380" s="24"/>
    </row>
    <row r="381" spans="21:68" x14ac:dyDescent="0.25">
      <c r="U381" s="20"/>
      <c r="V381" s="20"/>
      <c r="W381" s="20"/>
      <c r="X381" s="20"/>
      <c r="Y381" s="20"/>
      <c r="Z381" s="20"/>
      <c r="AA381" s="20"/>
      <c r="AB381" s="20"/>
      <c r="AC381" s="20"/>
      <c r="AD381" s="20"/>
      <c r="AE381" s="20"/>
      <c r="AF381" s="20"/>
      <c r="AG381" s="24"/>
      <c r="AH381" s="24"/>
      <c r="AI381" s="24"/>
      <c r="AJ381" s="24"/>
      <c r="AK381" s="24"/>
      <c r="AL381" s="24"/>
      <c r="AM381" s="24"/>
      <c r="AN381" s="24"/>
      <c r="AO381" s="24"/>
      <c r="AP381" s="24"/>
      <c r="AQ381" s="24"/>
      <c r="AR381" s="24"/>
      <c r="AS381" s="20"/>
      <c r="AT381" s="20"/>
      <c r="AU381" s="20"/>
      <c r="AV381" s="20"/>
      <c r="AW381" s="20"/>
      <c r="AX381" s="20"/>
      <c r="AY381" s="20"/>
      <c r="AZ381" s="20"/>
      <c r="BA381" s="20"/>
      <c r="BB381" s="20"/>
      <c r="BC381" s="20"/>
      <c r="BD381" s="20"/>
      <c r="BE381" s="24"/>
      <c r="BF381" s="24"/>
      <c r="BG381" s="24"/>
      <c r="BH381" s="24"/>
      <c r="BI381" s="24"/>
      <c r="BJ381" s="24"/>
      <c r="BK381" s="24"/>
      <c r="BL381" s="24"/>
      <c r="BM381" s="24"/>
      <c r="BN381" s="24"/>
      <c r="BO381" s="24"/>
      <c r="BP381" s="24"/>
    </row>
    <row r="382" spans="21:68" x14ac:dyDescent="0.25">
      <c r="U382" s="20"/>
      <c r="V382" s="20"/>
      <c r="W382" s="20"/>
      <c r="X382" s="20"/>
      <c r="Y382" s="20"/>
      <c r="Z382" s="20"/>
      <c r="AA382" s="20"/>
      <c r="AB382" s="20"/>
      <c r="AC382" s="20"/>
      <c r="AD382" s="20"/>
      <c r="AE382" s="20"/>
      <c r="AF382" s="20"/>
      <c r="AG382" s="24"/>
      <c r="AH382" s="24"/>
      <c r="AI382" s="24"/>
      <c r="AJ382" s="24"/>
      <c r="AK382" s="24"/>
      <c r="AL382" s="24"/>
      <c r="AM382" s="24"/>
      <c r="AN382" s="24"/>
      <c r="AO382" s="24"/>
      <c r="AP382" s="24"/>
      <c r="AQ382" s="24"/>
      <c r="AR382" s="24"/>
      <c r="AS382" s="20"/>
      <c r="AT382" s="20"/>
      <c r="AU382" s="20"/>
      <c r="AV382" s="20"/>
      <c r="AW382" s="20"/>
      <c r="AX382" s="20"/>
      <c r="AY382" s="20"/>
      <c r="AZ382" s="20"/>
      <c r="BA382" s="20"/>
      <c r="BB382" s="20"/>
      <c r="BC382" s="20"/>
      <c r="BD382" s="20"/>
      <c r="BE382" s="24"/>
      <c r="BF382" s="24"/>
      <c r="BG382" s="24"/>
      <c r="BH382" s="24"/>
      <c r="BI382" s="24"/>
      <c r="BJ382" s="24"/>
      <c r="BK382" s="24"/>
      <c r="BL382" s="24"/>
      <c r="BM382" s="24"/>
      <c r="BN382" s="24"/>
      <c r="BO382" s="24"/>
      <c r="BP382" s="24"/>
    </row>
    <row r="383" spans="21:68" x14ac:dyDescent="0.25">
      <c r="U383" s="20"/>
      <c r="V383" s="20"/>
      <c r="W383" s="20"/>
      <c r="X383" s="20"/>
      <c r="Y383" s="20"/>
      <c r="Z383" s="20"/>
      <c r="AA383" s="20"/>
      <c r="AB383" s="20"/>
      <c r="AC383" s="20"/>
      <c r="AD383" s="20"/>
      <c r="AE383" s="20"/>
      <c r="AF383" s="20"/>
      <c r="AG383" s="24"/>
      <c r="AH383" s="24"/>
      <c r="AI383" s="24"/>
      <c r="AJ383" s="24"/>
      <c r="AK383" s="24"/>
      <c r="AL383" s="24"/>
      <c r="AM383" s="24"/>
      <c r="AN383" s="24"/>
      <c r="AO383" s="24"/>
      <c r="AP383" s="24"/>
      <c r="AQ383" s="24"/>
      <c r="AR383" s="24"/>
      <c r="AS383" s="20"/>
      <c r="AT383" s="20"/>
      <c r="AU383" s="20"/>
      <c r="AV383" s="20"/>
      <c r="AW383" s="20"/>
      <c r="AX383" s="20"/>
      <c r="AY383" s="20"/>
      <c r="AZ383" s="20"/>
      <c r="BA383" s="20"/>
      <c r="BB383" s="20"/>
      <c r="BC383" s="20"/>
      <c r="BD383" s="20"/>
      <c r="BE383" s="24"/>
      <c r="BF383" s="24"/>
      <c r="BG383" s="24"/>
      <c r="BH383" s="24"/>
      <c r="BI383" s="24"/>
      <c r="BJ383" s="24"/>
      <c r="BK383" s="24"/>
      <c r="BL383" s="24"/>
      <c r="BM383" s="24"/>
      <c r="BN383" s="24"/>
      <c r="BO383" s="24"/>
      <c r="BP383" s="24"/>
    </row>
    <row r="384" spans="21:68" x14ac:dyDescent="0.25">
      <c r="U384" s="20"/>
      <c r="V384" s="20"/>
      <c r="W384" s="20"/>
      <c r="X384" s="20"/>
      <c r="Y384" s="20"/>
      <c r="Z384" s="20"/>
      <c r="AA384" s="20"/>
      <c r="AB384" s="20"/>
      <c r="AC384" s="20"/>
      <c r="AD384" s="20"/>
      <c r="AE384" s="20"/>
      <c r="AF384" s="20"/>
      <c r="AG384" s="24"/>
      <c r="AH384" s="24"/>
      <c r="AI384" s="24"/>
      <c r="AJ384" s="24"/>
      <c r="AK384" s="24"/>
      <c r="AL384" s="24"/>
      <c r="AM384" s="24"/>
      <c r="AN384" s="24"/>
      <c r="AO384" s="24"/>
      <c r="AP384" s="24"/>
      <c r="AQ384" s="24"/>
      <c r="AR384" s="24"/>
      <c r="AS384" s="20"/>
      <c r="AT384" s="20"/>
      <c r="AU384" s="20"/>
      <c r="AV384" s="20"/>
      <c r="AW384" s="20"/>
      <c r="AX384" s="20"/>
      <c r="AY384" s="20"/>
      <c r="AZ384" s="20"/>
      <c r="BA384" s="20"/>
      <c r="BB384" s="20"/>
      <c r="BC384" s="20"/>
      <c r="BD384" s="20"/>
      <c r="BE384" s="24"/>
      <c r="BF384" s="24"/>
      <c r="BG384" s="24"/>
      <c r="BH384" s="24"/>
      <c r="BI384" s="24"/>
      <c r="BJ384" s="24"/>
      <c r="BK384" s="24"/>
      <c r="BL384" s="24"/>
      <c r="BM384" s="24"/>
      <c r="BN384" s="24"/>
      <c r="BO384" s="24"/>
      <c r="BP384" s="24"/>
    </row>
    <row r="385" spans="21:68" x14ac:dyDescent="0.25">
      <c r="U385" s="20"/>
      <c r="V385" s="20"/>
      <c r="W385" s="20"/>
      <c r="X385" s="20"/>
      <c r="Y385" s="20"/>
      <c r="Z385" s="20"/>
      <c r="AA385" s="20"/>
      <c r="AB385" s="20"/>
      <c r="AC385" s="20"/>
      <c r="AD385" s="20"/>
      <c r="AE385" s="20"/>
      <c r="AF385" s="20"/>
      <c r="AG385" s="24"/>
      <c r="AH385" s="24"/>
      <c r="AI385" s="24"/>
      <c r="AJ385" s="24"/>
      <c r="AK385" s="24"/>
      <c r="AL385" s="24"/>
      <c r="AM385" s="24"/>
      <c r="AN385" s="24"/>
      <c r="AO385" s="24"/>
      <c r="AP385" s="24"/>
      <c r="AQ385" s="24"/>
      <c r="AR385" s="24"/>
      <c r="AS385" s="20"/>
      <c r="AT385" s="20"/>
      <c r="AU385" s="20"/>
      <c r="AV385" s="20"/>
      <c r="AW385" s="20"/>
      <c r="AX385" s="20"/>
      <c r="AY385" s="20"/>
      <c r="AZ385" s="20"/>
      <c r="BA385" s="20"/>
      <c r="BB385" s="20"/>
      <c r="BC385" s="20"/>
      <c r="BD385" s="20"/>
      <c r="BE385" s="24"/>
      <c r="BF385" s="24"/>
      <c r="BG385" s="24"/>
      <c r="BH385" s="24"/>
      <c r="BI385" s="24"/>
      <c r="BJ385" s="24"/>
      <c r="BK385" s="24"/>
      <c r="BL385" s="24"/>
      <c r="BM385" s="24"/>
      <c r="BN385" s="24"/>
      <c r="BO385" s="24"/>
      <c r="BP385" s="24"/>
    </row>
    <row r="386" spans="21:68" x14ac:dyDescent="0.25">
      <c r="U386" s="20"/>
      <c r="V386" s="20"/>
      <c r="W386" s="20"/>
      <c r="X386" s="20"/>
      <c r="Y386" s="20"/>
      <c r="Z386" s="20"/>
      <c r="AA386" s="20"/>
      <c r="AB386" s="20"/>
      <c r="AC386" s="20"/>
      <c r="AD386" s="20"/>
      <c r="AE386" s="20"/>
      <c r="AF386" s="20"/>
      <c r="AG386" s="24"/>
      <c r="AH386" s="24"/>
      <c r="AI386" s="24"/>
      <c r="AJ386" s="24"/>
      <c r="AK386" s="24"/>
      <c r="AL386" s="24"/>
      <c r="AM386" s="24"/>
      <c r="AN386" s="24"/>
      <c r="AO386" s="24"/>
      <c r="AP386" s="24"/>
      <c r="AQ386" s="24"/>
      <c r="AR386" s="24"/>
      <c r="AS386" s="20"/>
      <c r="AT386" s="20"/>
      <c r="AU386" s="20"/>
      <c r="AV386" s="20"/>
      <c r="AW386" s="20"/>
      <c r="AX386" s="20"/>
      <c r="AY386" s="20"/>
      <c r="AZ386" s="20"/>
      <c r="BA386" s="20"/>
      <c r="BB386" s="20"/>
      <c r="BC386" s="20"/>
      <c r="BD386" s="20"/>
      <c r="BE386" s="24"/>
      <c r="BF386" s="24"/>
      <c r="BG386" s="24"/>
      <c r="BH386" s="24"/>
      <c r="BI386" s="24"/>
      <c r="BJ386" s="24"/>
      <c r="BK386" s="24"/>
      <c r="BL386" s="24"/>
      <c r="BM386" s="24"/>
      <c r="BN386" s="24"/>
      <c r="BO386" s="24"/>
      <c r="BP386" s="24"/>
    </row>
    <row r="387" spans="21:68" x14ac:dyDescent="0.25">
      <c r="U387" s="20"/>
      <c r="V387" s="20"/>
      <c r="W387" s="20"/>
      <c r="X387" s="20"/>
      <c r="Y387" s="20"/>
      <c r="Z387" s="20"/>
      <c r="AA387" s="20"/>
      <c r="AB387" s="20"/>
      <c r="AC387" s="20"/>
      <c r="AD387" s="20"/>
      <c r="AE387" s="20"/>
      <c r="AF387" s="20"/>
      <c r="AG387" s="24"/>
      <c r="AH387" s="24"/>
      <c r="AI387" s="24"/>
      <c r="AJ387" s="24"/>
      <c r="AK387" s="24"/>
      <c r="AL387" s="24"/>
      <c r="AM387" s="24"/>
      <c r="AN387" s="24"/>
      <c r="AO387" s="24"/>
      <c r="AP387" s="24"/>
      <c r="AQ387" s="24"/>
      <c r="AR387" s="24"/>
      <c r="AS387" s="20"/>
      <c r="AT387" s="20"/>
      <c r="AU387" s="20"/>
      <c r="AV387" s="20"/>
      <c r="AW387" s="20"/>
      <c r="AX387" s="20"/>
      <c r="AY387" s="20"/>
      <c r="AZ387" s="20"/>
      <c r="BA387" s="20"/>
      <c r="BB387" s="20"/>
      <c r="BC387" s="20"/>
      <c r="BD387" s="20"/>
      <c r="BE387" s="24"/>
      <c r="BF387" s="24"/>
      <c r="BG387" s="24"/>
      <c r="BH387" s="24"/>
      <c r="BI387" s="24"/>
      <c r="BJ387" s="24"/>
      <c r="BK387" s="24"/>
      <c r="BL387" s="24"/>
      <c r="BM387" s="24"/>
      <c r="BN387" s="24"/>
      <c r="BO387" s="24"/>
      <c r="BP387" s="24"/>
    </row>
    <row r="388" spans="21:68" x14ac:dyDescent="0.25">
      <c r="U388" s="20"/>
      <c r="V388" s="20"/>
      <c r="W388" s="20"/>
      <c r="X388" s="20"/>
      <c r="Y388" s="20"/>
      <c r="Z388" s="20"/>
      <c r="AA388" s="20"/>
      <c r="AB388" s="20"/>
      <c r="AC388" s="20"/>
      <c r="AD388" s="20"/>
      <c r="AE388" s="20"/>
      <c r="AF388" s="20"/>
      <c r="AG388" s="24"/>
      <c r="AH388" s="24"/>
      <c r="AI388" s="24"/>
      <c r="AJ388" s="24"/>
      <c r="AK388" s="24"/>
      <c r="AL388" s="24"/>
      <c r="AM388" s="24"/>
      <c r="AN388" s="24"/>
      <c r="AO388" s="24"/>
      <c r="AP388" s="24"/>
      <c r="AQ388" s="24"/>
      <c r="AR388" s="24"/>
      <c r="AS388" s="20"/>
      <c r="AT388" s="20"/>
      <c r="AU388" s="20"/>
      <c r="AV388" s="20"/>
      <c r="AW388" s="20"/>
      <c r="AX388" s="20"/>
      <c r="AY388" s="20"/>
      <c r="AZ388" s="20"/>
      <c r="BA388" s="20"/>
      <c r="BB388" s="20"/>
      <c r="BC388" s="20"/>
      <c r="BD388" s="20"/>
      <c r="BE388" s="24"/>
      <c r="BF388" s="24"/>
      <c r="BG388" s="24"/>
      <c r="BH388" s="24"/>
      <c r="BI388" s="24"/>
      <c r="BJ388" s="24"/>
      <c r="BK388" s="24"/>
      <c r="BL388" s="24"/>
      <c r="BM388" s="24"/>
      <c r="BN388" s="24"/>
      <c r="BO388" s="24"/>
      <c r="BP388" s="24"/>
    </row>
    <row r="389" spans="21:68" x14ac:dyDescent="0.25">
      <c r="U389" s="20"/>
      <c r="V389" s="20"/>
      <c r="W389" s="20"/>
      <c r="X389" s="20"/>
      <c r="Y389" s="20"/>
      <c r="Z389" s="20"/>
      <c r="AA389" s="20"/>
      <c r="AB389" s="20"/>
      <c r="AC389" s="20"/>
      <c r="AD389" s="20"/>
      <c r="AE389" s="20"/>
      <c r="AF389" s="20"/>
      <c r="AG389" s="24"/>
      <c r="AH389" s="24"/>
      <c r="AI389" s="24"/>
      <c r="AJ389" s="24"/>
      <c r="AK389" s="24"/>
      <c r="AL389" s="24"/>
      <c r="AM389" s="24"/>
      <c r="AN389" s="24"/>
      <c r="AO389" s="24"/>
      <c r="AP389" s="24"/>
      <c r="AQ389" s="24"/>
      <c r="AR389" s="24"/>
      <c r="AS389" s="20"/>
      <c r="AT389" s="20"/>
      <c r="AU389" s="20"/>
      <c r="AV389" s="20"/>
      <c r="AW389" s="20"/>
      <c r="AX389" s="20"/>
      <c r="AY389" s="20"/>
      <c r="AZ389" s="20"/>
      <c r="BA389" s="20"/>
      <c r="BB389" s="20"/>
      <c r="BC389" s="20"/>
      <c r="BD389" s="20"/>
      <c r="BE389" s="24"/>
      <c r="BF389" s="24"/>
      <c r="BG389" s="24"/>
      <c r="BH389" s="24"/>
      <c r="BI389" s="24"/>
      <c r="BJ389" s="24"/>
      <c r="BK389" s="24"/>
      <c r="BL389" s="24"/>
      <c r="BM389" s="24"/>
      <c r="BN389" s="24"/>
      <c r="BO389" s="24"/>
      <c r="BP389" s="24"/>
    </row>
    <row r="390" spans="21:68" x14ac:dyDescent="0.25">
      <c r="U390" s="20"/>
      <c r="V390" s="20"/>
      <c r="W390" s="20"/>
      <c r="X390" s="20"/>
      <c r="Y390" s="20"/>
      <c r="Z390" s="20"/>
      <c r="AA390" s="20"/>
      <c r="AB390" s="20"/>
      <c r="AC390" s="20"/>
      <c r="AD390" s="20"/>
      <c r="AE390" s="20"/>
      <c r="AF390" s="20"/>
      <c r="AG390" s="24"/>
      <c r="AH390" s="24"/>
      <c r="AI390" s="24"/>
      <c r="AJ390" s="24"/>
      <c r="AK390" s="24"/>
      <c r="AL390" s="24"/>
      <c r="AM390" s="24"/>
      <c r="AN390" s="24"/>
      <c r="AO390" s="24"/>
      <c r="AP390" s="24"/>
      <c r="AQ390" s="24"/>
      <c r="AR390" s="24"/>
      <c r="AS390" s="20"/>
      <c r="AT390" s="20"/>
      <c r="AU390" s="20"/>
      <c r="AV390" s="20"/>
      <c r="AW390" s="20"/>
      <c r="AX390" s="20"/>
      <c r="AY390" s="20"/>
      <c r="AZ390" s="20"/>
      <c r="BA390" s="20"/>
      <c r="BB390" s="20"/>
      <c r="BC390" s="20"/>
      <c r="BD390" s="20"/>
      <c r="BE390" s="24"/>
      <c r="BF390" s="24"/>
      <c r="BG390" s="24"/>
      <c r="BH390" s="24"/>
      <c r="BI390" s="24"/>
      <c r="BJ390" s="24"/>
      <c r="BK390" s="24"/>
      <c r="BL390" s="24"/>
      <c r="BM390" s="24"/>
      <c r="BN390" s="24"/>
      <c r="BO390" s="24"/>
      <c r="BP390" s="24"/>
    </row>
    <row r="391" spans="21:68" x14ac:dyDescent="0.25">
      <c r="U391" s="20"/>
      <c r="V391" s="20"/>
      <c r="W391" s="20"/>
      <c r="X391" s="20"/>
      <c r="Y391" s="20"/>
      <c r="Z391" s="20"/>
      <c r="AA391" s="20"/>
      <c r="AB391" s="20"/>
      <c r="AC391" s="20"/>
      <c r="AD391" s="20"/>
      <c r="AE391" s="20"/>
      <c r="AF391" s="20"/>
      <c r="AG391" s="24"/>
      <c r="AH391" s="24"/>
      <c r="AI391" s="24"/>
      <c r="AJ391" s="24"/>
      <c r="AK391" s="24"/>
      <c r="AL391" s="24"/>
      <c r="AM391" s="24"/>
      <c r="AN391" s="24"/>
      <c r="AO391" s="24"/>
      <c r="AP391" s="24"/>
      <c r="AQ391" s="24"/>
      <c r="AR391" s="24"/>
      <c r="AS391" s="20"/>
      <c r="AT391" s="20"/>
      <c r="AU391" s="20"/>
      <c r="AV391" s="20"/>
      <c r="AW391" s="20"/>
      <c r="AX391" s="20"/>
      <c r="AY391" s="20"/>
      <c r="AZ391" s="20"/>
      <c r="BA391" s="20"/>
      <c r="BB391" s="20"/>
      <c r="BC391" s="20"/>
      <c r="BD391" s="20"/>
      <c r="BE391" s="24"/>
      <c r="BF391" s="24"/>
      <c r="BG391" s="24"/>
      <c r="BH391" s="24"/>
      <c r="BI391" s="24"/>
      <c r="BJ391" s="24"/>
      <c r="BK391" s="24"/>
      <c r="BL391" s="24"/>
      <c r="BM391" s="24"/>
      <c r="BN391" s="24"/>
      <c r="BO391" s="24"/>
      <c r="BP391" s="24"/>
    </row>
    <row r="392" spans="21:68" x14ac:dyDescent="0.25">
      <c r="U392" s="20"/>
      <c r="V392" s="20"/>
      <c r="W392" s="20"/>
      <c r="X392" s="20"/>
      <c r="Y392" s="20"/>
      <c r="Z392" s="20"/>
      <c r="AA392" s="20"/>
      <c r="AB392" s="20"/>
      <c r="AC392" s="20"/>
      <c r="AD392" s="20"/>
      <c r="AE392" s="20"/>
      <c r="AF392" s="20"/>
      <c r="AG392" s="24"/>
      <c r="AH392" s="24"/>
      <c r="AI392" s="24"/>
      <c r="AJ392" s="24"/>
      <c r="AK392" s="24"/>
      <c r="AL392" s="24"/>
      <c r="AM392" s="24"/>
      <c r="AN392" s="24"/>
      <c r="AO392" s="24"/>
      <c r="AP392" s="24"/>
      <c r="AQ392" s="24"/>
      <c r="AR392" s="24"/>
      <c r="AS392" s="20"/>
      <c r="AT392" s="20"/>
      <c r="AU392" s="20"/>
      <c r="AV392" s="20"/>
      <c r="AW392" s="20"/>
      <c r="AX392" s="20"/>
      <c r="AY392" s="20"/>
      <c r="AZ392" s="20"/>
      <c r="BA392" s="20"/>
      <c r="BB392" s="20"/>
      <c r="BC392" s="20"/>
      <c r="BD392" s="20"/>
      <c r="BE392" s="24"/>
      <c r="BF392" s="24"/>
      <c r="BG392" s="24"/>
      <c r="BH392" s="24"/>
      <c r="BI392" s="24"/>
      <c r="BJ392" s="24"/>
      <c r="BK392" s="24"/>
      <c r="BL392" s="24"/>
      <c r="BM392" s="24"/>
      <c r="BN392" s="24"/>
      <c r="BO392" s="24"/>
      <c r="BP392" s="24"/>
    </row>
    <row r="393" spans="21:68" x14ac:dyDescent="0.25">
      <c r="U393" s="20"/>
      <c r="V393" s="20"/>
      <c r="W393" s="20"/>
      <c r="X393" s="20"/>
      <c r="Y393" s="20"/>
      <c r="Z393" s="20"/>
      <c r="AA393" s="20"/>
      <c r="AB393" s="20"/>
      <c r="AC393" s="20"/>
      <c r="AD393" s="20"/>
      <c r="AE393" s="20"/>
      <c r="AF393" s="20"/>
      <c r="AG393" s="24"/>
      <c r="AH393" s="24"/>
      <c r="AI393" s="24"/>
      <c r="AJ393" s="24"/>
      <c r="AK393" s="24"/>
      <c r="AL393" s="24"/>
      <c r="AM393" s="24"/>
      <c r="AN393" s="24"/>
      <c r="AO393" s="24"/>
      <c r="AP393" s="24"/>
      <c r="AQ393" s="24"/>
      <c r="AR393" s="24"/>
      <c r="AS393" s="20"/>
      <c r="AT393" s="20"/>
      <c r="AU393" s="20"/>
      <c r="AV393" s="20"/>
      <c r="AW393" s="20"/>
      <c r="AX393" s="20"/>
      <c r="AY393" s="20"/>
      <c r="AZ393" s="20"/>
      <c r="BA393" s="20"/>
      <c r="BB393" s="20"/>
      <c r="BC393" s="20"/>
      <c r="BD393" s="20"/>
      <c r="BE393" s="24"/>
      <c r="BF393" s="24"/>
      <c r="BG393" s="24"/>
      <c r="BH393" s="24"/>
      <c r="BI393" s="24"/>
      <c r="BJ393" s="24"/>
      <c r="BK393" s="24"/>
      <c r="BL393" s="24"/>
      <c r="BM393" s="24"/>
      <c r="BN393" s="24"/>
      <c r="BO393" s="24"/>
      <c r="BP393" s="24"/>
    </row>
    <row r="394" spans="21:68" x14ac:dyDescent="0.25">
      <c r="U394" s="20"/>
      <c r="V394" s="20"/>
      <c r="W394" s="20"/>
      <c r="X394" s="20"/>
      <c r="Y394" s="20"/>
      <c r="Z394" s="20"/>
      <c r="AA394" s="20"/>
      <c r="AB394" s="20"/>
      <c r="AC394" s="20"/>
      <c r="AD394" s="20"/>
      <c r="AE394" s="20"/>
      <c r="AF394" s="20"/>
      <c r="AG394" s="24"/>
      <c r="AH394" s="24"/>
      <c r="AI394" s="24"/>
      <c r="AJ394" s="24"/>
      <c r="AK394" s="24"/>
      <c r="AL394" s="24"/>
      <c r="AM394" s="24"/>
      <c r="AN394" s="24"/>
      <c r="AO394" s="24"/>
      <c r="AP394" s="24"/>
      <c r="AQ394" s="24"/>
      <c r="AR394" s="24"/>
      <c r="AS394" s="20"/>
      <c r="AT394" s="20"/>
      <c r="AU394" s="20"/>
      <c r="AV394" s="20"/>
      <c r="AW394" s="20"/>
      <c r="AX394" s="20"/>
      <c r="AY394" s="20"/>
      <c r="AZ394" s="20"/>
      <c r="BA394" s="20"/>
      <c r="BB394" s="20"/>
      <c r="BC394" s="20"/>
      <c r="BD394" s="20"/>
      <c r="BE394" s="24"/>
      <c r="BF394" s="24"/>
      <c r="BG394" s="24"/>
      <c r="BH394" s="24"/>
      <c r="BI394" s="24"/>
      <c r="BJ394" s="24"/>
      <c r="BK394" s="24"/>
      <c r="BL394" s="24"/>
      <c r="BM394" s="24"/>
      <c r="BN394" s="24"/>
      <c r="BO394" s="24"/>
      <c r="BP394" s="24"/>
    </row>
    <row r="395" spans="21:68" x14ac:dyDescent="0.25">
      <c r="U395" s="20"/>
      <c r="V395" s="20"/>
      <c r="W395" s="20"/>
      <c r="X395" s="20"/>
      <c r="Y395" s="20"/>
      <c r="Z395" s="20"/>
      <c r="AA395" s="20"/>
      <c r="AB395" s="20"/>
      <c r="AC395" s="20"/>
      <c r="AD395" s="20"/>
      <c r="AE395" s="20"/>
      <c r="AF395" s="20"/>
      <c r="AG395" s="24"/>
      <c r="AH395" s="24"/>
      <c r="AI395" s="24"/>
      <c r="AJ395" s="24"/>
      <c r="AK395" s="24"/>
      <c r="AL395" s="24"/>
      <c r="AM395" s="24"/>
      <c r="AN395" s="24"/>
      <c r="AO395" s="24"/>
      <c r="AP395" s="24"/>
      <c r="AQ395" s="24"/>
      <c r="AR395" s="24"/>
      <c r="AS395" s="20"/>
      <c r="AT395" s="20"/>
      <c r="AU395" s="20"/>
      <c r="AV395" s="20"/>
      <c r="AW395" s="20"/>
      <c r="AX395" s="20"/>
      <c r="AY395" s="20"/>
      <c r="AZ395" s="20"/>
      <c r="BA395" s="20"/>
      <c r="BB395" s="20"/>
      <c r="BC395" s="20"/>
      <c r="BD395" s="20"/>
      <c r="BE395" s="24"/>
      <c r="BF395" s="24"/>
      <c r="BG395" s="24"/>
      <c r="BH395" s="24"/>
      <c r="BI395" s="24"/>
      <c r="BJ395" s="24"/>
      <c r="BK395" s="24"/>
      <c r="BL395" s="24"/>
      <c r="BM395" s="24"/>
      <c r="BN395" s="24"/>
      <c r="BO395" s="24"/>
      <c r="BP395" s="24"/>
    </row>
    <row r="396" spans="21:68" x14ac:dyDescent="0.25">
      <c r="U396" s="20"/>
      <c r="V396" s="20"/>
      <c r="W396" s="20"/>
      <c r="X396" s="20"/>
      <c r="Y396" s="20"/>
      <c r="Z396" s="20"/>
      <c r="AA396" s="20"/>
      <c r="AB396" s="20"/>
      <c r="AC396" s="20"/>
      <c r="AD396" s="20"/>
      <c r="AE396" s="20"/>
      <c r="AF396" s="20"/>
      <c r="AG396" s="24"/>
      <c r="AH396" s="24"/>
      <c r="AI396" s="24"/>
      <c r="AJ396" s="24"/>
      <c r="AK396" s="24"/>
      <c r="AL396" s="24"/>
      <c r="AM396" s="24"/>
      <c r="AN396" s="24"/>
      <c r="AO396" s="24"/>
      <c r="AP396" s="24"/>
      <c r="AQ396" s="24"/>
      <c r="AR396" s="24"/>
      <c r="AS396" s="20"/>
      <c r="AT396" s="20"/>
      <c r="AU396" s="20"/>
      <c r="AV396" s="20"/>
      <c r="AW396" s="20"/>
      <c r="AX396" s="20"/>
      <c r="AY396" s="20"/>
      <c r="AZ396" s="20"/>
      <c r="BA396" s="20"/>
      <c r="BB396" s="20"/>
      <c r="BC396" s="20"/>
      <c r="BD396" s="20"/>
      <c r="BE396" s="24"/>
      <c r="BF396" s="24"/>
      <c r="BG396" s="24"/>
      <c r="BH396" s="24"/>
      <c r="BI396" s="24"/>
      <c r="BJ396" s="24"/>
      <c r="BK396" s="24"/>
      <c r="BL396" s="24"/>
      <c r="BM396" s="24"/>
      <c r="BN396" s="24"/>
      <c r="BO396" s="24"/>
      <c r="BP396" s="24"/>
    </row>
    <row r="397" spans="21:68" x14ac:dyDescent="0.25">
      <c r="U397" s="20"/>
      <c r="V397" s="20"/>
      <c r="W397" s="20"/>
      <c r="X397" s="20"/>
      <c r="Y397" s="20"/>
      <c r="Z397" s="20"/>
      <c r="AA397" s="20"/>
      <c r="AB397" s="20"/>
      <c r="AC397" s="20"/>
      <c r="AD397" s="20"/>
      <c r="AE397" s="20"/>
      <c r="AF397" s="20"/>
      <c r="AG397" s="24"/>
      <c r="AH397" s="24"/>
      <c r="AI397" s="24"/>
      <c r="AJ397" s="24"/>
      <c r="AK397" s="24"/>
      <c r="AL397" s="24"/>
      <c r="AM397" s="24"/>
      <c r="AN397" s="24"/>
      <c r="AO397" s="24"/>
      <c r="AP397" s="24"/>
      <c r="AQ397" s="24"/>
      <c r="AR397" s="24"/>
      <c r="AS397" s="20"/>
      <c r="AT397" s="20"/>
      <c r="AU397" s="20"/>
      <c r="AV397" s="20"/>
      <c r="AW397" s="20"/>
      <c r="AX397" s="20"/>
      <c r="AY397" s="20"/>
      <c r="AZ397" s="20"/>
      <c r="BA397" s="20"/>
      <c r="BB397" s="20"/>
      <c r="BC397" s="20"/>
      <c r="BD397" s="20"/>
      <c r="BE397" s="24"/>
      <c r="BF397" s="24"/>
      <c r="BG397" s="24"/>
      <c r="BH397" s="24"/>
      <c r="BI397" s="24"/>
      <c r="BJ397" s="24"/>
      <c r="BK397" s="24"/>
      <c r="BL397" s="24"/>
      <c r="BM397" s="24"/>
      <c r="BN397" s="24"/>
      <c r="BO397" s="24"/>
      <c r="BP397" s="24"/>
    </row>
    <row r="398" spans="21:68" x14ac:dyDescent="0.25">
      <c r="U398" s="20"/>
      <c r="V398" s="20"/>
      <c r="W398" s="20"/>
      <c r="X398" s="20"/>
      <c r="Y398" s="20"/>
      <c r="Z398" s="20"/>
      <c r="AA398" s="20"/>
      <c r="AB398" s="20"/>
      <c r="AC398" s="20"/>
      <c r="AD398" s="20"/>
      <c r="AE398" s="20"/>
      <c r="AF398" s="20"/>
      <c r="AG398" s="24"/>
      <c r="AH398" s="24"/>
      <c r="AI398" s="24"/>
      <c r="AJ398" s="24"/>
      <c r="AK398" s="24"/>
      <c r="AL398" s="24"/>
      <c r="AM398" s="24"/>
      <c r="AN398" s="24"/>
      <c r="AO398" s="24"/>
      <c r="AP398" s="24"/>
      <c r="AQ398" s="24"/>
      <c r="AR398" s="24"/>
      <c r="AS398" s="20"/>
      <c r="AT398" s="20"/>
      <c r="AU398" s="20"/>
      <c r="AV398" s="20"/>
      <c r="AW398" s="20"/>
      <c r="AX398" s="20"/>
      <c r="AY398" s="20"/>
      <c r="AZ398" s="20"/>
      <c r="BA398" s="20"/>
      <c r="BB398" s="20"/>
      <c r="BC398" s="20"/>
      <c r="BD398" s="20"/>
      <c r="BE398" s="24"/>
      <c r="BF398" s="24"/>
      <c r="BG398" s="24"/>
      <c r="BH398" s="24"/>
      <c r="BI398" s="24"/>
      <c r="BJ398" s="24"/>
      <c r="BK398" s="24"/>
      <c r="BL398" s="24"/>
      <c r="BM398" s="24"/>
      <c r="BN398" s="24"/>
      <c r="BO398" s="24"/>
      <c r="BP398" s="24"/>
    </row>
    <row r="399" spans="21:68" x14ac:dyDescent="0.25">
      <c r="U399" s="20"/>
      <c r="V399" s="20"/>
      <c r="W399" s="20"/>
      <c r="X399" s="20"/>
      <c r="Y399" s="20"/>
      <c r="Z399" s="20"/>
      <c r="AA399" s="20"/>
      <c r="AB399" s="20"/>
      <c r="AC399" s="20"/>
      <c r="AD399" s="20"/>
      <c r="AE399" s="20"/>
      <c r="AF399" s="20"/>
      <c r="AG399" s="24"/>
      <c r="AH399" s="24"/>
      <c r="AI399" s="24"/>
      <c r="AJ399" s="24"/>
      <c r="AK399" s="24"/>
      <c r="AL399" s="24"/>
      <c r="AM399" s="24"/>
      <c r="AN399" s="24"/>
      <c r="AO399" s="24"/>
      <c r="AP399" s="24"/>
      <c r="AQ399" s="24"/>
      <c r="AR399" s="24"/>
      <c r="AS399" s="20"/>
      <c r="AT399" s="20"/>
      <c r="AU399" s="20"/>
      <c r="AV399" s="20"/>
      <c r="AW399" s="20"/>
      <c r="AX399" s="20"/>
      <c r="AY399" s="20"/>
      <c r="AZ399" s="20"/>
      <c r="BA399" s="20"/>
      <c r="BB399" s="20"/>
      <c r="BC399" s="20"/>
      <c r="BD399" s="20"/>
      <c r="BE399" s="24"/>
      <c r="BF399" s="24"/>
      <c r="BG399" s="24"/>
      <c r="BH399" s="24"/>
      <c r="BI399" s="24"/>
      <c r="BJ399" s="24"/>
      <c r="BK399" s="24"/>
      <c r="BL399" s="24"/>
      <c r="BM399" s="24"/>
      <c r="BN399" s="24"/>
      <c r="BO399" s="24"/>
      <c r="BP399" s="24"/>
    </row>
    <row r="400" spans="21:68" x14ac:dyDescent="0.25">
      <c r="U400" s="20"/>
      <c r="V400" s="20"/>
      <c r="W400" s="20"/>
      <c r="X400" s="20"/>
      <c r="Y400" s="20"/>
      <c r="Z400" s="20"/>
      <c r="AA400" s="20"/>
      <c r="AB400" s="20"/>
      <c r="AC400" s="20"/>
      <c r="AD400" s="20"/>
      <c r="AE400" s="20"/>
      <c r="AF400" s="20"/>
      <c r="AG400" s="24"/>
      <c r="AH400" s="24"/>
      <c r="AI400" s="24"/>
      <c r="AJ400" s="24"/>
      <c r="AK400" s="24"/>
      <c r="AL400" s="24"/>
      <c r="AM400" s="24"/>
      <c r="AN400" s="24"/>
      <c r="AO400" s="24"/>
      <c r="AP400" s="24"/>
      <c r="AQ400" s="24"/>
      <c r="AR400" s="24"/>
      <c r="AS400" s="20"/>
      <c r="AT400" s="20"/>
      <c r="AU400" s="20"/>
      <c r="AV400" s="20"/>
      <c r="AW400" s="20"/>
      <c r="AX400" s="20"/>
      <c r="AY400" s="20"/>
      <c r="AZ400" s="20"/>
      <c r="BA400" s="20"/>
      <c r="BB400" s="20"/>
      <c r="BC400" s="20"/>
      <c r="BD400" s="20"/>
      <c r="BE400" s="24"/>
      <c r="BF400" s="24"/>
      <c r="BG400" s="24"/>
      <c r="BH400" s="24"/>
      <c r="BI400" s="24"/>
      <c r="BJ400" s="24"/>
      <c r="BK400" s="24"/>
      <c r="BL400" s="24"/>
      <c r="BM400" s="24"/>
      <c r="BN400" s="24"/>
      <c r="BO400" s="24"/>
      <c r="BP400" s="24"/>
    </row>
    <row r="401" spans="21:68" x14ac:dyDescent="0.25">
      <c r="U401" s="20"/>
      <c r="V401" s="20"/>
      <c r="W401" s="20"/>
      <c r="X401" s="20"/>
      <c r="Y401" s="20"/>
      <c r="Z401" s="20"/>
      <c r="AA401" s="20"/>
      <c r="AB401" s="20"/>
      <c r="AC401" s="20"/>
      <c r="AD401" s="20"/>
      <c r="AE401" s="20"/>
      <c r="AF401" s="20"/>
      <c r="AG401" s="24"/>
      <c r="AH401" s="24"/>
      <c r="AI401" s="24"/>
      <c r="AJ401" s="24"/>
      <c r="AK401" s="24"/>
      <c r="AL401" s="24"/>
      <c r="AM401" s="24"/>
      <c r="AN401" s="24"/>
      <c r="AO401" s="24"/>
      <c r="AP401" s="24"/>
      <c r="AQ401" s="24"/>
      <c r="AR401" s="24"/>
      <c r="AS401" s="20"/>
      <c r="AT401" s="20"/>
      <c r="AU401" s="20"/>
      <c r="AV401" s="20"/>
      <c r="AW401" s="20"/>
      <c r="AX401" s="20"/>
      <c r="AY401" s="20"/>
      <c r="AZ401" s="20"/>
      <c r="BA401" s="20"/>
      <c r="BB401" s="20"/>
      <c r="BC401" s="20"/>
      <c r="BD401" s="20"/>
      <c r="BE401" s="24"/>
      <c r="BF401" s="24"/>
      <c r="BG401" s="24"/>
      <c r="BH401" s="24"/>
      <c r="BI401" s="24"/>
      <c r="BJ401" s="24"/>
      <c r="BK401" s="24"/>
      <c r="BL401" s="24"/>
      <c r="BM401" s="24"/>
      <c r="BN401" s="24"/>
      <c r="BO401" s="24"/>
      <c r="BP401" s="24"/>
    </row>
    <row r="402" spans="21:68" x14ac:dyDescent="0.25">
      <c r="U402" s="20"/>
      <c r="V402" s="20"/>
      <c r="W402" s="20"/>
      <c r="X402" s="20"/>
      <c r="Y402" s="20"/>
      <c r="Z402" s="20"/>
      <c r="AA402" s="20"/>
      <c r="AB402" s="20"/>
      <c r="AC402" s="20"/>
      <c r="AD402" s="20"/>
      <c r="AE402" s="20"/>
      <c r="AF402" s="20"/>
      <c r="AG402" s="24"/>
      <c r="AH402" s="24"/>
      <c r="AI402" s="24"/>
      <c r="AJ402" s="24"/>
      <c r="AK402" s="24"/>
      <c r="AL402" s="24"/>
      <c r="AM402" s="24"/>
      <c r="AN402" s="24"/>
      <c r="AO402" s="24"/>
      <c r="AP402" s="24"/>
      <c r="AQ402" s="24"/>
      <c r="AR402" s="24"/>
      <c r="AS402" s="20"/>
      <c r="AT402" s="20"/>
      <c r="AU402" s="20"/>
      <c r="AV402" s="20"/>
      <c r="AW402" s="20"/>
      <c r="AX402" s="20"/>
      <c r="AY402" s="20"/>
      <c r="AZ402" s="20"/>
      <c r="BA402" s="20"/>
      <c r="BB402" s="20"/>
      <c r="BC402" s="20"/>
      <c r="BD402" s="20"/>
      <c r="BE402" s="24"/>
      <c r="BF402" s="24"/>
      <c r="BG402" s="24"/>
      <c r="BH402" s="24"/>
      <c r="BI402" s="24"/>
      <c r="BJ402" s="24"/>
      <c r="BK402" s="24"/>
      <c r="BL402" s="24"/>
      <c r="BM402" s="24"/>
      <c r="BN402" s="24"/>
      <c r="BO402" s="24"/>
      <c r="BP402" s="24"/>
    </row>
    <row r="403" spans="21:68" x14ac:dyDescent="0.25">
      <c r="U403" s="20"/>
      <c r="V403" s="20"/>
      <c r="W403" s="20"/>
      <c r="X403" s="20"/>
      <c r="Y403" s="20"/>
      <c r="Z403" s="20"/>
      <c r="AA403" s="20"/>
      <c r="AB403" s="20"/>
      <c r="AC403" s="20"/>
      <c r="AD403" s="20"/>
      <c r="AE403" s="20"/>
      <c r="AF403" s="20"/>
      <c r="AG403" s="24"/>
      <c r="AH403" s="24"/>
      <c r="AI403" s="24"/>
      <c r="AJ403" s="24"/>
      <c r="AK403" s="24"/>
      <c r="AL403" s="24"/>
      <c r="AM403" s="24"/>
      <c r="AN403" s="24"/>
      <c r="AO403" s="24"/>
      <c r="AP403" s="24"/>
      <c r="AQ403" s="24"/>
      <c r="AR403" s="24"/>
      <c r="AS403" s="20"/>
      <c r="AT403" s="20"/>
      <c r="AU403" s="20"/>
      <c r="AV403" s="20"/>
      <c r="AW403" s="20"/>
      <c r="AX403" s="20"/>
      <c r="AY403" s="20"/>
      <c r="AZ403" s="20"/>
      <c r="BA403" s="20"/>
      <c r="BB403" s="20"/>
      <c r="BC403" s="20"/>
      <c r="BD403" s="20"/>
      <c r="BE403" s="24"/>
      <c r="BF403" s="24"/>
      <c r="BG403" s="24"/>
      <c r="BH403" s="24"/>
      <c r="BI403" s="24"/>
      <c r="BJ403" s="24"/>
      <c r="BK403" s="24"/>
      <c r="BL403" s="24"/>
      <c r="BM403" s="24"/>
      <c r="BN403" s="24"/>
      <c r="BO403" s="24"/>
      <c r="BP403" s="24"/>
    </row>
    <row r="404" spans="21:68" x14ac:dyDescent="0.25">
      <c r="U404" s="20"/>
      <c r="V404" s="20"/>
      <c r="W404" s="20"/>
      <c r="X404" s="20"/>
      <c r="Y404" s="20"/>
      <c r="Z404" s="20"/>
      <c r="AA404" s="20"/>
      <c r="AB404" s="20"/>
      <c r="AC404" s="20"/>
      <c r="AD404" s="20"/>
      <c r="AE404" s="20"/>
      <c r="AF404" s="20"/>
      <c r="AG404" s="24"/>
      <c r="AH404" s="24"/>
      <c r="AI404" s="24"/>
      <c r="AJ404" s="24"/>
      <c r="AK404" s="24"/>
      <c r="AL404" s="24"/>
      <c r="AM404" s="24"/>
      <c r="AN404" s="24"/>
      <c r="AO404" s="24"/>
      <c r="AP404" s="24"/>
      <c r="AQ404" s="24"/>
      <c r="AR404" s="24"/>
      <c r="AS404" s="20"/>
      <c r="AT404" s="20"/>
      <c r="AU404" s="20"/>
      <c r="AV404" s="20"/>
      <c r="AW404" s="20"/>
      <c r="AX404" s="20"/>
      <c r="AY404" s="20"/>
      <c r="AZ404" s="20"/>
      <c r="BA404" s="20"/>
      <c r="BB404" s="20"/>
      <c r="BC404" s="20"/>
      <c r="BD404" s="20"/>
      <c r="BE404" s="24"/>
      <c r="BF404" s="24"/>
      <c r="BG404" s="24"/>
      <c r="BH404" s="24"/>
      <c r="BI404" s="24"/>
      <c r="BJ404" s="24"/>
      <c r="BK404" s="24"/>
      <c r="BL404" s="24"/>
      <c r="BM404" s="24"/>
      <c r="BN404" s="24"/>
      <c r="BO404" s="24"/>
      <c r="BP404" s="24"/>
    </row>
    <row r="405" spans="21:68" x14ac:dyDescent="0.25">
      <c r="U405" s="20"/>
      <c r="V405" s="20"/>
      <c r="W405" s="20"/>
      <c r="X405" s="20"/>
      <c r="Y405" s="20"/>
      <c r="Z405" s="20"/>
      <c r="AA405" s="20"/>
      <c r="AB405" s="20"/>
      <c r="AC405" s="20"/>
      <c r="AD405" s="20"/>
      <c r="AE405" s="20"/>
      <c r="AF405" s="20"/>
      <c r="AG405" s="24"/>
      <c r="AH405" s="24"/>
      <c r="AI405" s="24"/>
      <c r="AJ405" s="24"/>
      <c r="AK405" s="24"/>
      <c r="AL405" s="24"/>
      <c r="AM405" s="24"/>
      <c r="AN405" s="24"/>
      <c r="AO405" s="24"/>
      <c r="AP405" s="24"/>
      <c r="AQ405" s="24"/>
      <c r="AR405" s="24"/>
      <c r="AS405" s="20"/>
      <c r="AT405" s="20"/>
      <c r="AU405" s="20"/>
      <c r="AV405" s="20"/>
      <c r="AW405" s="20"/>
      <c r="AX405" s="20"/>
      <c r="AY405" s="20"/>
      <c r="AZ405" s="20"/>
      <c r="BA405" s="20"/>
      <c r="BB405" s="20"/>
      <c r="BC405" s="20"/>
      <c r="BD405" s="20"/>
      <c r="BE405" s="24"/>
      <c r="BF405" s="24"/>
      <c r="BG405" s="24"/>
      <c r="BH405" s="24"/>
      <c r="BI405" s="24"/>
      <c r="BJ405" s="24"/>
      <c r="BK405" s="24"/>
      <c r="BL405" s="24"/>
      <c r="BM405" s="24"/>
      <c r="BN405" s="24"/>
      <c r="BO405" s="24"/>
      <c r="BP405" s="24"/>
    </row>
    <row r="406" spans="21:68" x14ac:dyDescent="0.25">
      <c r="U406" s="20"/>
      <c r="V406" s="20"/>
      <c r="W406" s="20"/>
      <c r="X406" s="20"/>
      <c r="Y406" s="20"/>
      <c r="Z406" s="20"/>
      <c r="AA406" s="20"/>
      <c r="AB406" s="20"/>
      <c r="AC406" s="20"/>
      <c r="AD406" s="20"/>
      <c r="AE406" s="20"/>
      <c r="AF406" s="20"/>
      <c r="AG406" s="24"/>
      <c r="AH406" s="24"/>
      <c r="AI406" s="24"/>
      <c r="AJ406" s="24"/>
      <c r="AK406" s="24"/>
      <c r="AL406" s="24"/>
      <c r="AM406" s="24"/>
      <c r="AN406" s="24"/>
      <c r="AO406" s="24"/>
      <c r="AP406" s="24"/>
      <c r="AQ406" s="24"/>
      <c r="AR406" s="24"/>
      <c r="AS406" s="20"/>
      <c r="AT406" s="20"/>
      <c r="AU406" s="20"/>
      <c r="AV406" s="20"/>
      <c r="AW406" s="20"/>
      <c r="AX406" s="20"/>
      <c r="AY406" s="20"/>
      <c r="AZ406" s="20"/>
      <c r="BA406" s="20"/>
      <c r="BB406" s="20"/>
      <c r="BC406" s="20"/>
      <c r="BD406" s="20"/>
      <c r="BE406" s="24"/>
      <c r="BF406" s="24"/>
      <c r="BG406" s="24"/>
      <c r="BH406" s="24"/>
      <c r="BI406" s="24"/>
      <c r="BJ406" s="24"/>
      <c r="BK406" s="24"/>
      <c r="BL406" s="24"/>
      <c r="BM406" s="24"/>
      <c r="BN406" s="24"/>
      <c r="BO406" s="24"/>
      <c r="BP406" s="24"/>
    </row>
    <row r="407" spans="21:68" x14ac:dyDescent="0.25">
      <c r="U407" s="20"/>
      <c r="V407" s="20"/>
      <c r="W407" s="20"/>
      <c r="X407" s="20"/>
      <c r="Y407" s="20"/>
      <c r="Z407" s="20"/>
      <c r="AA407" s="20"/>
      <c r="AB407" s="20"/>
      <c r="AC407" s="20"/>
      <c r="AD407" s="20"/>
      <c r="AE407" s="20"/>
      <c r="AF407" s="20"/>
      <c r="AG407" s="24"/>
      <c r="AH407" s="24"/>
      <c r="AI407" s="24"/>
      <c r="AJ407" s="24"/>
      <c r="AK407" s="24"/>
      <c r="AL407" s="24"/>
      <c r="AM407" s="24"/>
      <c r="AN407" s="24"/>
      <c r="AO407" s="24"/>
      <c r="AP407" s="24"/>
      <c r="AQ407" s="24"/>
      <c r="AR407" s="24"/>
      <c r="AS407" s="20"/>
      <c r="AT407" s="20"/>
      <c r="AU407" s="20"/>
      <c r="AV407" s="20"/>
      <c r="AW407" s="20"/>
      <c r="AX407" s="20"/>
      <c r="AY407" s="20"/>
      <c r="AZ407" s="20"/>
      <c r="BA407" s="20"/>
      <c r="BB407" s="20"/>
      <c r="BC407" s="20"/>
      <c r="BD407" s="20"/>
      <c r="BE407" s="24"/>
      <c r="BF407" s="24"/>
      <c r="BG407" s="24"/>
      <c r="BH407" s="24"/>
      <c r="BI407" s="24"/>
      <c r="BJ407" s="24"/>
      <c r="BK407" s="24"/>
      <c r="BL407" s="24"/>
      <c r="BM407" s="24"/>
      <c r="BN407" s="24"/>
      <c r="BO407" s="24"/>
      <c r="BP407" s="24"/>
    </row>
    <row r="408" spans="21:68" x14ac:dyDescent="0.25">
      <c r="U408" s="20"/>
      <c r="V408" s="20"/>
      <c r="W408" s="20"/>
      <c r="X408" s="20"/>
      <c r="Y408" s="20"/>
      <c r="Z408" s="20"/>
      <c r="AA408" s="20"/>
      <c r="AB408" s="20"/>
      <c r="AC408" s="20"/>
      <c r="AD408" s="20"/>
      <c r="AE408" s="20"/>
      <c r="AF408" s="20"/>
      <c r="AG408" s="24"/>
      <c r="AH408" s="24"/>
      <c r="AI408" s="24"/>
      <c r="AJ408" s="24"/>
      <c r="AK408" s="24"/>
      <c r="AL408" s="24"/>
      <c r="AM408" s="24"/>
      <c r="AN408" s="24"/>
      <c r="AO408" s="24"/>
      <c r="AP408" s="24"/>
      <c r="AQ408" s="24"/>
      <c r="AR408" s="24"/>
      <c r="AS408" s="20"/>
      <c r="AT408" s="20"/>
      <c r="AU408" s="20"/>
      <c r="AV408" s="20"/>
      <c r="AW408" s="20"/>
      <c r="AX408" s="20"/>
      <c r="AY408" s="20"/>
      <c r="AZ408" s="20"/>
      <c r="BA408" s="20"/>
      <c r="BB408" s="20"/>
      <c r="BC408" s="20"/>
      <c r="BD408" s="20"/>
      <c r="BE408" s="24"/>
      <c r="BF408" s="24"/>
      <c r="BG408" s="24"/>
      <c r="BH408" s="24"/>
      <c r="BI408" s="24"/>
      <c r="BJ408" s="24"/>
      <c r="BK408" s="24"/>
      <c r="BL408" s="24"/>
      <c r="BM408" s="24"/>
      <c r="BN408" s="24"/>
      <c r="BO408" s="24"/>
      <c r="BP408" s="24"/>
    </row>
    <row r="409" spans="21:68" x14ac:dyDescent="0.25">
      <c r="U409" s="20"/>
      <c r="V409" s="20"/>
      <c r="W409" s="20"/>
      <c r="X409" s="20"/>
      <c r="Y409" s="20"/>
      <c r="Z409" s="20"/>
      <c r="AA409" s="20"/>
      <c r="AB409" s="20"/>
      <c r="AC409" s="20"/>
      <c r="AD409" s="20"/>
      <c r="AE409" s="20"/>
      <c r="AF409" s="20"/>
      <c r="AG409" s="24"/>
      <c r="AH409" s="24"/>
      <c r="AI409" s="24"/>
      <c r="AJ409" s="24"/>
      <c r="AK409" s="24"/>
      <c r="AL409" s="24"/>
      <c r="AM409" s="24"/>
      <c r="AN409" s="24"/>
      <c r="AO409" s="24"/>
      <c r="AP409" s="24"/>
      <c r="AQ409" s="24"/>
      <c r="AR409" s="24"/>
      <c r="AS409" s="20"/>
      <c r="AT409" s="20"/>
      <c r="AU409" s="20"/>
      <c r="AV409" s="20"/>
      <c r="AW409" s="20"/>
      <c r="AX409" s="20"/>
      <c r="AY409" s="20"/>
      <c r="AZ409" s="20"/>
      <c r="BA409" s="20"/>
      <c r="BB409" s="20"/>
      <c r="BC409" s="20"/>
      <c r="BD409" s="20"/>
      <c r="BE409" s="24"/>
      <c r="BF409" s="24"/>
      <c r="BG409" s="24"/>
      <c r="BH409" s="24"/>
      <c r="BI409" s="24"/>
      <c r="BJ409" s="24"/>
      <c r="BK409" s="24"/>
      <c r="BL409" s="24"/>
      <c r="BM409" s="24"/>
      <c r="BN409" s="24"/>
      <c r="BO409" s="24"/>
      <c r="BP409" s="24"/>
    </row>
    <row r="410" spans="21:68" x14ac:dyDescent="0.25">
      <c r="U410" s="20"/>
      <c r="V410" s="20"/>
      <c r="W410" s="20"/>
      <c r="X410" s="20"/>
      <c r="Y410" s="20"/>
      <c r="Z410" s="20"/>
      <c r="AA410" s="20"/>
      <c r="AB410" s="20"/>
      <c r="AC410" s="20"/>
      <c r="AD410" s="20"/>
      <c r="AE410" s="20"/>
      <c r="AF410" s="20"/>
      <c r="AG410" s="24"/>
      <c r="AH410" s="24"/>
      <c r="AI410" s="24"/>
      <c r="AJ410" s="24"/>
      <c r="AK410" s="24"/>
      <c r="AL410" s="24"/>
      <c r="AM410" s="24"/>
      <c r="AN410" s="24"/>
      <c r="AO410" s="24"/>
      <c r="AP410" s="24"/>
      <c r="AQ410" s="24"/>
      <c r="AR410" s="24"/>
      <c r="AS410" s="20"/>
      <c r="AT410" s="20"/>
      <c r="AU410" s="20"/>
      <c r="AV410" s="20"/>
      <c r="AW410" s="20"/>
      <c r="AX410" s="20"/>
      <c r="AY410" s="20"/>
      <c r="AZ410" s="20"/>
      <c r="BA410" s="20"/>
      <c r="BB410" s="20"/>
      <c r="BC410" s="20"/>
      <c r="BD410" s="20"/>
      <c r="BE410" s="24"/>
      <c r="BF410" s="24"/>
      <c r="BG410" s="24"/>
      <c r="BH410" s="24"/>
      <c r="BI410" s="24"/>
      <c r="BJ410" s="24"/>
      <c r="BK410" s="24"/>
      <c r="BL410" s="24"/>
      <c r="BM410" s="24"/>
      <c r="BN410" s="24"/>
      <c r="BO410" s="24"/>
      <c r="BP410" s="24"/>
    </row>
    <row r="411" spans="21:68" x14ac:dyDescent="0.25">
      <c r="U411" s="20"/>
      <c r="V411" s="20"/>
      <c r="W411" s="20"/>
      <c r="X411" s="20"/>
      <c r="Y411" s="20"/>
      <c r="Z411" s="20"/>
      <c r="AA411" s="20"/>
      <c r="AB411" s="20"/>
      <c r="AC411" s="20"/>
      <c r="AD411" s="20"/>
      <c r="AE411" s="20"/>
      <c r="AF411" s="20"/>
      <c r="AG411" s="24"/>
      <c r="AH411" s="24"/>
      <c r="AI411" s="24"/>
      <c r="AJ411" s="24"/>
      <c r="AK411" s="24"/>
      <c r="AL411" s="24"/>
      <c r="AM411" s="24"/>
      <c r="AN411" s="24"/>
      <c r="AO411" s="24"/>
      <c r="AP411" s="24"/>
      <c r="AQ411" s="24"/>
      <c r="AR411" s="24"/>
      <c r="AS411" s="20"/>
      <c r="AT411" s="20"/>
      <c r="AU411" s="20"/>
      <c r="AV411" s="20"/>
      <c r="AW411" s="20"/>
      <c r="AX411" s="20"/>
      <c r="AY411" s="20"/>
      <c r="AZ411" s="20"/>
      <c r="BA411" s="20"/>
      <c r="BB411" s="20"/>
      <c r="BC411" s="20"/>
      <c r="BD411" s="20"/>
      <c r="BE411" s="24"/>
      <c r="BF411" s="24"/>
      <c r="BG411" s="24"/>
      <c r="BH411" s="24"/>
      <c r="BI411" s="24"/>
      <c r="BJ411" s="24"/>
      <c r="BK411" s="24"/>
      <c r="BL411" s="24"/>
      <c r="BM411" s="24"/>
      <c r="BN411" s="24"/>
      <c r="BO411" s="24"/>
      <c r="BP411" s="24"/>
    </row>
    <row r="412" spans="21:68" x14ac:dyDescent="0.25">
      <c r="U412" s="20"/>
      <c r="V412" s="20"/>
      <c r="W412" s="20"/>
      <c r="X412" s="20"/>
      <c r="Y412" s="20"/>
      <c r="Z412" s="20"/>
      <c r="AA412" s="20"/>
      <c r="AB412" s="20"/>
      <c r="AC412" s="20"/>
      <c r="AD412" s="20"/>
      <c r="AE412" s="20"/>
      <c r="AF412" s="20"/>
      <c r="AG412" s="24"/>
      <c r="AH412" s="24"/>
      <c r="AI412" s="24"/>
      <c r="AJ412" s="24"/>
      <c r="AK412" s="24"/>
      <c r="AL412" s="24"/>
      <c r="AM412" s="24"/>
      <c r="AN412" s="24"/>
      <c r="AO412" s="24"/>
      <c r="AP412" s="24"/>
      <c r="AQ412" s="24"/>
      <c r="AR412" s="24"/>
      <c r="AS412" s="20"/>
      <c r="AT412" s="20"/>
      <c r="AU412" s="20"/>
      <c r="AV412" s="20"/>
      <c r="AW412" s="20"/>
      <c r="AX412" s="20"/>
      <c r="AY412" s="20"/>
      <c r="AZ412" s="20"/>
      <c r="BA412" s="20"/>
      <c r="BB412" s="20"/>
      <c r="BC412" s="20"/>
      <c r="BD412" s="20"/>
      <c r="BE412" s="24"/>
      <c r="BF412" s="24"/>
      <c r="BG412" s="24"/>
      <c r="BH412" s="24"/>
      <c r="BI412" s="24"/>
      <c r="BJ412" s="24"/>
      <c r="BK412" s="24"/>
      <c r="BL412" s="24"/>
      <c r="BM412" s="24"/>
      <c r="BN412" s="24"/>
      <c r="BO412" s="24"/>
      <c r="BP412" s="24"/>
    </row>
    <row r="413" spans="21:68" x14ac:dyDescent="0.25">
      <c r="U413" s="20"/>
      <c r="V413" s="20"/>
      <c r="W413" s="20"/>
      <c r="X413" s="20"/>
      <c r="Y413" s="20"/>
      <c r="Z413" s="20"/>
      <c r="AA413" s="20"/>
      <c r="AB413" s="20"/>
      <c r="AC413" s="20"/>
      <c r="AD413" s="20"/>
      <c r="AE413" s="20"/>
      <c r="AF413" s="20"/>
      <c r="AG413" s="24"/>
      <c r="AH413" s="24"/>
      <c r="AI413" s="24"/>
      <c r="AJ413" s="24"/>
      <c r="AK413" s="24"/>
      <c r="AL413" s="24"/>
      <c r="AM413" s="24"/>
      <c r="AN413" s="24"/>
      <c r="AO413" s="24"/>
      <c r="AP413" s="24"/>
      <c r="AQ413" s="24"/>
      <c r="AR413" s="24"/>
      <c r="AS413" s="20"/>
      <c r="AT413" s="20"/>
      <c r="AU413" s="20"/>
      <c r="AV413" s="20"/>
      <c r="AW413" s="20"/>
      <c r="AX413" s="20"/>
      <c r="AY413" s="20"/>
      <c r="AZ413" s="20"/>
      <c r="BA413" s="20"/>
      <c r="BB413" s="20"/>
      <c r="BC413" s="20"/>
      <c r="BD413" s="20"/>
      <c r="BE413" s="24"/>
      <c r="BF413" s="24"/>
      <c r="BG413" s="24"/>
      <c r="BH413" s="24"/>
      <c r="BI413" s="24"/>
      <c r="BJ413" s="24"/>
      <c r="BK413" s="24"/>
      <c r="BL413" s="24"/>
      <c r="BM413" s="24"/>
      <c r="BN413" s="24"/>
      <c r="BO413" s="24"/>
      <c r="BP413" s="24"/>
    </row>
    <row r="414" spans="21:68" x14ac:dyDescent="0.25">
      <c r="U414" s="20"/>
      <c r="V414" s="20"/>
      <c r="W414" s="20"/>
      <c r="X414" s="20"/>
      <c r="Y414" s="20"/>
      <c r="Z414" s="20"/>
      <c r="AA414" s="20"/>
      <c r="AB414" s="20"/>
      <c r="AC414" s="20"/>
      <c r="AD414" s="20"/>
      <c r="AE414" s="20"/>
      <c r="AF414" s="20"/>
      <c r="AG414" s="24"/>
      <c r="AH414" s="24"/>
      <c r="AI414" s="24"/>
      <c r="AJ414" s="24"/>
      <c r="AK414" s="24"/>
      <c r="AL414" s="24"/>
      <c r="AM414" s="24"/>
      <c r="AN414" s="24"/>
      <c r="AO414" s="24"/>
      <c r="AP414" s="24"/>
      <c r="AQ414" s="24"/>
      <c r="AR414" s="24"/>
      <c r="AS414" s="20"/>
      <c r="AT414" s="20"/>
      <c r="AU414" s="20"/>
      <c r="AV414" s="20"/>
      <c r="AW414" s="20"/>
      <c r="AX414" s="20"/>
      <c r="AY414" s="20"/>
      <c r="AZ414" s="20"/>
      <c r="BA414" s="20"/>
      <c r="BB414" s="20"/>
      <c r="BC414" s="20"/>
      <c r="BD414" s="20"/>
      <c r="BE414" s="24"/>
      <c r="BF414" s="24"/>
      <c r="BG414" s="24"/>
      <c r="BH414" s="24"/>
      <c r="BI414" s="24"/>
      <c r="BJ414" s="24"/>
      <c r="BK414" s="24"/>
      <c r="BL414" s="24"/>
      <c r="BM414" s="24"/>
      <c r="BN414" s="24"/>
      <c r="BO414" s="24"/>
      <c r="BP414" s="24"/>
    </row>
    <row r="415" spans="21:68" x14ac:dyDescent="0.25">
      <c r="U415" s="20"/>
      <c r="V415" s="20"/>
      <c r="W415" s="20"/>
      <c r="X415" s="20"/>
      <c r="Y415" s="20"/>
      <c r="Z415" s="20"/>
      <c r="AA415" s="20"/>
      <c r="AB415" s="20"/>
      <c r="AC415" s="20"/>
      <c r="AD415" s="20"/>
      <c r="AE415" s="20"/>
      <c r="AF415" s="20"/>
      <c r="AG415" s="24"/>
      <c r="AH415" s="24"/>
      <c r="AI415" s="24"/>
      <c r="AJ415" s="24"/>
      <c r="AK415" s="24"/>
      <c r="AL415" s="24"/>
      <c r="AM415" s="24"/>
      <c r="AN415" s="24"/>
      <c r="AO415" s="24"/>
      <c r="AP415" s="24"/>
      <c r="AQ415" s="24"/>
      <c r="AR415" s="24"/>
      <c r="AS415" s="20"/>
      <c r="AT415" s="20"/>
      <c r="AU415" s="20"/>
      <c r="AV415" s="20"/>
      <c r="AW415" s="20"/>
      <c r="AX415" s="20"/>
      <c r="AY415" s="20"/>
      <c r="AZ415" s="20"/>
      <c r="BA415" s="20"/>
      <c r="BB415" s="20"/>
      <c r="BC415" s="20"/>
      <c r="BD415" s="20"/>
      <c r="BE415" s="24"/>
      <c r="BF415" s="24"/>
      <c r="BG415" s="24"/>
      <c r="BH415" s="24"/>
      <c r="BI415" s="24"/>
      <c r="BJ415" s="24"/>
      <c r="BK415" s="24"/>
      <c r="BL415" s="24"/>
      <c r="BM415" s="24"/>
      <c r="BN415" s="24"/>
      <c r="BO415" s="24"/>
      <c r="BP415" s="24"/>
    </row>
    <row r="416" spans="21:68" x14ac:dyDescent="0.25">
      <c r="U416" s="20"/>
      <c r="V416" s="20"/>
      <c r="W416" s="20"/>
      <c r="X416" s="20"/>
      <c r="Y416" s="20"/>
      <c r="Z416" s="20"/>
      <c r="AA416" s="20"/>
      <c r="AB416" s="20"/>
      <c r="AC416" s="20"/>
      <c r="AD416" s="20"/>
      <c r="AE416" s="20"/>
      <c r="AF416" s="20"/>
      <c r="AG416" s="24"/>
      <c r="AH416" s="24"/>
      <c r="AI416" s="24"/>
      <c r="AJ416" s="24"/>
      <c r="AK416" s="24"/>
      <c r="AL416" s="24"/>
      <c r="AM416" s="24"/>
      <c r="AN416" s="24"/>
      <c r="AO416" s="24"/>
      <c r="AP416" s="24"/>
      <c r="AQ416" s="24"/>
      <c r="AR416" s="24"/>
      <c r="AS416" s="20"/>
      <c r="AT416" s="20"/>
      <c r="AU416" s="20"/>
      <c r="AV416" s="20"/>
      <c r="AW416" s="20"/>
      <c r="AX416" s="20"/>
      <c r="AY416" s="20"/>
      <c r="AZ416" s="20"/>
      <c r="BA416" s="20"/>
      <c r="BB416" s="20"/>
      <c r="BC416" s="20"/>
      <c r="BD416" s="20"/>
      <c r="BE416" s="24"/>
      <c r="BF416" s="24"/>
      <c r="BG416" s="24"/>
      <c r="BH416" s="24"/>
      <c r="BI416" s="24"/>
      <c r="BJ416" s="24"/>
      <c r="BK416" s="24"/>
      <c r="BL416" s="24"/>
      <c r="BM416" s="24"/>
      <c r="BN416" s="24"/>
      <c r="BO416" s="24"/>
      <c r="BP416" s="24"/>
    </row>
    <row r="417" spans="21:68" x14ac:dyDescent="0.25">
      <c r="U417" s="20"/>
      <c r="V417" s="20"/>
      <c r="W417" s="20"/>
      <c r="X417" s="20"/>
      <c r="Y417" s="20"/>
      <c r="Z417" s="20"/>
      <c r="AA417" s="20"/>
      <c r="AB417" s="20"/>
      <c r="AC417" s="20"/>
      <c r="AD417" s="20"/>
      <c r="AE417" s="20"/>
      <c r="AF417" s="20"/>
      <c r="AG417" s="24"/>
      <c r="AH417" s="24"/>
      <c r="AI417" s="24"/>
      <c r="AJ417" s="24"/>
      <c r="AK417" s="24"/>
      <c r="AL417" s="24"/>
      <c r="AM417" s="24"/>
      <c r="AN417" s="24"/>
      <c r="AO417" s="24"/>
      <c r="AP417" s="24"/>
      <c r="AQ417" s="24"/>
      <c r="AR417" s="24"/>
      <c r="AS417" s="20"/>
      <c r="AT417" s="20"/>
      <c r="AU417" s="20"/>
      <c r="AV417" s="20"/>
      <c r="AW417" s="20"/>
      <c r="AX417" s="20"/>
      <c r="AY417" s="20"/>
      <c r="AZ417" s="20"/>
      <c r="BA417" s="20"/>
      <c r="BB417" s="20"/>
      <c r="BC417" s="20"/>
      <c r="BD417" s="20"/>
      <c r="BE417" s="24"/>
      <c r="BF417" s="24"/>
      <c r="BG417" s="24"/>
      <c r="BH417" s="24"/>
      <c r="BI417" s="24"/>
      <c r="BJ417" s="24"/>
      <c r="BK417" s="24"/>
      <c r="BL417" s="24"/>
      <c r="BM417" s="24"/>
      <c r="BN417" s="24"/>
      <c r="BO417" s="24"/>
      <c r="BP417" s="24"/>
    </row>
    <row r="418" spans="21:68" x14ac:dyDescent="0.25">
      <c r="U418" s="20"/>
      <c r="V418" s="20"/>
      <c r="W418" s="20"/>
      <c r="X418" s="20"/>
      <c r="Y418" s="20"/>
      <c r="Z418" s="20"/>
      <c r="AA418" s="20"/>
      <c r="AB418" s="20"/>
      <c r="AC418" s="20"/>
      <c r="AD418" s="20"/>
      <c r="AE418" s="20"/>
      <c r="AF418" s="20"/>
      <c r="AG418" s="24"/>
      <c r="AH418" s="24"/>
      <c r="AI418" s="24"/>
      <c r="AJ418" s="24"/>
      <c r="AK418" s="24"/>
      <c r="AL418" s="24"/>
      <c r="AM418" s="24"/>
      <c r="AN418" s="24"/>
      <c r="AO418" s="24"/>
      <c r="AP418" s="24"/>
      <c r="AQ418" s="24"/>
      <c r="AR418" s="24"/>
      <c r="AS418" s="20"/>
      <c r="AT418" s="20"/>
      <c r="AU418" s="20"/>
      <c r="AV418" s="20"/>
      <c r="AW418" s="20"/>
      <c r="AX418" s="20"/>
      <c r="AY418" s="20"/>
      <c r="AZ418" s="20"/>
      <c r="BA418" s="20"/>
      <c r="BB418" s="20"/>
      <c r="BC418" s="20"/>
      <c r="BD418" s="20"/>
      <c r="BE418" s="24"/>
      <c r="BF418" s="24"/>
      <c r="BG418" s="24"/>
      <c r="BH418" s="24"/>
      <c r="BI418" s="24"/>
      <c r="BJ418" s="24"/>
      <c r="BK418" s="24"/>
      <c r="BL418" s="24"/>
      <c r="BM418" s="24"/>
      <c r="BN418" s="24"/>
      <c r="BO418" s="24"/>
      <c r="BP418" s="24"/>
    </row>
    <row r="419" spans="21:68" x14ac:dyDescent="0.25">
      <c r="U419" s="20"/>
      <c r="V419" s="20"/>
      <c r="W419" s="20"/>
      <c r="X419" s="20"/>
      <c r="Y419" s="20"/>
      <c r="Z419" s="20"/>
      <c r="AA419" s="20"/>
      <c r="AB419" s="20"/>
      <c r="AC419" s="20"/>
      <c r="AD419" s="20"/>
      <c r="AE419" s="20"/>
      <c r="AF419" s="20"/>
      <c r="AG419" s="24"/>
      <c r="AH419" s="24"/>
      <c r="AI419" s="24"/>
      <c r="AJ419" s="24"/>
      <c r="AK419" s="24"/>
      <c r="AL419" s="24"/>
      <c r="AM419" s="24"/>
      <c r="AN419" s="24"/>
      <c r="AO419" s="24"/>
      <c r="AP419" s="24"/>
      <c r="AQ419" s="24"/>
      <c r="AR419" s="24"/>
      <c r="AS419" s="20"/>
      <c r="AT419" s="20"/>
      <c r="AU419" s="20"/>
      <c r="AV419" s="20"/>
      <c r="AW419" s="20"/>
      <c r="AX419" s="20"/>
      <c r="AY419" s="20"/>
      <c r="AZ419" s="20"/>
      <c r="BA419" s="20"/>
      <c r="BB419" s="20"/>
      <c r="BC419" s="20"/>
      <c r="BD419" s="20"/>
      <c r="BE419" s="24"/>
      <c r="BF419" s="24"/>
      <c r="BG419" s="24"/>
      <c r="BH419" s="24"/>
      <c r="BI419" s="24"/>
      <c r="BJ419" s="24"/>
      <c r="BK419" s="24"/>
      <c r="BL419" s="24"/>
      <c r="BM419" s="24"/>
      <c r="BN419" s="24"/>
      <c r="BO419" s="24"/>
      <c r="BP419" s="24"/>
    </row>
    <row r="420" spans="21:68" x14ac:dyDescent="0.25">
      <c r="U420" s="20"/>
      <c r="V420" s="20"/>
      <c r="W420" s="20"/>
      <c r="X420" s="20"/>
      <c r="Y420" s="20"/>
      <c r="Z420" s="20"/>
      <c r="AA420" s="20"/>
      <c r="AB420" s="20"/>
      <c r="AC420" s="20"/>
      <c r="AD420" s="20"/>
      <c r="AE420" s="20"/>
      <c r="AF420" s="20"/>
      <c r="AG420" s="24"/>
      <c r="AH420" s="24"/>
      <c r="AI420" s="24"/>
      <c r="AJ420" s="24"/>
      <c r="AK420" s="24"/>
      <c r="AL420" s="24"/>
      <c r="AM420" s="24"/>
      <c r="AN420" s="24"/>
      <c r="AO420" s="24"/>
      <c r="AP420" s="24"/>
      <c r="AQ420" s="24"/>
      <c r="AR420" s="24"/>
      <c r="AS420" s="20"/>
      <c r="AT420" s="20"/>
      <c r="AU420" s="20"/>
      <c r="AV420" s="20"/>
      <c r="AW420" s="20"/>
      <c r="AX420" s="20"/>
      <c r="AY420" s="20"/>
      <c r="AZ420" s="20"/>
      <c r="BA420" s="20"/>
      <c r="BB420" s="20"/>
      <c r="BC420" s="20"/>
      <c r="BD420" s="20"/>
      <c r="BE420" s="24"/>
      <c r="BF420" s="24"/>
      <c r="BG420" s="24"/>
      <c r="BH420" s="24"/>
      <c r="BI420" s="24"/>
      <c r="BJ420" s="24"/>
      <c r="BK420" s="24"/>
      <c r="BL420" s="24"/>
      <c r="BM420" s="24"/>
      <c r="BN420" s="24"/>
      <c r="BO420" s="24"/>
      <c r="BP420" s="24"/>
    </row>
    <row r="421" spans="21:68" x14ac:dyDescent="0.25">
      <c r="U421" s="20"/>
      <c r="V421" s="20"/>
      <c r="W421" s="20"/>
      <c r="X421" s="20"/>
      <c r="Y421" s="20"/>
      <c r="Z421" s="20"/>
      <c r="AA421" s="20"/>
      <c r="AB421" s="20"/>
      <c r="AC421" s="20"/>
      <c r="AD421" s="20"/>
      <c r="AE421" s="20"/>
      <c r="AF421" s="20"/>
      <c r="AG421" s="24"/>
      <c r="AH421" s="24"/>
      <c r="AI421" s="24"/>
      <c r="AJ421" s="24"/>
      <c r="AK421" s="24"/>
      <c r="AL421" s="24"/>
      <c r="AM421" s="24"/>
      <c r="AN421" s="24"/>
      <c r="AO421" s="24"/>
      <c r="AP421" s="24"/>
      <c r="AQ421" s="24"/>
      <c r="AR421" s="24"/>
      <c r="AS421" s="20"/>
      <c r="AT421" s="20"/>
      <c r="AU421" s="20"/>
      <c r="AV421" s="20"/>
      <c r="AW421" s="20"/>
      <c r="AX421" s="20"/>
      <c r="AY421" s="20"/>
      <c r="AZ421" s="20"/>
      <c r="BA421" s="20"/>
      <c r="BB421" s="20"/>
      <c r="BC421" s="20"/>
      <c r="BD421" s="20"/>
      <c r="BE421" s="24"/>
      <c r="BF421" s="24"/>
      <c r="BG421" s="24"/>
      <c r="BH421" s="24"/>
      <c r="BI421" s="24"/>
      <c r="BJ421" s="24"/>
      <c r="BK421" s="24"/>
      <c r="BL421" s="24"/>
      <c r="BM421" s="24"/>
      <c r="BN421" s="24"/>
      <c r="BO421" s="24"/>
      <c r="BP421" s="24"/>
    </row>
    <row r="422" spans="21:68" x14ac:dyDescent="0.25">
      <c r="U422" s="20"/>
      <c r="V422" s="20"/>
      <c r="W422" s="20"/>
      <c r="X422" s="20"/>
      <c r="Y422" s="20"/>
      <c r="Z422" s="20"/>
      <c r="AA422" s="20"/>
      <c r="AB422" s="20"/>
      <c r="AC422" s="20"/>
      <c r="AD422" s="20"/>
      <c r="AE422" s="20"/>
      <c r="AF422" s="20"/>
      <c r="AG422" s="24"/>
      <c r="AH422" s="24"/>
      <c r="AI422" s="24"/>
      <c r="AJ422" s="24"/>
      <c r="AK422" s="24"/>
      <c r="AL422" s="24"/>
      <c r="AM422" s="24"/>
      <c r="AN422" s="24"/>
      <c r="AO422" s="24"/>
      <c r="AP422" s="24"/>
      <c r="AQ422" s="24"/>
      <c r="AR422" s="24"/>
      <c r="AS422" s="20"/>
      <c r="AT422" s="20"/>
      <c r="AU422" s="20"/>
      <c r="AV422" s="20"/>
      <c r="AW422" s="20"/>
      <c r="AX422" s="20"/>
      <c r="AY422" s="20"/>
      <c r="AZ422" s="20"/>
      <c r="BA422" s="20"/>
      <c r="BB422" s="20"/>
      <c r="BC422" s="20"/>
      <c r="BD422" s="20"/>
      <c r="BE422" s="24"/>
      <c r="BF422" s="24"/>
      <c r="BG422" s="24"/>
      <c r="BH422" s="24"/>
      <c r="BI422" s="24"/>
      <c r="BJ422" s="24"/>
      <c r="BK422" s="24"/>
      <c r="BL422" s="24"/>
      <c r="BM422" s="24"/>
      <c r="BN422" s="24"/>
      <c r="BO422" s="24"/>
      <c r="BP422" s="24"/>
    </row>
    <row r="423" spans="21:68" x14ac:dyDescent="0.25">
      <c r="U423" s="20"/>
      <c r="V423" s="20"/>
      <c r="W423" s="20"/>
      <c r="X423" s="20"/>
      <c r="Y423" s="20"/>
      <c r="Z423" s="20"/>
      <c r="AA423" s="20"/>
      <c r="AB423" s="20"/>
      <c r="AC423" s="20"/>
      <c r="AD423" s="20"/>
      <c r="AE423" s="20"/>
      <c r="AF423" s="20"/>
      <c r="AG423" s="24"/>
      <c r="AH423" s="24"/>
      <c r="AI423" s="24"/>
      <c r="AJ423" s="24"/>
      <c r="AK423" s="24"/>
      <c r="AL423" s="24"/>
      <c r="AM423" s="24"/>
      <c r="AN423" s="24"/>
      <c r="AO423" s="24"/>
      <c r="AP423" s="24"/>
      <c r="AQ423" s="24"/>
      <c r="AR423" s="24"/>
      <c r="AS423" s="20"/>
      <c r="AT423" s="20"/>
      <c r="AU423" s="20"/>
      <c r="AV423" s="20"/>
      <c r="AW423" s="20"/>
      <c r="AX423" s="20"/>
      <c r="AY423" s="20"/>
      <c r="AZ423" s="20"/>
      <c r="BA423" s="20"/>
      <c r="BB423" s="20"/>
      <c r="BC423" s="20"/>
      <c r="BD423" s="20"/>
      <c r="BE423" s="24"/>
      <c r="BF423" s="24"/>
      <c r="BG423" s="24"/>
      <c r="BH423" s="24"/>
      <c r="BI423" s="24"/>
      <c r="BJ423" s="24"/>
      <c r="BK423" s="24"/>
      <c r="BL423" s="24"/>
      <c r="BM423" s="24"/>
      <c r="BN423" s="24"/>
      <c r="BO423" s="24"/>
      <c r="BP423" s="24"/>
    </row>
    <row r="424" spans="21:68" x14ac:dyDescent="0.25">
      <c r="U424" s="20"/>
      <c r="V424" s="20"/>
      <c r="W424" s="20"/>
      <c r="X424" s="20"/>
      <c r="Y424" s="20"/>
      <c r="Z424" s="20"/>
      <c r="AA424" s="20"/>
      <c r="AB424" s="20"/>
      <c r="AC424" s="20"/>
      <c r="AD424" s="20"/>
      <c r="AE424" s="20"/>
      <c r="AF424" s="20"/>
      <c r="AG424" s="24"/>
      <c r="AH424" s="24"/>
      <c r="AI424" s="24"/>
      <c r="AJ424" s="24"/>
      <c r="AK424" s="24"/>
      <c r="AL424" s="24"/>
      <c r="AM424" s="24"/>
      <c r="AN424" s="24"/>
      <c r="AO424" s="24"/>
      <c r="AP424" s="24"/>
      <c r="AQ424" s="24"/>
      <c r="AR424" s="24"/>
      <c r="AS424" s="20"/>
      <c r="AT424" s="20"/>
      <c r="AU424" s="20"/>
      <c r="AV424" s="20"/>
      <c r="AW424" s="20"/>
      <c r="AX424" s="20"/>
      <c r="AY424" s="20"/>
      <c r="AZ424" s="20"/>
      <c r="BA424" s="20"/>
      <c r="BB424" s="20"/>
      <c r="BC424" s="20"/>
      <c r="BD424" s="20"/>
      <c r="BE424" s="24"/>
      <c r="BF424" s="24"/>
      <c r="BG424" s="24"/>
      <c r="BH424" s="24"/>
      <c r="BI424" s="24"/>
      <c r="BJ424" s="24"/>
      <c r="BK424" s="24"/>
      <c r="BL424" s="24"/>
      <c r="BM424" s="24"/>
      <c r="BN424" s="24"/>
      <c r="BO424" s="24"/>
      <c r="BP424" s="24"/>
    </row>
    <row r="425" spans="21:68" x14ac:dyDescent="0.25">
      <c r="U425" s="20"/>
      <c r="V425" s="20"/>
      <c r="W425" s="20"/>
      <c r="X425" s="20"/>
      <c r="Y425" s="20"/>
      <c r="Z425" s="20"/>
      <c r="AA425" s="20"/>
      <c r="AB425" s="20"/>
      <c r="AC425" s="20"/>
      <c r="AD425" s="20"/>
      <c r="AE425" s="20"/>
      <c r="AF425" s="20"/>
      <c r="AG425" s="24"/>
      <c r="AH425" s="24"/>
      <c r="AI425" s="24"/>
      <c r="AJ425" s="24"/>
      <c r="AK425" s="24"/>
      <c r="AL425" s="24"/>
      <c r="AM425" s="24"/>
      <c r="AN425" s="24"/>
      <c r="AO425" s="24"/>
      <c r="AP425" s="24"/>
      <c r="AQ425" s="24"/>
      <c r="AR425" s="24"/>
      <c r="AS425" s="20"/>
      <c r="AT425" s="20"/>
      <c r="AU425" s="20"/>
      <c r="AV425" s="20"/>
      <c r="AW425" s="20"/>
      <c r="AX425" s="20"/>
      <c r="AY425" s="20"/>
      <c r="AZ425" s="20"/>
      <c r="BA425" s="20"/>
      <c r="BB425" s="20"/>
      <c r="BC425" s="20"/>
      <c r="BD425" s="20"/>
      <c r="BE425" s="24"/>
      <c r="BF425" s="24"/>
      <c r="BG425" s="24"/>
      <c r="BH425" s="24"/>
      <c r="BI425" s="24"/>
      <c r="BJ425" s="24"/>
      <c r="BK425" s="24"/>
      <c r="BL425" s="24"/>
      <c r="BM425" s="24"/>
      <c r="BN425" s="24"/>
      <c r="BO425" s="24"/>
      <c r="BP425" s="24"/>
    </row>
    <row r="426" spans="21:68" x14ac:dyDescent="0.25">
      <c r="U426" s="20"/>
      <c r="V426" s="20"/>
      <c r="W426" s="20"/>
      <c r="X426" s="20"/>
      <c r="Y426" s="20"/>
      <c r="Z426" s="20"/>
      <c r="AA426" s="20"/>
      <c r="AB426" s="20"/>
      <c r="AC426" s="20"/>
      <c r="AD426" s="20"/>
      <c r="AE426" s="20"/>
      <c r="AF426" s="20"/>
      <c r="AG426" s="24"/>
      <c r="AH426" s="24"/>
      <c r="AI426" s="24"/>
      <c r="AJ426" s="24"/>
      <c r="AK426" s="24"/>
      <c r="AL426" s="24"/>
      <c r="AM426" s="24"/>
      <c r="AN426" s="24"/>
      <c r="AO426" s="24"/>
      <c r="AP426" s="24"/>
      <c r="AQ426" s="24"/>
      <c r="AR426" s="24"/>
      <c r="AS426" s="20"/>
      <c r="AT426" s="20"/>
      <c r="AU426" s="20"/>
      <c r="AV426" s="20"/>
      <c r="AW426" s="20"/>
      <c r="AX426" s="20"/>
      <c r="AY426" s="20"/>
      <c r="AZ426" s="20"/>
      <c r="BA426" s="20"/>
      <c r="BB426" s="20"/>
      <c r="BC426" s="20"/>
      <c r="BD426" s="20"/>
      <c r="BE426" s="24"/>
      <c r="BF426" s="24"/>
      <c r="BG426" s="24"/>
      <c r="BH426" s="24"/>
      <c r="BI426" s="24"/>
      <c r="BJ426" s="24"/>
      <c r="BK426" s="24"/>
      <c r="BL426" s="24"/>
      <c r="BM426" s="24"/>
      <c r="BN426" s="24"/>
      <c r="BO426" s="24"/>
      <c r="BP426" s="24"/>
    </row>
    <row r="427" spans="21:68" x14ac:dyDescent="0.25">
      <c r="U427" s="20"/>
      <c r="V427" s="20"/>
      <c r="W427" s="20"/>
      <c r="X427" s="20"/>
      <c r="Y427" s="20"/>
      <c r="Z427" s="20"/>
      <c r="AA427" s="20"/>
      <c r="AB427" s="20"/>
      <c r="AC427" s="20"/>
      <c r="AD427" s="20"/>
      <c r="AE427" s="20"/>
      <c r="AF427" s="20"/>
      <c r="AG427" s="24"/>
      <c r="AH427" s="24"/>
      <c r="AI427" s="24"/>
      <c r="AJ427" s="24"/>
      <c r="AK427" s="24"/>
      <c r="AL427" s="24"/>
      <c r="AM427" s="24"/>
      <c r="AN427" s="24"/>
      <c r="AO427" s="24"/>
      <c r="AP427" s="24"/>
      <c r="AQ427" s="24"/>
      <c r="AR427" s="24"/>
      <c r="AS427" s="20"/>
      <c r="AT427" s="20"/>
      <c r="AU427" s="20"/>
      <c r="AV427" s="20"/>
      <c r="AW427" s="20"/>
      <c r="AX427" s="20"/>
      <c r="AY427" s="20"/>
      <c r="AZ427" s="20"/>
      <c r="BA427" s="20"/>
      <c r="BB427" s="20"/>
      <c r="BC427" s="20"/>
      <c r="BD427" s="20"/>
      <c r="BE427" s="24"/>
      <c r="BF427" s="24"/>
      <c r="BG427" s="24"/>
      <c r="BH427" s="24"/>
      <c r="BI427" s="24"/>
      <c r="BJ427" s="24"/>
      <c r="BK427" s="24"/>
      <c r="BL427" s="24"/>
      <c r="BM427" s="24"/>
      <c r="BN427" s="24"/>
      <c r="BO427" s="24"/>
      <c r="BP427" s="24"/>
    </row>
    <row r="428" spans="21:68" x14ac:dyDescent="0.25">
      <c r="U428" s="20"/>
      <c r="V428" s="20"/>
      <c r="W428" s="20"/>
      <c r="X428" s="20"/>
      <c r="Y428" s="20"/>
      <c r="Z428" s="20"/>
      <c r="AA428" s="20"/>
      <c r="AB428" s="20"/>
      <c r="AC428" s="20"/>
      <c r="AD428" s="20"/>
      <c r="AE428" s="20"/>
      <c r="AF428" s="20"/>
      <c r="AG428" s="24"/>
      <c r="AH428" s="24"/>
      <c r="AI428" s="24"/>
      <c r="AJ428" s="24"/>
      <c r="AK428" s="24"/>
      <c r="AL428" s="24"/>
      <c r="AM428" s="24"/>
      <c r="AN428" s="24"/>
      <c r="AO428" s="24"/>
      <c r="AP428" s="24"/>
      <c r="AQ428" s="24"/>
      <c r="AR428" s="24"/>
      <c r="AS428" s="20"/>
      <c r="AT428" s="20"/>
      <c r="AU428" s="20"/>
      <c r="AV428" s="20"/>
      <c r="AW428" s="20"/>
      <c r="AX428" s="20"/>
      <c r="AY428" s="20"/>
      <c r="AZ428" s="20"/>
      <c r="BA428" s="20"/>
      <c r="BB428" s="20"/>
      <c r="BC428" s="20"/>
      <c r="BD428" s="20"/>
      <c r="BE428" s="24"/>
      <c r="BF428" s="24"/>
      <c r="BG428" s="24"/>
      <c r="BH428" s="24"/>
      <c r="BI428" s="24"/>
      <c r="BJ428" s="24"/>
      <c r="BK428" s="24"/>
      <c r="BL428" s="24"/>
      <c r="BM428" s="24"/>
      <c r="BN428" s="24"/>
      <c r="BO428" s="24"/>
      <c r="BP428" s="24"/>
    </row>
    <row r="429" spans="21:68" x14ac:dyDescent="0.25">
      <c r="U429" s="20"/>
      <c r="V429" s="20"/>
      <c r="W429" s="20"/>
      <c r="X429" s="20"/>
      <c r="Y429" s="20"/>
      <c r="Z429" s="20"/>
      <c r="AA429" s="20"/>
      <c r="AB429" s="20"/>
      <c r="AC429" s="20"/>
      <c r="AD429" s="20"/>
      <c r="AE429" s="20"/>
      <c r="AF429" s="20"/>
      <c r="AG429" s="24"/>
      <c r="AH429" s="24"/>
      <c r="AI429" s="24"/>
      <c r="AJ429" s="24"/>
      <c r="AK429" s="24"/>
      <c r="AL429" s="24"/>
      <c r="AM429" s="24"/>
      <c r="AN429" s="24"/>
      <c r="AO429" s="24"/>
      <c r="AP429" s="24"/>
      <c r="AQ429" s="24"/>
      <c r="AR429" s="24"/>
      <c r="AS429" s="20"/>
      <c r="AT429" s="20"/>
      <c r="AU429" s="20"/>
      <c r="AV429" s="20"/>
      <c r="AW429" s="20"/>
      <c r="AX429" s="20"/>
      <c r="AY429" s="20"/>
      <c r="AZ429" s="20"/>
      <c r="BA429" s="20"/>
      <c r="BB429" s="20"/>
      <c r="BC429" s="20"/>
      <c r="BD429" s="20"/>
      <c r="BE429" s="24"/>
      <c r="BF429" s="24"/>
      <c r="BG429" s="24"/>
      <c r="BH429" s="24"/>
      <c r="BI429" s="24"/>
      <c r="BJ429" s="24"/>
      <c r="BK429" s="24"/>
      <c r="BL429" s="24"/>
      <c r="BM429" s="24"/>
      <c r="BN429" s="24"/>
      <c r="BO429" s="24"/>
      <c r="BP429" s="24"/>
    </row>
    <row r="430" spans="21:68" x14ac:dyDescent="0.25">
      <c r="U430" s="20"/>
      <c r="V430" s="20"/>
      <c r="W430" s="20"/>
      <c r="X430" s="20"/>
      <c r="Y430" s="20"/>
      <c r="Z430" s="20"/>
      <c r="AA430" s="20"/>
      <c r="AB430" s="20"/>
      <c r="AC430" s="20"/>
      <c r="AD430" s="20"/>
      <c r="AE430" s="20"/>
      <c r="AF430" s="20"/>
      <c r="AG430" s="24"/>
      <c r="AH430" s="24"/>
      <c r="AI430" s="24"/>
      <c r="AJ430" s="24"/>
      <c r="AK430" s="24"/>
      <c r="AL430" s="24"/>
      <c r="AM430" s="24"/>
      <c r="AN430" s="24"/>
      <c r="AO430" s="24"/>
      <c r="AP430" s="24"/>
      <c r="AQ430" s="24"/>
      <c r="AR430" s="24"/>
      <c r="AS430" s="20"/>
      <c r="AT430" s="20"/>
      <c r="AU430" s="20"/>
      <c r="AV430" s="20"/>
      <c r="AW430" s="20"/>
      <c r="AX430" s="20"/>
      <c r="AY430" s="20"/>
      <c r="AZ430" s="20"/>
      <c r="BA430" s="20"/>
      <c r="BB430" s="20"/>
      <c r="BC430" s="20"/>
      <c r="BD430" s="20"/>
      <c r="BE430" s="24"/>
      <c r="BF430" s="24"/>
      <c r="BG430" s="24"/>
      <c r="BH430" s="24"/>
      <c r="BI430" s="24"/>
      <c r="BJ430" s="24"/>
      <c r="BK430" s="24"/>
      <c r="BL430" s="24"/>
      <c r="BM430" s="24"/>
      <c r="BN430" s="24"/>
      <c r="BO430" s="24"/>
      <c r="BP430" s="24"/>
    </row>
    <row r="431" spans="21:68" x14ac:dyDescent="0.25">
      <c r="U431" s="20"/>
      <c r="V431" s="20"/>
      <c r="W431" s="20"/>
      <c r="X431" s="20"/>
      <c r="Y431" s="20"/>
      <c r="Z431" s="20"/>
      <c r="AA431" s="20"/>
      <c r="AB431" s="20"/>
      <c r="AC431" s="20"/>
      <c r="AD431" s="20"/>
      <c r="AE431" s="20"/>
      <c r="AF431" s="20"/>
      <c r="AG431" s="24"/>
      <c r="AH431" s="24"/>
      <c r="AI431" s="24"/>
      <c r="AJ431" s="24"/>
      <c r="AK431" s="24"/>
      <c r="AL431" s="24"/>
      <c r="AM431" s="24"/>
      <c r="AN431" s="24"/>
      <c r="AO431" s="24"/>
      <c r="AP431" s="24"/>
      <c r="AQ431" s="24"/>
      <c r="AR431" s="24"/>
      <c r="AS431" s="20"/>
      <c r="AT431" s="20"/>
      <c r="AU431" s="20"/>
      <c r="AV431" s="20"/>
      <c r="AW431" s="20"/>
      <c r="AX431" s="20"/>
      <c r="AY431" s="20"/>
      <c r="AZ431" s="20"/>
      <c r="BA431" s="20"/>
      <c r="BB431" s="20"/>
      <c r="BC431" s="20"/>
      <c r="BD431" s="20"/>
      <c r="BE431" s="24"/>
      <c r="BF431" s="24"/>
      <c r="BG431" s="24"/>
      <c r="BH431" s="24"/>
      <c r="BI431" s="24"/>
      <c r="BJ431" s="24"/>
      <c r="BK431" s="24"/>
      <c r="BL431" s="24"/>
      <c r="BM431" s="24"/>
      <c r="BN431" s="24"/>
      <c r="BO431" s="24"/>
      <c r="BP431" s="24"/>
    </row>
    <row r="432" spans="21:68" x14ac:dyDescent="0.25">
      <c r="U432" s="20"/>
      <c r="V432" s="20"/>
      <c r="W432" s="20"/>
      <c r="X432" s="20"/>
      <c r="Y432" s="20"/>
      <c r="Z432" s="20"/>
      <c r="AA432" s="20"/>
      <c r="AB432" s="20"/>
      <c r="AC432" s="20"/>
      <c r="AD432" s="20"/>
      <c r="AE432" s="20"/>
      <c r="AF432" s="20"/>
      <c r="AG432" s="24"/>
      <c r="AH432" s="24"/>
      <c r="AI432" s="24"/>
      <c r="AJ432" s="24"/>
      <c r="AK432" s="24"/>
      <c r="AL432" s="24"/>
      <c r="AM432" s="24"/>
      <c r="AN432" s="24"/>
      <c r="AO432" s="24"/>
      <c r="AP432" s="24"/>
      <c r="AQ432" s="24"/>
      <c r="AR432" s="24"/>
      <c r="AS432" s="20"/>
      <c r="AT432" s="20"/>
      <c r="AU432" s="20"/>
      <c r="AV432" s="20"/>
      <c r="AW432" s="20"/>
      <c r="AX432" s="20"/>
      <c r="AY432" s="20"/>
      <c r="AZ432" s="20"/>
      <c r="BA432" s="20"/>
      <c r="BB432" s="20"/>
      <c r="BC432" s="20"/>
      <c r="BD432" s="20"/>
      <c r="BE432" s="24"/>
      <c r="BF432" s="24"/>
      <c r="BG432" s="24"/>
      <c r="BH432" s="24"/>
      <c r="BI432" s="24"/>
      <c r="BJ432" s="24"/>
      <c r="BK432" s="24"/>
      <c r="BL432" s="24"/>
      <c r="BM432" s="24"/>
      <c r="BN432" s="24"/>
      <c r="BO432" s="24"/>
      <c r="BP432" s="24"/>
    </row>
    <row r="433" spans="21:68" x14ac:dyDescent="0.25">
      <c r="U433" s="20"/>
      <c r="V433" s="20"/>
      <c r="W433" s="20"/>
      <c r="X433" s="20"/>
      <c r="Y433" s="20"/>
      <c r="Z433" s="20"/>
      <c r="AA433" s="20"/>
      <c r="AB433" s="20"/>
      <c r="AC433" s="20"/>
      <c r="AD433" s="20"/>
      <c r="AE433" s="20"/>
      <c r="AF433" s="20"/>
      <c r="AG433" s="24"/>
      <c r="AH433" s="24"/>
      <c r="AI433" s="24"/>
      <c r="AJ433" s="24"/>
      <c r="AK433" s="24"/>
      <c r="AL433" s="24"/>
      <c r="AM433" s="24"/>
      <c r="AN433" s="24"/>
      <c r="AO433" s="24"/>
      <c r="AP433" s="24"/>
      <c r="AQ433" s="24"/>
      <c r="AR433" s="24"/>
      <c r="AS433" s="20"/>
      <c r="AT433" s="20"/>
      <c r="AU433" s="20"/>
      <c r="AV433" s="20"/>
      <c r="AW433" s="20"/>
      <c r="AX433" s="20"/>
      <c r="AY433" s="20"/>
      <c r="AZ433" s="20"/>
      <c r="BA433" s="20"/>
      <c r="BB433" s="20"/>
      <c r="BC433" s="20"/>
      <c r="BD433" s="20"/>
      <c r="BE433" s="24"/>
      <c r="BF433" s="24"/>
      <c r="BG433" s="24"/>
      <c r="BH433" s="24"/>
      <c r="BI433" s="24"/>
      <c r="BJ433" s="24"/>
      <c r="BK433" s="24"/>
      <c r="BL433" s="24"/>
      <c r="BM433" s="24"/>
      <c r="BN433" s="24"/>
      <c r="BO433" s="24"/>
      <c r="BP433" s="24"/>
    </row>
    <row r="434" spans="21:68" x14ac:dyDescent="0.25">
      <c r="U434" s="20"/>
      <c r="V434" s="20"/>
      <c r="W434" s="20"/>
      <c r="X434" s="20"/>
      <c r="Y434" s="20"/>
      <c r="Z434" s="20"/>
      <c r="AA434" s="20"/>
      <c r="AB434" s="20"/>
      <c r="AC434" s="20"/>
      <c r="AD434" s="20"/>
      <c r="AE434" s="20"/>
      <c r="AF434" s="20"/>
      <c r="AG434" s="24"/>
      <c r="AH434" s="24"/>
      <c r="AI434" s="24"/>
      <c r="AJ434" s="24"/>
      <c r="AK434" s="24"/>
      <c r="AL434" s="24"/>
      <c r="AM434" s="24"/>
      <c r="AN434" s="24"/>
      <c r="AO434" s="24"/>
      <c r="AP434" s="24"/>
      <c r="AQ434" s="24"/>
      <c r="AR434" s="24"/>
      <c r="AS434" s="20"/>
      <c r="AT434" s="20"/>
      <c r="AU434" s="20"/>
      <c r="AV434" s="20"/>
      <c r="AW434" s="20"/>
      <c r="AX434" s="20"/>
      <c r="AY434" s="20"/>
      <c r="AZ434" s="20"/>
      <c r="BA434" s="20"/>
      <c r="BB434" s="20"/>
      <c r="BC434" s="20"/>
      <c r="BD434" s="20"/>
      <c r="BE434" s="24"/>
      <c r="BF434" s="24"/>
      <c r="BG434" s="24"/>
      <c r="BH434" s="24"/>
      <c r="BI434" s="24"/>
      <c r="BJ434" s="24"/>
      <c r="BK434" s="24"/>
      <c r="BL434" s="24"/>
      <c r="BM434" s="24"/>
      <c r="BN434" s="24"/>
      <c r="BO434" s="24"/>
      <c r="BP434" s="24"/>
    </row>
    <row r="435" spans="21:68" x14ac:dyDescent="0.25">
      <c r="U435" s="20"/>
      <c r="V435" s="20"/>
      <c r="W435" s="20"/>
      <c r="X435" s="20"/>
      <c r="Y435" s="20"/>
      <c r="Z435" s="20"/>
      <c r="AA435" s="20"/>
      <c r="AB435" s="20"/>
      <c r="AC435" s="20"/>
      <c r="AD435" s="20"/>
      <c r="AE435" s="20"/>
      <c r="AF435" s="20"/>
      <c r="AG435" s="24"/>
      <c r="AH435" s="24"/>
      <c r="AI435" s="24"/>
      <c r="AJ435" s="24"/>
      <c r="AK435" s="24"/>
      <c r="AL435" s="24"/>
      <c r="AM435" s="24"/>
      <c r="AN435" s="24"/>
      <c r="AO435" s="24"/>
      <c r="AP435" s="24"/>
      <c r="AQ435" s="24"/>
      <c r="AR435" s="24"/>
      <c r="AS435" s="20"/>
      <c r="AT435" s="20"/>
      <c r="AU435" s="20"/>
      <c r="AV435" s="20"/>
      <c r="AW435" s="20"/>
      <c r="AX435" s="20"/>
      <c r="AY435" s="20"/>
      <c r="AZ435" s="20"/>
      <c r="BA435" s="20"/>
      <c r="BB435" s="20"/>
      <c r="BC435" s="20"/>
      <c r="BD435" s="20"/>
      <c r="BE435" s="24"/>
      <c r="BF435" s="24"/>
      <c r="BG435" s="24"/>
      <c r="BH435" s="24"/>
      <c r="BI435" s="24"/>
      <c r="BJ435" s="24"/>
      <c r="BK435" s="24"/>
      <c r="BL435" s="24"/>
      <c r="BM435" s="24"/>
      <c r="BN435" s="24"/>
      <c r="BO435" s="24"/>
      <c r="BP435" s="24"/>
    </row>
    <row r="436" spans="21:68" x14ac:dyDescent="0.25">
      <c r="U436" s="20"/>
      <c r="V436" s="20"/>
      <c r="W436" s="20"/>
      <c r="X436" s="20"/>
      <c r="Y436" s="20"/>
      <c r="Z436" s="20"/>
      <c r="AA436" s="20"/>
      <c r="AB436" s="20"/>
      <c r="AC436" s="20"/>
      <c r="AD436" s="20"/>
      <c r="AE436" s="20"/>
      <c r="AF436" s="20"/>
      <c r="AG436" s="24"/>
      <c r="AH436" s="24"/>
      <c r="AI436" s="24"/>
      <c r="AJ436" s="24"/>
      <c r="AK436" s="24"/>
      <c r="AL436" s="24"/>
      <c r="AM436" s="24"/>
      <c r="AN436" s="24"/>
      <c r="AO436" s="24"/>
      <c r="AP436" s="24"/>
      <c r="AQ436" s="24"/>
      <c r="AR436" s="24"/>
      <c r="AS436" s="20"/>
      <c r="AT436" s="20"/>
      <c r="AU436" s="20"/>
      <c r="AV436" s="20"/>
      <c r="AW436" s="20"/>
      <c r="AX436" s="20"/>
      <c r="AY436" s="20"/>
      <c r="AZ436" s="20"/>
      <c r="BA436" s="20"/>
      <c r="BB436" s="20"/>
      <c r="BC436" s="20"/>
      <c r="BD436" s="20"/>
      <c r="BE436" s="24"/>
      <c r="BF436" s="24"/>
      <c r="BG436" s="24"/>
      <c r="BH436" s="24"/>
      <c r="BI436" s="24"/>
      <c r="BJ436" s="24"/>
      <c r="BK436" s="24"/>
      <c r="BL436" s="24"/>
      <c r="BM436" s="24"/>
      <c r="BN436" s="24"/>
      <c r="BO436" s="24"/>
      <c r="BP436" s="24"/>
    </row>
    <row r="437" spans="21:68" x14ac:dyDescent="0.25">
      <c r="U437" s="20"/>
      <c r="V437" s="20"/>
      <c r="W437" s="20"/>
      <c r="X437" s="20"/>
      <c r="Y437" s="20"/>
      <c r="Z437" s="20"/>
      <c r="AA437" s="20"/>
      <c r="AB437" s="20"/>
      <c r="AC437" s="20"/>
      <c r="AD437" s="20"/>
      <c r="AE437" s="20"/>
      <c r="AF437" s="20"/>
      <c r="AG437" s="24"/>
      <c r="AH437" s="24"/>
      <c r="AI437" s="24"/>
      <c r="AJ437" s="24"/>
      <c r="AK437" s="24"/>
      <c r="AL437" s="24"/>
      <c r="AM437" s="24"/>
      <c r="AN437" s="24"/>
      <c r="AO437" s="24"/>
      <c r="AP437" s="24"/>
      <c r="AQ437" s="24"/>
      <c r="AR437" s="24"/>
      <c r="AS437" s="20"/>
      <c r="AT437" s="20"/>
      <c r="AU437" s="20"/>
      <c r="AV437" s="20"/>
      <c r="AW437" s="20"/>
      <c r="AX437" s="20"/>
      <c r="AY437" s="20"/>
      <c r="AZ437" s="20"/>
      <c r="BA437" s="20"/>
      <c r="BB437" s="20"/>
      <c r="BC437" s="20"/>
      <c r="BD437" s="20"/>
      <c r="BE437" s="24"/>
      <c r="BF437" s="24"/>
      <c r="BG437" s="24"/>
      <c r="BH437" s="24"/>
      <c r="BI437" s="24"/>
      <c r="BJ437" s="24"/>
      <c r="BK437" s="24"/>
      <c r="BL437" s="24"/>
      <c r="BM437" s="24"/>
      <c r="BN437" s="24"/>
      <c r="BO437" s="24"/>
      <c r="BP437" s="24"/>
    </row>
    <row r="438" spans="21:68" x14ac:dyDescent="0.25">
      <c r="U438" s="20"/>
      <c r="V438" s="20"/>
      <c r="W438" s="20"/>
      <c r="X438" s="20"/>
      <c r="Y438" s="20"/>
      <c r="Z438" s="20"/>
      <c r="AA438" s="20"/>
      <c r="AB438" s="20"/>
      <c r="AC438" s="20"/>
      <c r="AD438" s="20"/>
      <c r="AE438" s="20"/>
      <c r="AF438" s="20"/>
      <c r="AG438" s="24"/>
      <c r="AH438" s="24"/>
      <c r="AI438" s="24"/>
      <c r="AJ438" s="24"/>
      <c r="AK438" s="24"/>
      <c r="AL438" s="24"/>
      <c r="AM438" s="24"/>
      <c r="AN438" s="24"/>
      <c r="AO438" s="24"/>
      <c r="AP438" s="24"/>
      <c r="AQ438" s="24"/>
      <c r="AR438" s="24"/>
      <c r="AS438" s="20"/>
      <c r="AT438" s="20"/>
      <c r="AU438" s="20"/>
      <c r="AV438" s="20"/>
      <c r="AW438" s="20"/>
      <c r="AX438" s="20"/>
      <c r="AY438" s="20"/>
      <c r="AZ438" s="20"/>
      <c r="BA438" s="20"/>
      <c r="BB438" s="20"/>
      <c r="BC438" s="20"/>
      <c r="BD438" s="20"/>
      <c r="BE438" s="24"/>
      <c r="BF438" s="24"/>
      <c r="BG438" s="24"/>
      <c r="BH438" s="24"/>
      <c r="BI438" s="24"/>
      <c r="BJ438" s="24"/>
      <c r="BK438" s="24"/>
      <c r="BL438" s="24"/>
      <c r="BM438" s="24"/>
      <c r="BN438" s="24"/>
      <c r="BO438" s="24"/>
      <c r="BP438" s="24"/>
    </row>
    <row r="439" spans="21:68" x14ac:dyDescent="0.25">
      <c r="U439" s="20"/>
      <c r="V439" s="20"/>
      <c r="W439" s="20"/>
      <c r="X439" s="20"/>
      <c r="Y439" s="20"/>
      <c r="Z439" s="20"/>
      <c r="AA439" s="20"/>
      <c r="AB439" s="20"/>
      <c r="AC439" s="20"/>
      <c r="AD439" s="20"/>
      <c r="AE439" s="20"/>
      <c r="AF439" s="20"/>
      <c r="AG439" s="24"/>
      <c r="AH439" s="24"/>
      <c r="AI439" s="24"/>
      <c r="AJ439" s="24"/>
      <c r="AK439" s="24"/>
      <c r="AL439" s="24"/>
      <c r="AM439" s="24"/>
      <c r="AN439" s="24"/>
      <c r="AO439" s="24"/>
      <c r="AP439" s="24"/>
      <c r="AQ439" s="24"/>
      <c r="AR439" s="24"/>
      <c r="AS439" s="20"/>
      <c r="AT439" s="20"/>
      <c r="AU439" s="20"/>
      <c r="AV439" s="20"/>
      <c r="AW439" s="20"/>
      <c r="AX439" s="20"/>
      <c r="AY439" s="20"/>
      <c r="AZ439" s="20"/>
      <c r="BA439" s="20"/>
      <c r="BB439" s="20"/>
      <c r="BC439" s="20"/>
      <c r="BD439" s="20"/>
      <c r="BE439" s="24"/>
      <c r="BF439" s="24"/>
      <c r="BG439" s="24"/>
      <c r="BH439" s="24"/>
      <c r="BI439" s="24"/>
      <c r="BJ439" s="24"/>
      <c r="BK439" s="24"/>
      <c r="BL439" s="24"/>
      <c r="BM439" s="24"/>
      <c r="BN439" s="24"/>
      <c r="BO439" s="24"/>
      <c r="BP439" s="24"/>
    </row>
    <row r="440" spans="21:68" x14ac:dyDescent="0.25">
      <c r="U440" s="20"/>
      <c r="V440" s="20"/>
      <c r="W440" s="20"/>
      <c r="X440" s="20"/>
      <c r="Y440" s="20"/>
      <c r="Z440" s="20"/>
      <c r="AA440" s="20"/>
      <c r="AB440" s="20"/>
      <c r="AC440" s="20"/>
      <c r="AD440" s="20"/>
      <c r="AE440" s="20"/>
      <c r="AF440" s="20"/>
      <c r="AG440" s="24"/>
      <c r="AH440" s="24"/>
      <c r="AI440" s="24"/>
      <c r="AJ440" s="24"/>
      <c r="AK440" s="24"/>
      <c r="AL440" s="24"/>
      <c r="AM440" s="24"/>
      <c r="AN440" s="24"/>
      <c r="AO440" s="24"/>
      <c r="AP440" s="24"/>
      <c r="AQ440" s="24"/>
      <c r="AR440" s="24"/>
      <c r="AS440" s="20"/>
      <c r="AT440" s="20"/>
      <c r="AU440" s="20"/>
      <c r="AV440" s="20"/>
      <c r="AW440" s="20"/>
      <c r="AX440" s="20"/>
      <c r="AY440" s="20"/>
      <c r="AZ440" s="20"/>
      <c r="BA440" s="20"/>
      <c r="BB440" s="20"/>
      <c r="BC440" s="20"/>
      <c r="BD440" s="20"/>
      <c r="BE440" s="24"/>
      <c r="BF440" s="24"/>
      <c r="BG440" s="24"/>
      <c r="BH440" s="24"/>
      <c r="BI440" s="24"/>
      <c r="BJ440" s="24"/>
      <c r="BK440" s="24"/>
      <c r="BL440" s="24"/>
      <c r="BM440" s="24"/>
      <c r="BN440" s="24"/>
      <c r="BO440" s="24"/>
      <c r="BP440" s="24"/>
    </row>
    <row r="441" spans="21:68" x14ac:dyDescent="0.25">
      <c r="U441" s="20"/>
      <c r="V441" s="20"/>
      <c r="W441" s="20"/>
      <c r="X441" s="20"/>
      <c r="Y441" s="20"/>
      <c r="Z441" s="20"/>
      <c r="AA441" s="20"/>
      <c r="AB441" s="20"/>
      <c r="AC441" s="20"/>
      <c r="AD441" s="20"/>
      <c r="AE441" s="20"/>
      <c r="AF441" s="20"/>
      <c r="AG441" s="24"/>
      <c r="AH441" s="24"/>
      <c r="AI441" s="24"/>
      <c r="AJ441" s="24"/>
      <c r="AK441" s="24"/>
      <c r="AL441" s="24"/>
      <c r="AM441" s="24"/>
      <c r="AN441" s="24"/>
      <c r="AO441" s="24"/>
      <c r="AP441" s="24"/>
      <c r="AQ441" s="24"/>
      <c r="AR441" s="24"/>
      <c r="AS441" s="20"/>
      <c r="AT441" s="20"/>
      <c r="AU441" s="20"/>
      <c r="AV441" s="20"/>
      <c r="AW441" s="20"/>
      <c r="AX441" s="20"/>
      <c r="AY441" s="20"/>
      <c r="AZ441" s="20"/>
      <c r="BA441" s="20"/>
      <c r="BB441" s="20"/>
      <c r="BC441" s="20"/>
      <c r="BD441" s="20"/>
      <c r="BE441" s="24"/>
      <c r="BF441" s="24"/>
      <c r="BG441" s="24"/>
      <c r="BH441" s="24"/>
      <c r="BI441" s="24"/>
      <c r="BJ441" s="24"/>
      <c r="BK441" s="24"/>
      <c r="BL441" s="24"/>
      <c r="BM441" s="24"/>
      <c r="BN441" s="24"/>
      <c r="BO441" s="24"/>
      <c r="BP441" s="24"/>
    </row>
    <row r="442" spans="21:68" x14ac:dyDescent="0.25">
      <c r="U442" s="20"/>
      <c r="V442" s="20"/>
      <c r="W442" s="20"/>
      <c r="X442" s="20"/>
      <c r="Y442" s="20"/>
      <c r="Z442" s="20"/>
      <c r="AA442" s="20"/>
      <c r="AB442" s="20"/>
      <c r="AC442" s="20"/>
      <c r="AD442" s="20"/>
      <c r="AE442" s="20"/>
      <c r="AF442" s="20"/>
      <c r="AG442" s="24"/>
      <c r="AH442" s="24"/>
      <c r="AI442" s="24"/>
      <c r="AJ442" s="24"/>
      <c r="AK442" s="24"/>
      <c r="AL442" s="24"/>
      <c r="AM442" s="24"/>
      <c r="AN442" s="24"/>
      <c r="AO442" s="24"/>
      <c r="AP442" s="24"/>
      <c r="AQ442" s="24"/>
      <c r="AR442" s="24"/>
      <c r="AS442" s="20"/>
      <c r="AT442" s="20"/>
      <c r="AU442" s="20"/>
      <c r="AV442" s="20"/>
      <c r="AW442" s="20"/>
      <c r="AX442" s="20"/>
      <c r="AY442" s="20"/>
      <c r="AZ442" s="20"/>
      <c r="BA442" s="20"/>
      <c r="BB442" s="20"/>
      <c r="BC442" s="20"/>
      <c r="BD442" s="20"/>
      <c r="BE442" s="24"/>
      <c r="BF442" s="24"/>
      <c r="BG442" s="24"/>
      <c r="BH442" s="24"/>
      <c r="BI442" s="24"/>
      <c r="BJ442" s="24"/>
      <c r="BK442" s="24"/>
      <c r="BL442" s="24"/>
      <c r="BM442" s="24"/>
      <c r="BN442" s="24"/>
      <c r="BO442" s="24"/>
      <c r="BP442" s="24"/>
    </row>
    <row r="443" spans="21:68" x14ac:dyDescent="0.25">
      <c r="U443" s="20"/>
      <c r="V443" s="20"/>
      <c r="W443" s="20"/>
      <c r="X443" s="20"/>
      <c r="Y443" s="20"/>
      <c r="Z443" s="20"/>
      <c r="AA443" s="20"/>
      <c r="AB443" s="20"/>
      <c r="AC443" s="20"/>
      <c r="AD443" s="20"/>
      <c r="AE443" s="20"/>
      <c r="AF443" s="20"/>
      <c r="AG443" s="24"/>
      <c r="AH443" s="24"/>
      <c r="AI443" s="24"/>
      <c r="AJ443" s="24"/>
      <c r="AK443" s="24"/>
      <c r="AL443" s="24"/>
      <c r="AM443" s="24"/>
      <c r="AN443" s="24"/>
      <c r="AO443" s="24"/>
      <c r="AP443" s="24"/>
      <c r="AQ443" s="24"/>
      <c r="AR443" s="24"/>
      <c r="AS443" s="20"/>
      <c r="AT443" s="20"/>
      <c r="AU443" s="20"/>
      <c r="AV443" s="20"/>
      <c r="AW443" s="20"/>
      <c r="AX443" s="20"/>
      <c r="AY443" s="20"/>
      <c r="AZ443" s="20"/>
      <c r="BA443" s="20"/>
      <c r="BB443" s="20"/>
      <c r="BC443" s="20"/>
      <c r="BD443" s="20"/>
      <c r="BE443" s="24"/>
      <c r="BF443" s="24"/>
      <c r="BG443" s="24"/>
      <c r="BH443" s="24"/>
      <c r="BI443" s="24"/>
      <c r="BJ443" s="24"/>
      <c r="BK443" s="24"/>
      <c r="BL443" s="24"/>
      <c r="BM443" s="24"/>
      <c r="BN443" s="24"/>
      <c r="BO443" s="24"/>
      <c r="BP443" s="24"/>
    </row>
  </sheetData>
  <autoFilter ref="A3:BP149">
    <filterColumn colId="3">
      <filters>
        <filter val="2. TPAS"/>
      </filters>
    </filterColumn>
  </autoFilter>
  <mergeCells count="8">
    <mergeCell ref="BE2:BP2"/>
    <mergeCell ref="I2:T2"/>
    <mergeCell ref="F2:H2"/>
    <mergeCell ref="A1:D1"/>
    <mergeCell ref="A2:E2"/>
    <mergeCell ref="U2:AF2"/>
    <mergeCell ref="AG2:AR2"/>
    <mergeCell ref="AS2:BD2"/>
  </mergeCells>
  <conditionalFormatting sqref="B44 A45:B193 A3:B43">
    <cfRule type="cellIs" dxfId="48" priority="15" operator="equal">
      <formula>"KO"</formula>
    </cfRule>
    <cfRule type="cellIs" dxfId="47" priority="16" operator="equal">
      <formula>"OK"</formula>
    </cfRule>
  </conditionalFormatting>
  <conditionalFormatting sqref="A45:A193 A3:A43">
    <cfRule type="cellIs" dxfId="46" priority="17" operator="equal">
      <formula>"OK"</formula>
    </cfRule>
  </conditionalFormatting>
  <conditionalFormatting sqref="B45">
    <cfRule type="cellIs" dxfId="45" priority="13" operator="equal">
      <formula>"KO"</formula>
    </cfRule>
    <cfRule type="cellIs" dxfId="44" priority="14" operator="equal">
      <formula>"OK"</formula>
    </cfRule>
  </conditionalFormatting>
  <conditionalFormatting sqref="A44">
    <cfRule type="cellIs" dxfId="43" priority="2" operator="equal">
      <formula>"KO"</formula>
    </cfRule>
    <cfRule type="cellIs" dxfId="42" priority="3" operator="equal">
      <formula>"OK"</formula>
    </cfRule>
  </conditionalFormatting>
  <conditionalFormatting sqref="A44">
    <cfRule type="cellIs" dxfId="41" priority="4" operator="equal">
      <formula>"OK"</formula>
    </cfRule>
  </conditionalFormatting>
  <conditionalFormatting sqref="I84:M149 I83:K83 M83 I4:M7 I9:M82 I8:J8 L8:M8">
    <cfRule type="cellIs" dxfId="40" priority="1" operator="greaterThan">
      <formula>0</formula>
    </cfRule>
  </conditionalFormatting>
  <dataValidations count="2">
    <dataValidation type="decimal" allowBlank="1" showInputMessage="1" showErrorMessage="1" sqref="I117:I193 K119:K193 L120:L193 J118:J193 M4:BP193 L4:L118 I4:J116 K4:K117">
      <formula1>0.1</formula1>
      <formula2>1</formula2>
    </dataValidation>
    <dataValidation type="decimal" allowBlank="1" showInputMessage="1" showErrorMessage="1" sqref="J117 K118 L119">
      <formula1>0</formula1>
      <formula2>1</formula2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paperSize="8" scale="93" fitToHeight="2" orientation="landscape" r:id="rId1"/>
  <headerFooter>
    <oddHeader>&amp;LDIFFUSION C2 / RESTREINTE
SUIVI MOBILITE 2015</oddHeader>
    <oddFooter>&amp;R&amp;Z&amp;F
&amp;D</oddFooter>
  </headerFooter>
  <drawing r:id="rId2"/>
  <legacyDrawing r:id="rId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8" stopIfTrue="1" operator="equal" id="{B07D06B8-EF2A-47CB-9560-D238452F1C37}">
            <xm:f>'C:\PUBLIC\DOTC87\RH_DOTC\EF\EFFECTIFS\EFFECTIFS 2015\[MOUVEMENTS FLUIDITE 2015.xlsx]base'!#REF!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19" stopIfTrue="1" operator="equal" id="{BCEE95C3-20FB-4BAD-82A4-1E5F0A5DF701}">
            <xm:f>'C:\PUBLIC\DOTC87\RH_DOTC\EF\EFFECTIFS\EFFECTIFS 2015\[MOUVEMENTS FLUIDITE 2015.xlsx]base'!#REF!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B44 A45:B193 A4:B43</xm:sqref>
        </x14:conditionalFormatting>
        <x14:conditionalFormatting xmlns:xm="http://schemas.microsoft.com/office/excel/2006/main">
          <x14:cfRule type="cellIs" priority="5" stopIfTrue="1" operator="equal" id="{7B0BC524-693F-4868-8D61-17B264E1CD76}">
            <xm:f>'C:\PUBLIC\DOTC87\RH_DOTC\EF\EFFECTIFS\EFFECTIFS 2015\[MOUVEMENTS FLUIDITE 2015.xlsx]base'!#REF!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14:cfRule type="cellIs" priority="6" stopIfTrue="1" operator="equal" id="{34C8051E-F0E8-45E5-A3EA-F1897C3AD0AB}">
            <xm:f>'C:\PUBLIC\DOTC87\RH_DOTC\EF\EFFECTIFS\EFFECTIFS 2015\[MOUVEMENTS FLUIDITE 2015.xlsx]base'!#REF!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A44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#REF!</xm:f>
          </x14:formula1>
          <xm:sqref>D4:D193</xm:sqref>
        </x14:dataValidation>
        <x14:dataValidation type="list" allowBlank="1" showInputMessage="1" showErrorMessage="1">
          <x14:formula1>
            <xm:f>#REF!</xm:f>
          </x14:formula1>
          <xm:sqref>F4:F1048576</xm:sqref>
        </x14:dataValidation>
        <x14:dataValidation type="list" allowBlank="1" showInputMessage="1" showErrorMessage="1">
          <x14:formula1>
            <xm:f>#REF!</xm:f>
          </x14:formula1>
          <xm:sqref>A4:B193</xm:sqref>
        </x14:dataValidation>
        <x14:dataValidation type="list" allowBlank="1" showInputMessage="1" showErrorMessage="1">
          <x14:formula1>
            <xm:f>#REF!</xm:f>
          </x14:formula1>
          <xm:sqref>H4:H1048576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FF"/>
    <pageSetUpPr fitToPage="1"/>
  </sheetPr>
  <dimension ref="A1:AA68"/>
  <sheetViews>
    <sheetView zoomScale="91" zoomScaleNormal="91" workbookViewId="0">
      <selection activeCell="B8" sqref="B8"/>
    </sheetView>
  </sheetViews>
  <sheetFormatPr baseColWidth="10" defaultRowHeight="15" x14ac:dyDescent="0.25"/>
  <cols>
    <col min="1" max="1" width="31.85546875" customWidth="1"/>
    <col min="2" max="4" width="5.42578125" style="39" customWidth="1"/>
    <col min="5" max="5" width="5.140625" style="39" customWidth="1"/>
    <col min="6" max="6" width="4.85546875" style="39" customWidth="1"/>
    <col min="7" max="7" width="5" style="39" customWidth="1"/>
    <col min="8" max="8" width="4.42578125" style="39" customWidth="1"/>
    <col min="9" max="9" width="6.5703125" style="39" customWidth="1"/>
    <col min="10" max="10" width="5" style="39" customWidth="1"/>
    <col min="11" max="11" width="4.42578125" style="39" customWidth="1"/>
    <col min="12" max="12" width="4.5703125" style="39" customWidth="1"/>
    <col min="13" max="13" width="4.28515625" style="39" customWidth="1"/>
    <col min="14" max="14" width="13.5703125" style="39" customWidth="1"/>
    <col min="15" max="15" width="32.7109375" bestFit="1" customWidth="1"/>
    <col min="16" max="17" width="4.85546875" bestFit="1" customWidth="1"/>
    <col min="18" max="27" width="6" bestFit="1" customWidth="1"/>
    <col min="28" max="60" width="32" customWidth="1"/>
    <col min="61" max="63" width="32" bestFit="1" customWidth="1"/>
    <col min="64" max="70" width="32" customWidth="1"/>
    <col min="71" max="80" width="32" bestFit="1" customWidth="1"/>
    <col min="81" max="81" width="20.42578125" bestFit="1" customWidth="1"/>
    <col min="82" max="82" width="20.28515625" bestFit="1" customWidth="1"/>
    <col min="83" max="83" width="21.42578125" bestFit="1" customWidth="1"/>
    <col min="84" max="84" width="20.7109375" bestFit="1" customWidth="1"/>
    <col min="85" max="85" width="20.140625" bestFit="1" customWidth="1"/>
    <col min="86" max="87" width="20.5703125" bestFit="1" customWidth="1"/>
    <col min="88" max="88" width="21.7109375" bestFit="1" customWidth="1"/>
    <col min="89" max="89" width="21.28515625" bestFit="1" customWidth="1"/>
  </cols>
  <sheetData>
    <row r="1" spans="1:27" ht="16.5" thickTop="1" x14ac:dyDescent="0.25">
      <c r="A1" s="114">
        <f ca="1">TODAY()</f>
        <v>42614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P1" s="67"/>
      <c r="Q1" s="67"/>
      <c r="R1" s="67"/>
      <c r="S1" s="67"/>
      <c r="T1" s="67"/>
      <c r="U1" s="67"/>
      <c r="V1" s="67"/>
      <c r="W1" s="67"/>
      <c r="X1" s="67"/>
      <c r="Y1" s="67"/>
      <c r="Z1" s="67"/>
      <c r="AA1" s="68"/>
    </row>
    <row r="2" spans="1:27" ht="15.75" thickBot="1" x14ac:dyDescent="0.3">
      <c r="A2" s="69"/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  <c r="N2" s="70"/>
      <c r="O2" s="146" t="s">
        <v>256</v>
      </c>
      <c r="P2" s="146"/>
      <c r="Q2" s="146"/>
      <c r="R2" s="146"/>
      <c r="S2" s="146"/>
      <c r="T2" s="146"/>
      <c r="U2" s="146"/>
      <c r="V2" s="146"/>
      <c r="W2" s="146"/>
      <c r="X2" s="146"/>
      <c r="Y2" s="146"/>
      <c r="Z2" s="146"/>
      <c r="AA2" s="147"/>
    </row>
    <row r="3" spans="1:27" ht="16.5" thickTop="1" x14ac:dyDescent="0.25">
      <c r="A3" s="100" t="s">
        <v>243</v>
      </c>
      <c r="B3" s="66" t="s">
        <v>251</v>
      </c>
      <c r="C3" s="66" t="s">
        <v>252</v>
      </c>
      <c r="D3" s="66" t="s">
        <v>239</v>
      </c>
      <c r="E3" s="66" t="s">
        <v>240</v>
      </c>
      <c r="F3" s="66" t="s">
        <v>244</v>
      </c>
      <c r="G3" s="66" t="s">
        <v>241</v>
      </c>
      <c r="H3" s="66" t="s">
        <v>253</v>
      </c>
      <c r="I3" s="66" t="s">
        <v>246</v>
      </c>
      <c r="J3" s="66" t="s">
        <v>247</v>
      </c>
      <c r="K3" s="66" t="s">
        <v>248</v>
      </c>
      <c r="L3" s="66" t="s">
        <v>249</v>
      </c>
      <c r="M3" s="101" t="s">
        <v>250</v>
      </c>
      <c r="N3" s="40" t="s">
        <v>242</v>
      </c>
      <c r="P3" s="71" t="s">
        <v>251</v>
      </c>
      <c r="Q3" s="71" t="s">
        <v>252</v>
      </c>
      <c r="R3" s="71" t="s">
        <v>239</v>
      </c>
      <c r="S3" s="71" t="s">
        <v>240</v>
      </c>
      <c r="T3" s="71" t="s">
        <v>244</v>
      </c>
      <c r="U3" s="71" t="s">
        <v>241</v>
      </c>
      <c r="V3" s="71" t="s">
        <v>253</v>
      </c>
      <c r="W3" s="71" t="s">
        <v>246</v>
      </c>
      <c r="X3" s="71" t="s">
        <v>247</v>
      </c>
      <c r="Y3" s="71" t="s">
        <v>248</v>
      </c>
      <c r="Z3" s="71" t="s">
        <v>249</v>
      </c>
      <c r="AA3" s="72" t="s">
        <v>250</v>
      </c>
    </row>
    <row r="4" spans="1:27" x14ac:dyDescent="0.25">
      <c r="A4" s="73" t="s">
        <v>0</v>
      </c>
      <c r="B4" s="78">
        <v>4.5999999999999996</v>
      </c>
      <c r="C4" s="78">
        <v>5</v>
      </c>
      <c r="D4" s="78">
        <v>6</v>
      </c>
      <c r="E4" s="78">
        <v>7</v>
      </c>
      <c r="F4" s="78">
        <v>3</v>
      </c>
      <c r="G4" s="78">
        <v>2</v>
      </c>
      <c r="H4" s="78">
        <v>6.8</v>
      </c>
      <c r="I4" s="78">
        <v>5</v>
      </c>
      <c r="J4" s="78">
        <v>3</v>
      </c>
      <c r="K4" s="78">
        <v>3</v>
      </c>
      <c r="L4" s="78">
        <v>1</v>
      </c>
      <c r="M4" s="102">
        <v>1</v>
      </c>
      <c r="N4" s="41">
        <f>SUM(B4:M4)</f>
        <v>47.4</v>
      </c>
      <c r="O4" t="s">
        <v>0</v>
      </c>
      <c r="P4" s="74">
        <f>VLOOKUP(O4,$A$3:$M$12,2,FALSE)</f>
        <v>4.5999999999999996</v>
      </c>
      <c r="Q4" s="74">
        <f>VLOOKUP(O4,$A$3:$M$12,3,FALSE)+VLOOKUP(O4,$A$3:$M$12,2,FALSE)</f>
        <v>9.6</v>
      </c>
      <c r="R4" s="74">
        <f>VLOOKUP(O4,$A$3:$M$12,4,FALSE)+VLOOKUP(O4,$A$3:$M$12,3,FALSE)+VLOOKUP(O4,$A$4:$M$12,2,FALSE)</f>
        <v>15.6</v>
      </c>
      <c r="S4" s="74">
        <f>VLOOKUP(O4,$A$3:$M$12,2,FALSE)+VLOOKUP(O4,$A$4:$M$12,3,FALSE)+VLOOKUP(O4,$A$3:$M$12,4,FALSE)+VLOOKUP(O4,A3:M12,5,FALSE)</f>
        <v>22.6</v>
      </c>
      <c r="T4" s="74">
        <f>VLOOKUP(O4,$A$3:$M$12,2)+VLOOKUP(O4,$A$3:$M$12,3,FALSE)+VLOOKUP(O4,$A$3:$M$12,4,FALSE)+VLOOKUP(O4,$A$3:$M$12,5,FALSE)+VLOOKUP(O4,$A$3:$M$12,6,FALSE)</f>
        <v>25.6</v>
      </c>
      <c r="U4" s="74">
        <f>VLOOKUP(O4,$A$3:$M$12,2,FALSE)+VLOOKUP(O4,$A$3:$M$12,3,FALSE)+VLOOKUP(O4,$A$3:$M$12,4,FALSE)+VLOOKUP(O4,$A$3:$M$12,5,FALSE)+VLOOKUP(O4,$A$3:$M$12,6,FALSE)+VLOOKUP(O4,$A$3:$M$12,7,FALSE)</f>
        <v>27.6</v>
      </c>
      <c r="V4" s="74">
        <f>VLOOKUP(O4,$A$3:$M$12,2,FALSE)+VLOOKUP(O4,$A$3:$M$12,3,FALSE)+VLOOKUP(O4,$A$3:$M$12,4,FALSE)+VLOOKUP(O4,$A$4:$M$12,5,FALSE)+VLOOKUP(O4,$A$3:$M$12,6,FALSE)+VLOOKUP(O4,$A$3:$M$12,7,FALSE)+VLOOKUP(O4,$A$3:$M$12,8,FALSE)</f>
        <v>34.4</v>
      </c>
      <c r="W4" s="74">
        <f>VLOOKUP(O4,$A$3:$M$12,2,FALSE)+VLOOKUP(O4,$A$3:$M$12,3,FALSE)+VLOOKUP(O4,$A$3:$M$12,4,FALSE)+VLOOKUP(O4,$A$3:$M$12,5,FALSE)+VLOOKUP(O4,$A$3:$M$12,6,FALSE)+VLOOKUP(O4,$A$3:$M$12,7,FALSE)+VLOOKUP(O4,$A$3:$M$12,8,FALSE)+VLOOKUP(O4,$A$3:$M$12,9,FALSE)</f>
        <v>39.4</v>
      </c>
      <c r="X4" s="74">
        <f>VLOOKUP(O4,$A$3:$M$12,2,FALSE)+VLOOKUP(O4,$A$3:$M$12,3,FALSE)+VLOOKUP(O4,$A$3:$M$12,4,FALSE)+VLOOKUP(O4,$A$3:$M$12,5,FALSE)+VLOOKUP(O4,$A$3:$M$12,6,FALSE)+VLOOKUP(O4,$A$3:$M$12,7,FALSE)+VLOOKUP(O4,$A$3:$M$12,8,FALSE)+VLOOKUP(O4,$A$3:$M$12,9,FALSE)+VLOOKUP(O4,$A$3:$M$12,10,FALSE)</f>
        <v>42.4</v>
      </c>
      <c r="Y4" s="74">
        <f>VLOOKUP(O4,$A$3:$M$12,2,FALSE)+VLOOKUP(O4,$A$3:$M$12,3,FALSE)+VLOOKUP(O4,$A$3:$M$12,4,FALSE)+VLOOKUP(O4,$A$3:$M$12,5,FALSE)+VLOOKUP(O4,$A$3:$M$12,6,FALSE)+VLOOKUP(O4,$A$3:$M$12,7,FALSE)+VLOOKUP(O4,$A$3:$M$12,8,FALSE)+VLOOKUP(O4,$A$3:$M$12,9,FALSE)+VLOOKUP(O4,$A$3:$M$12,10,FALSE)+VLOOKUP(O4,$A$3:$M$12,11,FALSE)</f>
        <v>45.4</v>
      </c>
      <c r="Z4" s="74">
        <f>VLOOKUP(O4,$A$3:$M$12,2,FALSE)+VLOOKUP(O4,$A$3:$M$12,3,FALSE)+VLOOKUP(O4,$A$3:$M$12,4,FALSE)+VLOOKUP(O4,$A$3:$M$12,5,FALSE)+VLOOKUP(O4,$A$3:$M$12,6,FALSE)+VLOOKUP(O4,$A$3:$M$12,7,FALSE)+VLOOKUP(O4,$A$3:$M$12,8,FALSE)+VLOOKUP(O4,$A$3:$M$12,9,FALSE)+VLOOKUP(O4,$A$3:$M$12,10,FALSE)+VLOOKUP(O4,$A$3:$M$12,11,FALSE)+VLOOKUP(O4,$A$3:$M$12,12,FALSE)</f>
        <v>46.4</v>
      </c>
      <c r="AA4" s="75">
        <f>VLOOKUP(O4,$A$3:$M$12,2,FALSE)+VLOOKUP(O4,$A$3:$M$12,3,FALSE)+VLOOKUP(O4,$A$3:$M$12,4,FALSE)+VLOOKUP(O4,$A$3:$M$12,5,FALSE)+VLOOKUP(O4,$A$3:$M$12,6,FALSE)+VLOOKUP(O4,$A$3:$M$12,7,FALSE)+VLOOKUP(O4,$A$3:$M$12,8,FALSE)+VLOOKUP(O4,$A$3:$M$12,9,FALSE)+VLOOKUP(O4,$A$3:$M$12,10,FALSE)+VLOOKUP(O4,$A$3:$M$12,11,FALSE)+VLOOKUP(O4,$A$3:$M$12,12,FALSE)+VLOOKUP(O4,$A$3:$M$12,13,FALSE)</f>
        <v>47.4</v>
      </c>
    </row>
    <row r="5" spans="1:27" x14ac:dyDescent="0.25">
      <c r="A5" s="73" t="s">
        <v>5</v>
      </c>
      <c r="B5" s="78"/>
      <c r="C5" s="78"/>
      <c r="D5" s="78">
        <v>2</v>
      </c>
      <c r="E5" s="78"/>
      <c r="F5" s="78"/>
      <c r="G5" s="78"/>
      <c r="H5" s="78"/>
      <c r="I5" s="78"/>
      <c r="J5" s="78"/>
      <c r="K5" s="78"/>
      <c r="L5" s="78"/>
      <c r="M5" s="102"/>
      <c r="N5" s="41">
        <f t="shared" ref="N5:N12" si="0">SUM(B5:M5)</f>
        <v>2</v>
      </c>
      <c r="O5" t="s">
        <v>5</v>
      </c>
      <c r="P5" s="74">
        <f t="shared" ref="P5:P12" si="1">VLOOKUP(O5,$A$3:$M$12,2,FALSE)</f>
        <v>0</v>
      </c>
      <c r="Q5" s="74">
        <f t="shared" ref="Q5:Q11" si="2">VLOOKUP(O5,$A$3:$M$12,3,FALSE)+VLOOKUP(O5,$A$3:$M$12,2,FALSE)</f>
        <v>0</v>
      </c>
      <c r="R5" s="74">
        <f t="shared" ref="R5:R11" si="3">VLOOKUP(O5,$A$3:$M$12,4,FALSE)+VLOOKUP(O5,$A$3:$M$12,3,FALSE)+VLOOKUP(O5,$A$4:$M$12,2,FALSE)</f>
        <v>2</v>
      </c>
      <c r="S5" s="74">
        <f t="shared" ref="S5:S12" si="4">VLOOKUP(O5,$A$3:$M$12,2,FALSE)+VLOOKUP(O5,$A$4:$M$12,3,FALSE)+VLOOKUP(O5,$A$3:$M$12,4,FALSE)+VLOOKUP(O5,A4:M13,5,FALSE)</f>
        <v>2</v>
      </c>
      <c r="T5" s="74">
        <f t="shared" ref="T5:T11" si="5">VLOOKUP(O5,$A$3:$M$12,2)+VLOOKUP(O5,$A$3:$M$12,3,FALSE)+VLOOKUP(O5,$A$3:$M$12,4,FALSE)+VLOOKUP(O5,$A$3:$M$12,5,FALSE)+VLOOKUP(O5,$A$3:$M$12,6,FALSE)</f>
        <v>2</v>
      </c>
      <c r="U5" s="74">
        <f t="shared" ref="U5:U12" si="6">VLOOKUP(O5,$A$3:$M$12,2,FALSE)+VLOOKUP(O5,$A$3:$M$12,3,FALSE)+VLOOKUP(O5,$A$3:$M$12,4,FALSE)+VLOOKUP(O5,$A$3:$M$12,5,FALSE)+VLOOKUP(O5,$A$3:$M$12,6,FALSE)+VLOOKUP(O5,$A$3:$M$12,7,FALSE)</f>
        <v>2</v>
      </c>
      <c r="V5" s="74">
        <f t="shared" ref="V5:V12" si="7">VLOOKUP(O5,$A$3:$M$12,2,FALSE)+VLOOKUP(O5,$A$3:$M$12,3,FALSE)+VLOOKUP(O5,$A$3:$M$12,4,FALSE)+VLOOKUP(O5,$A$4:$M$12,5,FALSE)+VLOOKUP(O5,$A$3:$M$12,6,FALSE)+VLOOKUP(O5,$A$3:$M$12,7,FALSE)+VLOOKUP(O5,$A$3:$M$12,8,FALSE)</f>
        <v>2</v>
      </c>
      <c r="W5" s="74">
        <f t="shared" ref="W5:W12" si="8">VLOOKUP(O5,$A$3:$M$12,2,FALSE)+VLOOKUP(O5,$A$3:$M$12,3,FALSE)+VLOOKUP(O5,$A$3:$M$12,4,FALSE)+VLOOKUP(O5,$A$3:$M$12,5,FALSE)+VLOOKUP(O5,$A$3:$M$12,6,FALSE)+VLOOKUP(O5,$A$3:$M$12,7,FALSE)+VLOOKUP(O5,$A$3:$M$12,8,FALSE)+VLOOKUP(O5,$A$3:$M$12,9,FALSE)</f>
        <v>2</v>
      </c>
      <c r="X5" s="74">
        <f t="shared" ref="X5:X12" si="9">VLOOKUP(O5,$A$3:$M$12,2,FALSE)+VLOOKUP(O5,$A$3:$M$12,3,FALSE)+VLOOKUP(O5,$A$3:$M$12,4,FALSE)+VLOOKUP(O5,$A$3:$M$12,5,FALSE)+VLOOKUP(O5,$A$3:$M$12,6,FALSE)+VLOOKUP(O5,$A$3:$M$12,7,FALSE)+VLOOKUP(O5,$A$3:$M$12,8,FALSE)+VLOOKUP(O5,$A$3:$M$12,9,FALSE)+VLOOKUP(O5,$A$3:$M$12,10,FALSE)</f>
        <v>2</v>
      </c>
      <c r="Y5" s="74">
        <f t="shared" ref="Y5:Y12" si="10">VLOOKUP(O5,$A$3:$M$12,2,FALSE)+VLOOKUP(O5,$A$3:$M$12,3,FALSE)+VLOOKUP(O5,$A$3:$M$12,4,FALSE)+VLOOKUP(O5,$A$3:$M$12,5,FALSE)+VLOOKUP(O5,$A$3:$M$12,6,FALSE)+VLOOKUP(O5,$A$3:$M$12,7,FALSE)+VLOOKUP(O5,$A$3:$M$12,8,FALSE)+VLOOKUP(O5,$A$3:$M$12,9,FALSE)+VLOOKUP(O5,$A$3:$M$12,10,FALSE)+VLOOKUP(O5,$A$3:$M$12,11,FALSE)</f>
        <v>2</v>
      </c>
      <c r="Z5" s="74">
        <f t="shared" ref="Z5:Z12" si="11">VLOOKUP(O5,$A$3:$M$12,2,FALSE)+VLOOKUP(O5,$A$3:$M$12,3,FALSE)+VLOOKUP(O5,$A$3:$M$12,4,FALSE)+VLOOKUP(O5,$A$3:$M$12,5,FALSE)+VLOOKUP(O5,$A$3:$M$12,6,FALSE)+VLOOKUP(O5,$A$3:$M$12,7,FALSE)+VLOOKUP(O5,$A$3:$M$12,8,FALSE)+VLOOKUP(O5,$A$3:$M$12,9,FALSE)+VLOOKUP(O5,$A$3:$M$12,10,FALSE)+VLOOKUP(O5,$A$3:$M$12,11,FALSE)+VLOOKUP(O5,$A$3:$M$12,12,FALSE)</f>
        <v>2</v>
      </c>
      <c r="AA5" s="75">
        <f t="shared" ref="AA5:AA12" si="12">VLOOKUP(O5,$A$3:$M$12,2,FALSE)+VLOOKUP(O5,$A$3:$M$12,3,FALSE)+VLOOKUP(O5,$A$3:$M$12,4,FALSE)+VLOOKUP(O5,$A$3:$M$12,5,FALSE)+VLOOKUP(O5,$A$3:$M$12,6,FALSE)+VLOOKUP(O5,$A$3:$M$12,7,FALSE)+VLOOKUP(O5,$A$3:$M$12,8,FALSE)+VLOOKUP(O5,$A$3:$M$12,9,FALSE)+VLOOKUP(O5,$A$3:$M$12,10,FALSE)+VLOOKUP(O5,$A$3:$M$12,11,FALSE)+VLOOKUP(O5,$A$3:$M$12,12,FALSE)+VLOOKUP(O5,$A$3:$M$12,13,FALSE)</f>
        <v>2</v>
      </c>
    </row>
    <row r="6" spans="1:27" x14ac:dyDescent="0.25">
      <c r="A6" s="73" t="s">
        <v>61</v>
      </c>
      <c r="B6" s="78">
        <v>1</v>
      </c>
      <c r="C6" s="78"/>
      <c r="D6" s="78"/>
      <c r="E6" s="78"/>
      <c r="F6" s="78">
        <v>2</v>
      </c>
      <c r="G6" s="78"/>
      <c r="H6" s="78"/>
      <c r="I6" s="78"/>
      <c r="J6" s="78"/>
      <c r="K6" s="78"/>
      <c r="L6" s="78"/>
      <c r="M6" s="102"/>
      <c r="N6" s="41">
        <f t="shared" si="0"/>
        <v>3</v>
      </c>
      <c r="O6" t="s">
        <v>61</v>
      </c>
      <c r="P6" s="74">
        <f t="shared" si="1"/>
        <v>1</v>
      </c>
      <c r="Q6" s="74">
        <f t="shared" si="2"/>
        <v>1</v>
      </c>
      <c r="R6" s="74">
        <f t="shared" si="3"/>
        <v>1</v>
      </c>
      <c r="S6" s="74">
        <f t="shared" si="4"/>
        <v>1</v>
      </c>
      <c r="T6" s="74">
        <f t="shared" si="5"/>
        <v>3</v>
      </c>
      <c r="U6" s="74">
        <f t="shared" si="6"/>
        <v>3</v>
      </c>
      <c r="V6" s="74">
        <f t="shared" si="7"/>
        <v>3</v>
      </c>
      <c r="W6" s="74">
        <f t="shared" si="8"/>
        <v>3</v>
      </c>
      <c r="X6" s="74">
        <f t="shared" si="9"/>
        <v>3</v>
      </c>
      <c r="Y6" s="74">
        <f t="shared" si="10"/>
        <v>3</v>
      </c>
      <c r="Z6" s="74">
        <f t="shared" si="11"/>
        <v>3</v>
      </c>
      <c r="AA6" s="75">
        <f t="shared" si="12"/>
        <v>3</v>
      </c>
    </row>
    <row r="7" spans="1:27" x14ac:dyDescent="0.25">
      <c r="A7" s="73" t="s">
        <v>1</v>
      </c>
      <c r="B7" s="78">
        <v>1.45</v>
      </c>
      <c r="C7" s="78"/>
      <c r="D7" s="78">
        <v>1</v>
      </c>
      <c r="E7" s="78">
        <v>2</v>
      </c>
      <c r="F7" s="78">
        <v>2</v>
      </c>
      <c r="G7" s="78">
        <v>4</v>
      </c>
      <c r="H7" s="78">
        <v>1.5</v>
      </c>
      <c r="I7" s="78">
        <v>1.5</v>
      </c>
      <c r="J7" s="78">
        <v>1.5</v>
      </c>
      <c r="K7" s="78">
        <v>1</v>
      </c>
      <c r="L7" s="78">
        <v>1.5</v>
      </c>
      <c r="M7" s="102">
        <v>2</v>
      </c>
      <c r="N7" s="41">
        <f t="shared" si="0"/>
        <v>19.45</v>
      </c>
      <c r="O7" t="s">
        <v>1</v>
      </c>
      <c r="P7" s="74">
        <f t="shared" si="1"/>
        <v>1.45</v>
      </c>
      <c r="Q7" s="74">
        <f t="shared" si="2"/>
        <v>1.45</v>
      </c>
      <c r="R7" s="74">
        <f t="shared" si="3"/>
        <v>2.4500000000000002</v>
      </c>
      <c r="S7" s="74">
        <f t="shared" si="4"/>
        <v>4.45</v>
      </c>
      <c r="T7" s="74">
        <f t="shared" si="5"/>
        <v>6.45</v>
      </c>
      <c r="U7" s="74">
        <f t="shared" si="6"/>
        <v>10.45</v>
      </c>
      <c r="V7" s="74">
        <f t="shared" si="7"/>
        <v>11.95</v>
      </c>
      <c r="W7" s="74">
        <f t="shared" si="8"/>
        <v>13.45</v>
      </c>
      <c r="X7" s="74">
        <f t="shared" si="9"/>
        <v>14.95</v>
      </c>
      <c r="Y7" s="74">
        <f t="shared" si="10"/>
        <v>15.95</v>
      </c>
      <c r="Z7" s="74">
        <f t="shared" si="11"/>
        <v>17.45</v>
      </c>
      <c r="AA7" s="75">
        <f t="shared" si="12"/>
        <v>19.45</v>
      </c>
    </row>
    <row r="8" spans="1:27" x14ac:dyDescent="0.25">
      <c r="A8" s="73" t="s">
        <v>60</v>
      </c>
      <c r="B8" s="78">
        <v>0.8</v>
      </c>
      <c r="C8" s="78">
        <v>1.41</v>
      </c>
      <c r="D8" s="78">
        <v>0.89999999999999991</v>
      </c>
      <c r="E8" s="78"/>
      <c r="F8" s="78">
        <v>0.2</v>
      </c>
      <c r="G8" s="78"/>
      <c r="H8" s="78">
        <v>0.2</v>
      </c>
      <c r="I8" s="78">
        <v>0.41699999999999998</v>
      </c>
      <c r="J8" s="78"/>
      <c r="K8" s="78">
        <v>0.2</v>
      </c>
      <c r="L8" s="78"/>
      <c r="M8" s="102"/>
      <c r="N8" s="41">
        <f t="shared" si="0"/>
        <v>4.1269999999999998</v>
      </c>
      <c r="O8" t="s">
        <v>60</v>
      </c>
      <c r="P8" s="74">
        <f t="shared" si="1"/>
        <v>0.8</v>
      </c>
      <c r="Q8" s="74">
        <f t="shared" si="2"/>
        <v>2.21</v>
      </c>
      <c r="R8" s="74">
        <f t="shared" si="3"/>
        <v>3.1099999999999994</v>
      </c>
      <c r="S8" s="74">
        <f t="shared" si="4"/>
        <v>3.11</v>
      </c>
      <c r="T8" s="74">
        <f t="shared" si="5"/>
        <v>3.31</v>
      </c>
      <c r="U8" s="74">
        <f t="shared" si="6"/>
        <v>3.31</v>
      </c>
      <c r="V8" s="74">
        <f t="shared" si="7"/>
        <v>3.5100000000000002</v>
      </c>
      <c r="W8" s="74">
        <f t="shared" si="8"/>
        <v>3.927</v>
      </c>
      <c r="X8" s="74">
        <f t="shared" si="9"/>
        <v>3.927</v>
      </c>
      <c r="Y8" s="74">
        <f t="shared" si="10"/>
        <v>4.1269999999999998</v>
      </c>
      <c r="Z8" s="74">
        <f t="shared" si="11"/>
        <v>4.1269999999999998</v>
      </c>
      <c r="AA8" s="75">
        <f t="shared" si="12"/>
        <v>4.1269999999999998</v>
      </c>
    </row>
    <row r="9" spans="1:27" x14ac:dyDescent="0.25">
      <c r="A9" s="73" t="s">
        <v>2</v>
      </c>
      <c r="B9" s="78"/>
      <c r="C9" s="78"/>
      <c r="D9" s="78"/>
      <c r="E9" s="78"/>
      <c r="F9" s="78">
        <v>2</v>
      </c>
      <c r="G9" s="78">
        <v>6</v>
      </c>
      <c r="H9" s="78">
        <v>1</v>
      </c>
      <c r="I9" s="78">
        <v>2</v>
      </c>
      <c r="J9" s="78"/>
      <c r="K9" s="78"/>
      <c r="L9" s="78"/>
      <c r="M9" s="102"/>
      <c r="N9" s="41">
        <f t="shared" si="0"/>
        <v>11</v>
      </c>
      <c r="O9" t="s">
        <v>2</v>
      </c>
      <c r="P9" s="74">
        <f t="shared" si="1"/>
        <v>0</v>
      </c>
      <c r="Q9" s="74">
        <f t="shared" si="2"/>
        <v>0</v>
      </c>
      <c r="R9" s="74">
        <f t="shared" si="3"/>
        <v>0</v>
      </c>
      <c r="S9" s="74">
        <f t="shared" si="4"/>
        <v>0</v>
      </c>
      <c r="T9" s="74">
        <f t="shared" si="5"/>
        <v>2</v>
      </c>
      <c r="U9" s="74">
        <f t="shared" si="6"/>
        <v>8</v>
      </c>
      <c r="V9" s="74">
        <f t="shared" si="7"/>
        <v>9</v>
      </c>
      <c r="W9" s="74">
        <f t="shared" si="8"/>
        <v>11</v>
      </c>
      <c r="X9" s="74">
        <f t="shared" si="9"/>
        <v>11</v>
      </c>
      <c r="Y9" s="74">
        <f t="shared" si="10"/>
        <v>11</v>
      </c>
      <c r="Z9" s="74">
        <f t="shared" si="11"/>
        <v>11</v>
      </c>
      <c r="AA9" s="75">
        <f t="shared" si="12"/>
        <v>11</v>
      </c>
    </row>
    <row r="10" spans="1:27" x14ac:dyDescent="0.25">
      <c r="A10" s="73" t="s">
        <v>3</v>
      </c>
      <c r="B10" s="78">
        <v>1</v>
      </c>
      <c r="C10" s="78"/>
      <c r="D10" s="78">
        <v>2</v>
      </c>
      <c r="E10" s="78">
        <v>1</v>
      </c>
      <c r="F10" s="78"/>
      <c r="G10" s="78">
        <v>1</v>
      </c>
      <c r="H10" s="78"/>
      <c r="I10" s="78"/>
      <c r="J10" s="78"/>
      <c r="K10" s="78"/>
      <c r="L10" s="78"/>
      <c r="M10" s="102"/>
      <c r="N10" s="41">
        <f t="shared" si="0"/>
        <v>5</v>
      </c>
      <c r="O10" t="s">
        <v>3</v>
      </c>
      <c r="P10" s="74">
        <f t="shared" si="1"/>
        <v>1</v>
      </c>
      <c r="Q10" s="74">
        <f t="shared" si="2"/>
        <v>1</v>
      </c>
      <c r="R10" s="74">
        <f t="shared" si="3"/>
        <v>3</v>
      </c>
      <c r="S10" s="74">
        <f t="shared" si="4"/>
        <v>4</v>
      </c>
      <c r="T10" s="74">
        <f t="shared" si="5"/>
        <v>4</v>
      </c>
      <c r="U10" s="74">
        <f t="shared" si="6"/>
        <v>5</v>
      </c>
      <c r="V10" s="74">
        <f t="shared" si="7"/>
        <v>5</v>
      </c>
      <c r="W10" s="74">
        <f t="shared" si="8"/>
        <v>5</v>
      </c>
      <c r="X10" s="74">
        <f t="shared" si="9"/>
        <v>5</v>
      </c>
      <c r="Y10" s="74">
        <f t="shared" si="10"/>
        <v>5</v>
      </c>
      <c r="Z10" s="74">
        <f t="shared" si="11"/>
        <v>5</v>
      </c>
      <c r="AA10" s="75">
        <f t="shared" si="12"/>
        <v>5</v>
      </c>
    </row>
    <row r="11" spans="1:27" x14ac:dyDescent="0.25">
      <c r="A11" s="73" t="s">
        <v>4</v>
      </c>
      <c r="B11" s="78"/>
      <c r="C11" s="78"/>
      <c r="D11" s="78"/>
      <c r="E11" s="78">
        <v>1</v>
      </c>
      <c r="F11" s="78"/>
      <c r="G11" s="78"/>
      <c r="H11" s="78"/>
      <c r="I11" s="78"/>
      <c r="J11" s="78"/>
      <c r="K11" s="78"/>
      <c r="L11" s="78"/>
      <c r="M11" s="102"/>
      <c r="N11" s="41">
        <f t="shared" si="0"/>
        <v>1</v>
      </c>
      <c r="O11" t="s">
        <v>4</v>
      </c>
      <c r="P11" s="74">
        <f t="shared" si="1"/>
        <v>0</v>
      </c>
      <c r="Q11" s="74">
        <f t="shared" si="2"/>
        <v>0</v>
      </c>
      <c r="R11" s="74">
        <f t="shared" si="3"/>
        <v>0</v>
      </c>
      <c r="S11" s="74">
        <f t="shared" si="4"/>
        <v>1</v>
      </c>
      <c r="T11" s="74">
        <f t="shared" si="5"/>
        <v>1</v>
      </c>
      <c r="U11" s="74">
        <f t="shared" si="6"/>
        <v>1</v>
      </c>
      <c r="V11" s="74">
        <f t="shared" si="7"/>
        <v>1</v>
      </c>
      <c r="W11" s="74">
        <f t="shared" si="8"/>
        <v>1</v>
      </c>
      <c r="X11" s="74">
        <f t="shared" si="9"/>
        <v>1</v>
      </c>
      <c r="Y11" s="74">
        <f t="shared" si="10"/>
        <v>1</v>
      </c>
      <c r="Z11" s="74">
        <f t="shared" si="11"/>
        <v>1</v>
      </c>
      <c r="AA11" s="75">
        <f t="shared" si="12"/>
        <v>1</v>
      </c>
    </row>
    <row r="12" spans="1:27" x14ac:dyDescent="0.25">
      <c r="A12" s="73" t="s">
        <v>53</v>
      </c>
      <c r="B12" s="78"/>
      <c r="C12" s="78"/>
      <c r="D12" s="78"/>
      <c r="E12" s="78"/>
      <c r="F12" s="78"/>
      <c r="G12" s="78"/>
      <c r="H12" s="78"/>
      <c r="I12" s="78"/>
      <c r="J12" s="78"/>
      <c r="K12" s="78"/>
      <c r="L12" s="78"/>
      <c r="M12" s="102"/>
      <c r="N12" s="41">
        <f t="shared" si="0"/>
        <v>0</v>
      </c>
      <c r="O12" t="s">
        <v>53</v>
      </c>
      <c r="P12" s="74">
        <f t="shared" si="1"/>
        <v>0</v>
      </c>
      <c r="Q12" s="74">
        <f t="shared" ref="Q12" si="13">VLOOKUP(O12,$A$3:$M$12,3,FALSE)+VLOOKUP(O12,$A$3:$M$12,2,FALSE)</f>
        <v>0</v>
      </c>
      <c r="R12" s="74">
        <f t="shared" ref="R12" si="14">VLOOKUP(O12,$A$3:$M$12,4,FALSE)+VLOOKUP(O12,$A$3:$M$12,3,FALSE)+VLOOKUP(O12,$A$4:$M$12,2,FALSE)</f>
        <v>0</v>
      </c>
      <c r="S12" s="74">
        <f t="shared" si="4"/>
        <v>0</v>
      </c>
      <c r="T12" s="74">
        <f>VLOOKUP(O12,$A$3:$M$12,2,FALSE)+VLOOKUP(O12,$A$3:$M$12,3,FALSE)+VLOOKUP(O12,$A$3:$M$12,4,FALSE)+VLOOKUP(O12,$A$3:$M$12,5,FALSE)+VLOOKUP(O12,$A$3:$M$12,6,FALSE)</f>
        <v>0</v>
      </c>
      <c r="U12" s="74">
        <f t="shared" si="6"/>
        <v>0</v>
      </c>
      <c r="V12" s="74">
        <f t="shared" si="7"/>
        <v>0</v>
      </c>
      <c r="W12" s="74">
        <f t="shared" si="8"/>
        <v>0</v>
      </c>
      <c r="X12" s="74">
        <f t="shared" si="9"/>
        <v>0</v>
      </c>
      <c r="Y12" s="74">
        <f t="shared" si="10"/>
        <v>0</v>
      </c>
      <c r="Z12" s="74">
        <f t="shared" si="11"/>
        <v>0</v>
      </c>
      <c r="AA12" s="75">
        <f t="shared" si="12"/>
        <v>0</v>
      </c>
    </row>
    <row r="13" spans="1:27" ht="16.5" thickBot="1" x14ac:dyDescent="0.3">
      <c r="A13" s="103" t="s">
        <v>54</v>
      </c>
      <c r="B13" s="104">
        <v>8.85</v>
      </c>
      <c r="C13" s="104">
        <v>6.41</v>
      </c>
      <c r="D13" s="104">
        <v>11.9</v>
      </c>
      <c r="E13" s="104">
        <v>11</v>
      </c>
      <c r="F13" s="104">
        <v>9.1999999999999993</v>
      </c>
      <c r="G13" s="104">
        <v>13</v>
      </c>
      <c r="H13" s="104">
        <v>9.5</v>
      </c>
      <c r="I13" s="104">
        <v>8.9169999999999998</v>
      </c>
      <c r="J13" s="104">
        <v>4.5</v>
      </c>
      <c r="K13" s="104">
        <v>4.2</v>
      </c>
      <c r="L13" s="104">
        <v>2.5</v>
      </c>
      <c r="M13" s="105">
        <v>3</v>
      </c>
      <c r="N13" s="42">
        <f>SUM(N4:N12)</f>
        <v>92.97699999999999</v>
      </c>
      <c r="P13" s="76"/>
      <c r="Q13" s="76"/>
      <c r="R13" s="76"/>
      <c r="S13" s="76"/>
      <c r="T13" s="76"/>
      <c r="U13" s="76"/>
      <c r="V13" s="76"/>
      <c r="W13" s="76"/>
      <c r="X13" s="76"/>
      <c r="Y13" s="76"/>
      <c r="Z13" s="76"/>
      <c r="AA13" s="123"/>
    </row>
    <row r="14" spans="1:27" s="54" customFormat="1" ht="16.5" thickTop="1" x14ac:dyDescent="0.25">
      <c r="A14" s="79"/>
      <c r="B14" s="80"/>
      <c r="C14" s="80"/>
      <c r="D14" s="80"/>
      <c r="E14" s="80"/>
      <c r="F14" s="80"/>
      <c r="G14" s="80"/>
      <c r="H14" s="80"/>
      <c r="I14" s="80"/>
      <c r="J14" s="80"/>
      <c r="K14" s="80"/>
      <c r="L14" s="80"/>
      <c r="M14" s="80"/>
      <c r="N14" s="61"/>
      <c r="P14" s="76"/>
      <c r="Q14" s="76"/>
      <c r="R14" s="76"/>
      <c r="S14" s="76"/>
      <c r="T14" s="76"/>
      <c r="U14" s="76"/>
      <c r="V14" s="76"/>
      <c r="W14" s="76"/>
      <c r="X14" s="76"/>
      <c r="Y14" s="76"/>
      <c r="Z14" s="76"/>
      <c r="AA14" s="77"/>
    </row>
    <row r="15" spans="1:27" ht="15.75" thickBot="1" x14ac:dyDescent="0.3">
      <c r="A15" s="69"/>
      <c r="B15" s="70"/>
      <c r="C15" s="70"/>
      <c r="D15" s="70"/>
      <c r="E15" s="70"/>
      <c r="F15" s="70"/>
      <c r="G15" s="70"/>
      <c r="H15" s="70"/>
      <c r="I15" s="70"/>
      <c r="J15" s="70"/>
      <c r="K15" s="70"/>
      <c r="L15" s="70"/>
      <c r="M15" s="70"/>
      <c r="N15" s="70"/>
      <c r="O15" s="146" t="s">
        <v>256</v>
      </c>
      <c r="P15" s="146"/>
      <c r="Q15" s="146"/>
      <c r="R15" s="146"/>
      <c r="S15" s="146"/>
      <c r="T15" s="146"/>
      <c r="U15" s="146"/>
      <c r="V15" s="146"/>
      <c r="W15" s="146"/>
      <c r="X15" s="146"/>
      <c r="Y15" s="146"/>
      <c r="Z15" s="146"/>
      <c r="AA15" s="147"/>
    </row>
    <row r="16" spans="1:27" ht="16.5" thickTop="1" x14ac:dyDescent="0.25">
      <c r="A16" s="100" t="s">
        <v>245</v>
      </c>
      <c r="B16" s="66" t="s">
        <v>251</v>
      </c>
      <c r="C16" s="66" t="s">
        <v>254</v>
      </c>
      <c r="D16" s="66" t="s">
        <v>239</v>
      </c>
      <c r="E16" s="66" t="s">
        <v>240</v>
      </c>
      <c r="F16" s="66" t="s">
        <v>244</v>
      </c>
      <c r="G16" s="66" t="s">
        <v>241</v>
      </c>
      <c r="H16" s="66" t="s">
        <v>253</v>
      </c>
      <c r="I16" s="66" t="s">
        <v>246</v>
      </c>
      <c r="J16" s="66" t="s">
        <v>247</v>
      </c>
      <c r="K16" s="66" t="s">
        <v>248</v>
      </c>
      <c r="L16" s="66" t="s">
        <v>249</v>
      </c>
      <c r="M16" s="101" t="s">
        <v>250</v>
      </c>
      <c r="N16" s="40" t="s">
        <v>242</v>
      </c>
      <c r="P16" s="71" t="s">
        <v>251</v>
      </c>
      <c r="Q16" s="71" t="s">
        <v>252</v>
      </c>
      <c r="R16" s="71" t="s">
        <v>239</v>
      </c>
      <c r="S16" s="71" t="s">
        <v>240</v>
      </c>
      <c r="T16" s="71" t="s">
        <v>244</v>
      </c>
      <c r="U16" s="71" t="s">
        <v>241</v>
      </c>
      <c r="V16" s="71" t="s">
        <v>253</v>
      </c>
      <c r="W16" s="71" t="s">
        <v>246</v>
      </c>
      <c r="X16" s="71" t="s">
        <v>247</v>
      </c>
      <c r="Y16" s="71" t="s">
        <v>248</v>
      </c>
      <c r="Z16" s="71" t="s">
        <v>249</v>
      </c>
      <c r="AA16" s="72" t="s">
        <v>250</v>
      </c>
    </row>
    <row r="17" spans="1:27" x14ac:dyDescent="0.25">
      <c r="A17" s="125" t="s">
        <v>6</v>
      </c>
      <c r="B17" s="124"/>
      <c r="C17" s="124">
        <v>1</v>
      </c>
      <c r="D17" s="124">
        <v>1</v>
      </c>
      <c r="E17" s="124"/>
      <c r="F17" s="124">
        <v>1</v>
      </c>
      <c r="G17" s="124"/>
      <c r="H17" s="124"/>
      <c r="I17" s="124"/>
      <c r="J17" s="124">
        <v>2</v>
      </c>
      <c r="K17" s="124">
        <v>2</v>
      </c>
      <c r="L17" s="124">
        <v>1</v>
      </c>
      <c r="M17" s="124"/>
      <c r="N17" s="41">
        <f>SUM(B17:M17)</f>
        <v>8</v>
      </c>
      <c r="O17" t="s">
        <v>6</v>
      </c>
      <c r="P17" s="74">
        <f>VLOOKUP(O17,$A$16:$M$24,2,FALSE)</f>
        <v>0</v>
      </c>
      <c r="Q17" s="74">
        <f>VLOOKUP(O17,$A$16:$M$24,2,FALSE)+VLOOKUP(O17,$A$16:$M$24,3,FALSE)</f>
        <v>1</v>
      </c>
      <c r="R17" s="74">
        <f>VLOOKUP(O17,$A$16:$M$24,2,FALSE)+VLOOKUP(O17,$A$16:$M$24,3,FALSE)+VLOOKUP(O17,$A$16:$M$24,4,FALSE)</f>
        <v>2</v>
      </c>
      <c r="S17" s="74">
        <f>VLOOKUP(O17,$A$16:$M$24,3,FALSE)+VLOOKUP(O17,$A$16:$M$24,2,FALSE)+VLOOKUP(O17,$A$16:$M$24,4,FALSE)+VLOOKUP(O17,$A$16:$M$24,5,FALSE)</f>
        <v>2</v>
      </c>
      <c r="T17" s="74">
        <f>VLOOKUP(O17,$A$16:$M$24,2,FALSE)+VLOOKUP(O17,$A$16:$M$24,3,FALSE)+VLOOKUP(O17,$A$16:$M$24,4,FALSE)+VLOOKUP(O17,$A$16:$M$24,5,FALSE)+VLOOKUP(O17,$A$16:$M$24,6,FALSE)</f>
        <v>3</v>
      </c>
      <c r="U17" s="74">
        <f>VLOOKUP(O17,$A$16:$M$24,2,FALSE)+VLOOKUP(O17,$A$16:$M$24,3,FALSE)+VLOOKUP(O17,$A$16:$M$24,4,FALSE)+VLOOKUP(O17,$A$16:$M$24,5,FALSE)+VLOOKUP(O17,$A$16:$M$25,6,FALSE)+VLOOKUP(O17,$A$16:$M$24,7,FALSE)</f>
        <v>3</v>
      </c>
      <c r="V17" s="74">
        <f>VLOOKUP(O17,$A$16:$M$24,2,FALSE)+VLOOKUP(O17,$A$16:$M$24,3,FALSE)+VLOOKUP(O17,$A$16:$M$24,4,FALSE)+VLOOKUP(O17,$A$16:$M$24,5,FALSE)+VLOOKUP(O17,$A$16:$M$24,6,FALSE)+VLOOKUP(O17,$A$16:$M$24,7,FALSE)+VLOOKUP(O17,$A$16:$M$24,8,FALSE)</f>
        <v>3</v>
      </c>
      <c r="W17" s="74">
        <f>VLOOKUP(O17,$A$16:$M$24,2,FALSE)+VLOOKUP(O17,$A$16:$M$24,3,FALSE)+VLOOKUP(O17,$A$16:$M$24,4,FALSE)+VLOOKUP(O17,$A$16:$M$24,5,FALSE)+VLOOKUP(O17,$A$16:$M$25,6,FALSE)+VLOOKUP(O17,$A$16:$M$24,7,FALSE)+VLOOKUP(O17,$A$16:$M$24,8,FALSE)+VLOOKUP(O17,$A$16:$M$24,9,FALSE)</f>
        <v>3</v>
      </c>
      <c r="X17" s="74">
        <f>VLOOKUP(O17,$A$16:$M$24,2,FALSE)+VLOOKUP(O17,$A$16:$M$24,3,FALSE)+VLOOKUP(O17,$A$16:$M$24,4,FALSE)+VLOOKUP(O17,$A$16:$M$24,5,FALSE)+VLOOKUP(O17,$A$16:$M$24,6,FALSE)+VLOOKUP(O17,$A$16:$M$24,7,FALSE)+VLOOKUP(O17,$A$16:$M$24,8,FALSE)+VLOOKUP(O17,$A$16:$M$24,9,FALSE)+VLOOKUP(O17,$A$16:$M$24,10,FALSE)</f>
        <v>5</v>
      </c>
      <c r="Y17" s="74">
        <f>VLOOKUP(O17,$A$16:$M$24,2,FALSE)+VLOOKUP(O17,$A$16:$M$24,3,FALSE)+VLOOKUP(O17,$A$16:$M$24,4,FALSE)+VLOOKUP(O17,$A$16:$M$24,5,FALSE)+VLOOKUP(O17,$A$16:$M$24,6,FALSE)+VLOOKUP(O17,$A$16:$M$24,7,FALSE)+VLOOKUP(O17,$A$16:$M$24,8,FALSE)+VLOOKUP(O17,$A$16:$M$24,9,FALSE)+VLOOKUP(O17,$A$16:$M$24,10,FALSE)+VLOOKUP(O17,$A$16:$M$24,11,FALSE)</f>
        <v>7</v>
      </c>
      <c r="Z17" s="74">
        <f>VLOOKUP(O17,A16:M24,2,FALSE)+VLOOKUP(O17,$A$16:$M$24,3,FALSE)+VLOOKUP(O17,$A$16:$M$24,4,FALSE)+VLOOKUP(O17,$A$16:$M$24,5,FALSE)+VLOOKUP(O17,$A$16:$M$24,6,FALSE)+VLOOKUP(O17,A16:M24,7,FALSE)+VLOOKUP(O17,A16:M24,8,FALSE)+VLOOKUP(O17,$A$16:$M$24,9,FALSE)+VLOOKUP(O17,$A$16:$M$24,10,FALSE)+VLOOKUP(O17,A16:M24,11,FALSE)+VLOOKUP(O17,$A$16:$M$24,12,FALSE)</f>
        <v>8</v>
      </c>
      <c r="AA17" s="75">
        <f>VLOOKUP(O17,$A$16:$M$24,2,FALSE)+VLOOKUP(O17,$A$16:$M$24,3,FALSE)+VLOOKUP(O17,$A$16:$M$24,4,FALSE)+VLOOKUP(O17,$A$16:$M$24,5,FALSE)+VLOOKUP(O17,$A$16:$M$24,6,FALSE)+VLOOKUP(O17,$A$16:$M$24,7,FALSE)+VLOOKUP(O17,A16:M24,8,FALSE)+VLOOKUP(O17,A16:M24,9,FALSE)+VLOOKUP(O17,$A$16:$M$24,10,FALSE)+VLOOKUP(O17,$A$16:$M$24,11,FALSE)+VLOOKUP(O17,$A$16:$M$24,12,FALSE)+VLOOKUP(O17,$A$16:$M$24,13,FALSE)</f>
        <v>8</v>
      </c>
    </row>
    <row r="18" spans="1:27" x14ac:dyDescent="0.25">
      <c r="A18" s="125" t="s">
        <v>14</v>
      </c>
      <c r="B18" s="124"/>
      <c r="C18" s="124">
        <v>1</v>
      </c>
      <c r="D18" s="124"/>
      <c r="E18" s="124"/>
      <c r="F18" s="124"/>
      <c r="G18" s="124"/>
      <c r="H18" s="124"/>
      <c r="I18" s="124"/>
      <c r="J18" s="124"/>
      <c r="K18" s="124"/>
      <c r="L18" s="124"/>
      <c r="M18" s="124"/>
      <c r="N18" s="41">
        <f t="shared" ref="N18:N24" si="15">SUM(B18:M18)</f>
        <v>1</v>
      </c>
      <c r="O18" t="s">
        <v>14</v>
      </c>
      <c r="P18" s="74">
        <f t="shared" ref="P18:P24" si="16">VLOOKUP(O18,$A$16:$M$24,2,FALSE)</f>
        <v>0</v>
      </c>
      <c r="Q18" s="74">
        <f t="shared" ref="Q18:Q24" si="17">VLOOKUP(O18,$A$16:$M$24,2,FALSE)+VLOOKUP(O18,$A$16:$M$24,3,FALSE)</f>
        <v>1</v>
      </c>
      <c r="R18" s="74">
        <f t="shared" ref="R18:R24" si="18">VLOOKUP(O18,$A$16:$M$24,2,FALSE)+VLOOKUP(O18,$A$16:$M$24,3,FALSE)+VLOOKUP(O18,$A$16:$M$24,4,FALSE)</f>
        <v>1</v>
      </c>
      <c r="S18" s="74">
        <f t="shared" ref="S18:S24" si="19">VLOOKUP(O18,$A$16:$M$24,3,FALSE)+VLOOKUP(O18,$A$16:$M$24,2,FALSE)+VLOOKUP(O18,$A$16:$M$24,4,FALSE)+VLOOKUP(O18,$A$16:$M$24,5,FALSE)</f>
        <v>1</v>
      </c>
      <c r="T18" s="74">
        <f t="shared" ref="T18:T24" si="20">VLOOKUP(O18,$A$16:$M$24,2,FALSE)+VLOOKUP(O18,$A$16:$M$24,3,FALSE)+VLOOKUP(O18,$A$16:$M$24,4,FALSE)+VLOOKUP(O18,$A$16:$M$24,5,FALSE)+VLOOKUP(O18,$A$16:$M$24,6,FALSE)</f>
        <v>1</v>
      </c>
      <c r="U18" s="74">
        <f t="shared" ref="U18:U24" si="21">VLOOKUP(O18,$A$16:$M$24,2,FALSE)+VLOOKUP(O18,$A$16:$M$24,3,FALSE)+VLOOKUP(O18,$A$16:$M$24,4,FALSE)+VLOOKUP(O18,$A$16:$M$24,5,FALSE)+VLOOKUP(O18,$A$16:$M$25,6,FALSE)+VLOOKUP(O18,$A$16:$M$24,7,FALSE)</f>
        <v>1</v>
      </c>
      <c r="V18" s="74">
        <f t="shared" ref="V18:V24" si="22">VLOOKUP(O18,$A$16:$M$24,2,FALSE)+VLOOKUP(O18,$A$16:$M$24,3,FALSE)+VLOOKUP(O18,$A$16:$M$24,4,FALSE)+VLOOKUP(O18,$A$16:$M$24,5,FALSE)+VLOOKUP(O18,$A$16:$M$24,6,FALSE)+VLOOKUP(O18,$A$16:$M$24,7,FALSE)+VLOOKUP(O18,$A$16:$M$24,8,FALSE)</f>
        <v>1</v>
      </c>
      <c r="W18" s="74">
        <f t="shared" ref="W18:W24" si="23">VLOOKUP(O18,$A$16:$M$24,2,FALSE)+VLOOKUP(O18,$A$16:$M$24,3,FALSE)+VLOOKUP(O18,$A$16:$M$24,4,FALSE)+VLOOKUP(O18,$A$16:$M$24,5,FALSE)+VLOOKUP(O18,$A$16:$M$25,6,FALSE)+VLOOKUP(O18,$A$16:$M$24,7,FALSE)+VLOOKUP(O18,$A$16:$M$24,8,FALSE)+VLOOKUP(O18,$A$16:$M$24,9,FALSE)</f>
        <v>1</v>
      </c>
      <c r="X18" s="74">
        <f t="shared" ref="X18:X24" si="24">VLOOKUP(O18,$A$16:$M$24,2,FALSE)+VLOOKUP(O18,$A$16:$M$24,3,FALSE)+VLOOKUP(O18,$A$16:$M$24,4,FALSE)+VLOOKUP(O18,$A$16:$M$24,5,FALSE)+VLOOKUP(O18,$A$16:$M$24,6,FALSE)+VLOOKUP(O18,$A$16:$M$24,7,FALSE)+VLOOKUP(O18,$A$16:$M$24,8,FALSE)+VLOOKUP(O18,$A$16:$M$24,9,FALSE)+VLOOKUP(O18,$A$16:$M$24,10,FALSE)</f>
        <v>1</v>
      </c>
      <c r="Y18" s="74">
        <f t="shared" ref="Y18:Y24" si="25">VLOOKUP(O18,$A$16:$M$24,2,FALSE)+VLOOKUP(O18,$A$16:$M$24,3,FALSE)+VLOOKUP(O18,$A$16:$M$24,4,FALSE)+VLOOKUP(O18,$A$16:$M$24,5,FALSE)+VLOOKUP(O18,$A$16:$M$24,6,FALSE)+VLOOKUP(O18,$A$16:$M$24,7,FALSE)+VLOOKUP(O18,$A$16:$M$24,8,FALSE)+VLOOKUP(O18,$A$16:$M$24,9,FALSE)+VLOOKUP(O18,$A$16:$M$24,10,FALSE)+VLOOKUP(O18,$A$16:$M$24,11,FALSE)</f>
        <v>1</v>
      </c>
      <c r="Z18" s="74">
        <f t="shared" ref="Z18:Z24" si="26">VLOOKUP(O18,A17:M25,2,FALSE)+VLOOKUP(O18,$A$16:$M$24,3,FALSE)+VLOOKUP(O18,$A$16:$M$24,4,FALSE)+VLOOKUP(O18,$A$16:$M$24,5,FALSE)+VLOOKUP(O18,$A$16:$M$24,6,FALSE)+VLOOKUP(O18,A17:M25,7,FALSE)+VLOOKUP(O18,A17:M25,8,FALSE)+VLOOKUP(O18,$A$16:$M$24,9,FALSE)+VLOOKUP(O18,$A$16:$M$24,10,FALSE)+VLOOKUP(O18,A17:M25,11,FALSE)+VLOOKUP(O18,$A$16:$M$24,12,FALSE)</f>
        <v>1</v>
      </c>
      <c r="AA18" s="75">
        <f t="shared" ref="AA18:AA24" si="27">VLOOKUP(O18,$A$16:$M$24,2,FALSE)+VLOOKUP(O18,$A$16:$M$24,3,FALSE)+VLOOKUP(O18,$A$16:$M$24,4,FALSE)+VLOOKUP(O18,$A$16:$M$24,5,FALSE)+VLOOKUP(O18,$A$16:$M$24,6,FALSE)+VLOOKUP(O18,$A$16:$M$24,7,FALSE)+VLOOKUP(O18,A17:M25,8,FALSE)+VLOOKUP(O18,A17:M25,9,FALSE)+VLOOKUP(O18,$A$16:$M$24,10,FALSE)+VLOOKUP(O18,$A$16:$M$24,11,FALSE)+VLOOKUP(O18,$A$16:$M$24,12,FALSE)+VLOOKUP(O18,$A$16:$M$24,13,FALSE)</f>
        <v>1</v>
      </c>
    </row>
    <row r="19" spans="1:27" x14ac:dyDescent="0.25">
      <c r="A19" s="125" t="s">
        <v>8</v>
      </c>
      <c r="B19" s="124">
        <v>2</v>
      </c>
      <c r="C19" s="124">
        <v>2</v>
      </c>
      <c r="D19" s="124">
        <v>1</v>
      </c>
      <c r="E19" s="124">
        <v>1</v>
      </c>
      <c r="F19" s="124"/>
      <c r="G19" s="124">
        <v>1</v>
      </c>
      <c r="H19" s="124">
        <v>1</v>
      </c>
      <c r="I19" s="124">
        <v>2</v>
      </c>
      <c r="J19" s="124">
        <v>1</v>
      </c>
      <c r="K19" s="124">
        <v>1</v>
      </c>
      <c r="L19" s="124"/>
      <c r="M19" s="124"/>
      <c r="N19" s="41">
        <f t="shared" si="15"/>
        <v>12</v>
      </c>
      <c r="O19" t="s">
        <v>8</v>
      </c>
      <c r="P19" s="74">
        <f t="shared" si="16"/>
        <v>2</v>
      </c>
      <c r="Q19" s="74">
        <f t="shared" si="17"/>
        <v>4</v>
      </c>
      <c r="R19" s="74">
        <f t="shared" si="18"/>
        <v>5</v>
      </c>
      <c r="S19" s="74">
        <f t="shared" si="19"/>
        <v>6</v>
      </c>
      <c r="T19" s="74">
        <f t="shared" si="20"/>
        <v>6</v>
      </c>
      <c r="U19" s="74">
        <f t="shared" si="21"/>
        <v>7</v>
      </c>
      <c r="V19" s="74">
        <f t="shared" si="22"/>
        <v>8</v>
      </c>
      <c r="W19" s="74">
        <f t="shared" si="23"/>
        <v>10</v>
      </c>
      <c r="X19" s="74">
        <f t="shared" si="24"/>
        <v>11</v>
      </c>
      <c r="Y19" s="74">
        <f t="shared" si="25"/>
        <v>12</v>
      </c>
      <c r="Z19" s="74">
        <f t="shared" si="26"/>
        <v>12</v>
      </c>
      <c r="AA19" s="75">
        <f t="shared" si="27"/>
        <v>12</v>
      </c>
    </row>
    <row r="20" spans="1:27" x14ac:dyDescent="0.25">
      <c r="A20" s="125" t="s">
        <v>10</v>
      </c>
      <c r="B20" s="124">
        <v>0.5</v>
      </c>
      <c r="C20" s="124">
        <v>0.8</v>
      </c>
      <c r="D20" s="124">
        <v>0.60000000000000009</v>
      </c>
      <c r="E20" s="124">
        <v>0.4</v>
      </c>
      <c r="F20" s="124"/>
      <c r="G20" s="124"/>
      <c r="H20" s="124">
        <v>0.09</v>
      </c>
      <c r="I20" s="124">
        <v>0.45999999999999996</v>
      </c>
      <c r="J20" s="124">
        <v>0.2</v>
      </c>
      <c r="K20" s="124"/>
      <c r="L20" s="124"/>
      <c r="M20" s="124"/>
      <c r="N20" s="41">
        <f t="shared" si="15"/>
        <v>3.0500000000000003</v>
      </c>
      <c r="O20" t="s">
        <v>10</v>
      </c>
      <c r="P20" s="74">
        <f t="shared" si="16"/>
        <v>0.5</v>
      </c>
      <c r="Q20" s="74">
        <f t="shared" si="17"/>
        <v>1.3</v>
      </c>
      <c r="R20" s="74">
        <f t="shared" si="18"/>
        <v>1.9000000000000001</v>
      </c>
      <c r="S20" s="74">
        <f t="shared" si="19"/>
        <v>2.3000000000000003</v>
      </c>
      <c r="T20" s="74">
        <f t="shared" si="20"/>
        <v>2.3000000000000003</v>
      </c>
      <c r="U20" s="74">
        <f t="shared" si="21"/>
        <v>2.3000000000000003</v>
      </c>
      <c r="V20" s="74">
        <f t="shared" si="22"/>
        <v>2.39</v>
      </c>
      <c r="W20" s="74">
        <f t="shared" si="23"/>
        <v>2.85</v>
      </c>
      <c r="X20" s="74">
        <f t="shared" si="24"/>
        <v>3.0500000000000003</v>
      </c>
      <c r="Y20" s="74">
        <f t="shared" si="25"/>
        <v>3.0500000000000003</v>
      </c>
      <c r="Z20" s="74">
        <f t="shared" si="26"/>
        <v>3.0500000000000003</v>
      </c>
      <c r="AA20" s="75">
        <f t="shared" si="27"/>
        <v>3.0500000000000003</v>
      </c>
    </row>
    <row r="21" spans="1:27" x14ac:dyDescent="0.25">
      <c r="A21" s="125" t="s">
        <v>11</v>
      </c>
      <c r="B21" s="124">
        <v>1</v>
      </c>
      <c r="C21" s="124"/>
      <c r="D21" s="124"/>
      <c r="E21" s="124"/>
      <c r="F21" s="124">
        <v>2</v>
      </c>
      <c r="G21" s="124"/>
      <c r="H21" s="124">
        <v>4</v>
      </c>
      <c r="I21" s="124">
        <v>1</v>
      </c>
      <c r="J21" s="124">
        <v>3</v>
      </c>
      <c r="K21" s="124"/>
      <c r="L21" s="124"/>
      <c r="M21" s="124"/>
      <c r="N21" s="41">
        <f t="shared" si="15"/>
        <v>11</v>
      </c>
      <c r="O21" t="s">
        <v>11</v>
      </c>
      <c r="P21" s="74">
        <f t="shared" si="16"/>
        <v>1</v>
      </c>
      <c r="Q21" s="74">
        <f t="shared" si="17"/>
        <v>1</v>
      </c>
      <c r="R21" s="74">
        <f t="shared" si="18"/>
        <v>1</v>
      </c>
      <c r="S21" s="74">
        <f t="shared" si="19"/>
        <v>1</v>
      </c>
      <c r="T21" s="74">
        <f t="shared" si="20"/>
        <v>3</v>
      </c>
      <c r="U21" s="74">
        <f t="shared" si="21"/>
        <v>3</v>
      </c>
      <c r="V21" s="74">
        <f t="shared" si="22"/>
        <v>7</v>
      </c>
      <c r="W21" s="74">
        <f t="shared" si="23"/>
        <v>8</v>
      </c>
      <c r="X21" s="74">
        <f t="shared" si="24"/>
        <v>11</v>
      </c>
      <c r="Y21" s="74">
        <f t="shared" si="25"/>
        <v>11</v>
      </c>
      <c r="Z21" s="74">
        <f t="shared" si="26"/>
        <v>11</v>
      </c>
      <c r="AA21" s="75">
        <f t="shared" si="27"/>
        <v>11</v>
      </c>
    </row>
    <row r="22" spans="1:27" x14ac:dyDescent="0.25">
      <c r="A22" s="125" t="s">
        <v>12</v>
      </c>
      <c r="B22" s="124"/>
      <c r="C22" s="124"/>
      <c r="D22" s="124"/>
      <c r="E22" s="124"/>
      <c r="F22" s="124"/>
      <c r="G22" s="124">
        <v>0</v>
      </c>
      <c r="H22" s="124">
        <v>3</v>
      </c>
      <c r="I22" s="124"/>
      <c r="J22" s="124">
        <v>1</v>
      </c>
      <c r="K22" s="124"/>
      <c r="L22" s="124"/>
      <c r="M22" s="124"/>
      <c r="N22" s="41">
        <f t="shared" si="15"/>
        <v>4</v>
      </c>
      <c r="O22" t="s">
        <v>12</v>
      </c>
      <c r="P22" s="74">
        <f t="shared" si="16"/>
        <v>0</v>
      </c>
      <c r="Q22" s="74">
        <f t="shared" si="17"/>
        <v>0</v>
      </c>
      <c r="R22" s="74">
        <f t="shared" si="18"/>
        <v>0</v>
      </c>
      <c r="S22" s="74">
        <f t="shared" si="19"/>
        <v>0</v>
      </c>
      <c r="T22" s="74">
        <f t="shared" si="20"/>
        <v>0</v>
      </c>
      <c r="U22" s="74">
        <f t="shared" si="21"/>
        <v>0</v>
      </c>
      <c r="V22" s="74">
        <f t="shared" si="22"/>
        <v>3</v>
      </c>
      <c r="W22" s="74">
        <f t="shared" si="23"/>
        <v>3</v>
      </c>
      <c r="X22" s="74">
        <f t="shared" si="24"/>
        <v>4</v>
      </c>
      <c r="Y22" s="74">
        <f t="shared" si="25"/>
        <v>4</v>
      </c>
      <c r="Z22" s="74">
        <f t="shared" si="26"/>
        <v>4</v>
      </c>
      <c r="AA22" s="75">
        <f t="shared" si="27"/>
        <v>4</v>
      </c>
    </row>
    <row r="23" spans="1:27" ht="15" hidden="1" customHeight="1" x14ac:dyDescent="0.25">
      <c r="A23" s="125" t="s">
        <v>13</v>
      </c>
      <c r="B23" s="124"/>
      <c r="C23" s="124"/>
      <c r="D23" s="124">
        <v>1</v>
      </c>
      <c r="E23" s="124">
        <v>4</v>
      </c>
      <c r="F23" s="124">
        <v>3</v>
      </c>
      <c r="G23" s="124">
        <v>1</v>
      </c>
      <c r="H23" s="124">
        <v>6</v>
      </c>
      <c r="I23" s="124">
        <v>1</v>
      </c>
      <c r="J23" s="124">
        <v>1</v>
      </c>
      <c r="K23" s="124"/>
      <c r="L23" s="124"/>
      <c r="M23" s="124"/>
      <c r="N23" s="41">
        <f t="shared" si="15"/>
        <v>17</v>
      </c>
      <c r="O23" t="s">
        <v>13</v>
      </c>
      <c r="P23" s="74">
        <f t="shared" si="16"/>
        <v>0</v>
      </c>
      <c r="Q23" s="74">
        <f t="shared" si="17"/>
        <v>0</v>
      </c>
      <c r="R23" s="74">
        <f t="shared" si="18"/>
        <v>1</v>
      </c>
      <c r="S23" s="74">
        <f t="shared" si="19"/>
        <v>5</v>
      </c>
      <c r="T23" s="74">
        <f t="shared" si="20"/>
        <v>8</v>
      </c>
      <c r="U23" s="74">
        <f t="shared" si="21"/>
        <v>9</v>
      </c>
      <c r="V23" s="74">
        <f t="shared" si="22"/>
        <v>15</v>
      </c>
      <c r="W23" s="74">
        <f t="shared" si="23"/>
        <v>16</v>
      </c>
      <c r="X23" s="74">
        <f t="shared" si="24"/>
        <v>17</v>
      </c>
      <c r="Y23" s="74">
        <f t="shared" si="25"/>
        <v>17</v>
      </c>
      <c r="Z23" s="74">
        <f t="shared" si="26"/>
        <v>17</v>
      </c>
      <c r="AA23" s="75">
        <f t="shared" si="27"/>
        <v>17</v>
      </c>
    </row>
    <row r="24" spans="1:27" x14ac:dyDescent="0.25">
      <c r="A24" s="125" t="s">
        <v>53</v>
      </c>
      <c r="B24" s="124"/>
      <c r="C24" s="124"/>
      <c r="D24" s="124"/>
      <c r="E24" s="124"/>
      <c r="F24" s="124"/>
      <c r="G24" s="124"/>
      <c r="H24" s="124"/>
      <c r="I24" s="124"/>
      <c r="J24" s="124"/>
      <c r="K24" s="124"/>
      <c r="L24" s="124"/>
      <c r="M24" s="124"/>
      <c r="N24" s="41">
        <f t="shared" si="15"/>
        <v>0</v>
      </c>
      <c r="O24" t="s">
        <v>53</v>
      </c>
      <c r="P24" s="74">
        <f t="shared" si="16"/>
        <v>0</v>
      </c>
      <c r="Q24" s="74">
        <f t="shared" si="17"/>
        <v>0</v>
      </c>
      <c r="R24" s="74">
        <f t="shared" si="18"/>
        <v>0</v>
      </c>
      <c r="S24" s="74">
        <f t="shared" si="19"/>
        <v>0</v>
      </c>
      <c r="T24" s="74">
        <f t="shared" si="20"/>
        <v>0</v>
      </c>
      <c r="U24" s="74">
        <f t="shared" si="21"/>
        <v>0</v>
      </c>
      <c r="V24" s="74">
        <f t="shared" si="22"/>
        <v>0</v>
      </c>
      <c r="W24" s="74">
        <f t="shared" si="23"/>
        <v>0</v>
      </c>
      <c r="X24" s="74">
        <f t="shared" si="24"/>
        <v>0</v>
      </c>
      <c r="Y24" s="74">
        <f t="shared" si="25"/>
        <v>0</v>
      </c>
      <c r="Z24" s="74">
        <f t="shared" si="26"/>
        <v>0</v>
      </c>
      <c r="AA24" s="75">
        <f t="shared" si="27"/>
        <v>0</v>
      </c>
    </row>
    <row r="25" spans="1:27" ht="16.5" thickBot="1" x14ac:dyDescent="0.3">
      <c r="A25" s="103" t="s">
        <v>54</v>
      </c>
      <c r="B25" s="104">
        <v>3.5</v>
      </c>
      <c r="C25" s="104">
        <v>4.8</v>
      </c>
      <c r="D25" s="104">
        <v>3.6</v>
      </c>
      <c r="E25" s="104">
        <v>5.4</v>
      </c>
      <c r="F25" s="104">
        <v>6</v>
      </c>
      <c r="G25" s="104">
        <v>2</v>
      </c>
      <c r="H25" s="104">
        <v>14.09</v>
      </c>
      <c r="I25" s="104">
        <v>4.46</v>
      </c>
      <c r="J25" s="104">
        <v>8.1999999999999993</v>
      </c>
      <c r="K25" s="104">
        <v>3</v>
      </c>
      <c r="L25" s="104">
        <v>1</v>
      </c>
      <c r="M25" s="105"/>
      <c r="N25" s="42">
        <f>SUM(N17:N24)</f>
        <v>56.05</v>
      </c>
      <c r="P25" s="121"/>
      <c r="Q25" s="121"/>
      <c r="R25" s="121"/>
      <c r="S25" s="121"/>
      <c r="T25" s="121"/>
      <c r="U25" s="121"/>
      <c r="V25" s="121"/>
      <c r="W25" s="121"/>
      <c r="X25" s="121"/>
      <c r="Y25" s="121"/>
      <c r="Z25" s="121"/>
      <c r="AA25" s="75"/>
    </row>
    <row r="26" spans="1:27" ht="16.5" thickTop="1" x14ac:dyDescent="0.25">
      <c r="B26"/>
      <c r="C26"/>
      <c r="D26"/>
      <c r="E26"/>
      <c r="F26"/>
      <c r="G26"/>
      <c r="H26"/>
      <c r="I26"/>
      <c r="J26"/>
      <c r="K26"/>
      <c r="L26"/>
      <c r="M26"/>
      <c r="N26" s="122"/>
      <c r="P26" s="74"/>
      <c r="Q26" s="74"/>
      <c r="R26" s="74"/>
      <c r="S26" s="74"/>
      <c r="T26" s="74"/>
      <c r="U26" s="74"/>
      <c r="V26" s="74"/>
      <c r="W26" s="74"/>
      <c r="X26" s="74"/>
      <c r="Y26" s="74"/>
      <c r="Z26" s="74"/>
      <c r="AA26" s="75"/>
    </row>
    <row r="27" spans="1:27" x14ac:dyDescent="0.25">
      <c r="A27" s="69"/>
      <c r="B27" s="70"/>
      <c r="C27" s="70"/>
      <c r="D27" s="70"/>
      <c r="E27" s="70"/>
      <c r="F27" s="70"/>
      <c r="G27" s="70"/>
      <c r="H27" s="70"/>
      <c r="I27" s="70"/>
      <c r="J27" s="70"/>
      <c r="K27" s="70"/>
      <c r="L27" s="70"/>
      <c r="M27" s="70"/>
      <c r="N27" s="70"/>
      <c r="P27" s="81"/>
      <c r="Q27" s="81"/>
      <c r="R27" s="81"/>
      <c r="S27" s="81"/>
      <c r="T27" s="81"/>
      <c r="U27" s="81"/>
      <c r="V27" s="81"/>
      <c r="W27" s="81"/>
      <c r="X27" s="81"/>
      <c r="Y27" s="81"/>
      <c r="Z27" s="81"/>
      <c r="AA27" s="82"/>
    </row>
    <row r="28" spans="1:27" x14ac:dyDescent="0.25">
      <c r="A28" s="69"/>
      <c r="B28" s="70"/>
      <c r="C28" s="70"/>
      <c r="D28" s="70"/>
      <c r="E28" s="70"/>
      <c r="F28" s="70"/>
      <c r="G28" s="70"/>
      <c r="H28" s="70"/>
      <c r="I28" s="70"/>
      <c r="J28" s="70"/>
      <c r="K28" s="70"/>
      <c r="L28" s="70"/>
      <c r="M28" s="70"/>
      <c r="N28" s="70"/>
      <c r="P28" s="81"/>
      <c r="Q28" s="81"/>
      <c r="R28" s="81"/>
      <c r="S28" s="81"/>
      <c r="T28" s="81"/>
      <c r="U28" s="81"/>
      <c r="V28" s="81"/>
      <c r="W28" s="81"/>
      <c r="X28" s="81"/>
      <c r="Y28" s="81"/>
      <c r="Z28" s="81"/>
      <c r="AA28" s="82"/>
    </row>
    <row r="29" spans="1:27" x14ac:dyDescent="0.25">
      <c r="A29" s="69"/>
      <c r="B29" s="70"/>
      <c r="C29" s="70"/>
      <c r="D29" s="70"/>
      <c r="E29" s="70"/>
      <c r="F29" s="70"/>
      <c r="G29" s="70"/>
      <c r="H29" s="70"/>
      <c r="I29" s="70"/>
      <c r="J29" s="70"/>
      <c r="K29" s="70"/>
      <c r="L29" s="70"/>
      <c r="M29" s="70"/>
      <c r="N29" s="70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2"/>
    </row>
    <row r="30" spans="1:27" x14ac:dyDescent="0.25">
      <c r="A30" s="69"/>
      <c r="B30" s="70"/>
      <c r="C30" s="70"/>
      <c r="D30" s="70"/>
      <c r="E30" s="70"/>
      <c r="F30" s="50"/>
      <c r="G30" s="65" t="s">
        <v>258</v>
      </c>
      <c r="H30" s="64"/>
      <c r="I30" s="70"/>
      <c r="J30" s="70"/>
      <c r="K30" s="70"/>
      <c r="L30" s="70"/>
      <c r="M30" s="70"/>
      <c r="N30" s="70"/>
      <c r="P30" s="81"/>
      <c r="Q30" s="81"/>
      <c r="R30" s="81"/>
      <c r="S30" s="81"/>
      <c r="T30" s="81"/>
      <c r="U30" s="81"/>
      <c r="V30" s="81"/>
      <c r="W30" s="81"/>
      <c r="X30" s="81"/>
      <c r="Y30" s="81"/>
      <c r="Z30" s="81"/>
      <c r="AA30" s="82"/>
    </row>
    <row r="31" spans="1:27" x14ac:dyDescent="0.25">
      <c r="A31" s="142" t="s">
        <v>259</v>
      </c>
      <c r="B31" s="143"/>
      <c r="C31" s="143"/>
      <c r="D31" s="143"/>
      <c r="E31" s="70"/>
      <c r="F31" s="70"/>
      <c r="G31" s="70"/>
      <c r="H31" s="70"/>
      <c r="I31" s="70"/>
      <c r="J31" s="70"/>
      <c r="K31" s="70"/>
      <c r="L31" s="70"/>
      <c r="M31" s="70"/>
      <c r="N31" s="70"/>
      <c r="P31" s="81"/>
      <c r="Q31" s="81"/>
      <c r="R31" s="81"/>
      <c r="S31" s="81"/>
      <c r="T31" s="81"/>
      <c r="U31" s="81"/>
      <c r="V31" s="81"/>
      <c r="W31" s="81"/>
      <c r="X31" s="81"/>
      <c r="Y31" s="81"/>
      <c r="Z31" s="81"/>
      <c r="AA31" s="82"/>
    </row>
    <row r="32" spans="1:27" ht="15.75" x14ac:dyDescent="0.25">
      <c r="A32" s="83" t="s">
        <v>243</v>
      </c>
      <c r="B32" s="84" t="s">
        <v>251</v>
      </c>
      <c r="C32" s="84" t="s">
        <v>254</v>
      </c>
      <c r="D32" s="84" t="s">
        <v>239</v>
      </c>
      <c r="E32" s="84" t="s">
        <v>240</v>
      </c>
      <c r="F32" s="59" t="s">
        <v>244</v>
      </c>
      <c r="G32" s="59" t="s">
        <v>241</v>
      </c>
      <c r="H32" s="59" t="s">
        <v>253</v>
      </c>
      <c r="I32" s="59" t="s">
        <v>246</v>
      </c>
      <c r="J32" s="59" t="s">
        <v>247</v>
      </c>
      <c r="K32" s="59" t="s">
        <v>248</v>
      </c>
      <c r="L32" s="59" t="s">
        <v>249</v>
      </c>
      <c r="M32" s="59" t="s">
        <v>250</v>
      </c>
      <c r="N32" s="59" t="s">
        <v>242</v>
      </c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2"/>
    </row>
    <row r="33" spans="1:27" x14ac:dyDescent="0.25">
      <c r="A33" s="69" t="s">
        <v>0</v>
      </c>
      <c r="B33" s="84"/>
      <c r="C33" s="84"/>
      <c r="D33" s="84"/>
      <c r="E33" s="84"/>
      <c r="F33" s="115">
        <v>25.6</v>
      </c>
      <c r="G33" s="116">
        <v>27.6</v>
      </c>
      <c r="H33" s="117">
        <v>34.4</v>
      </c>
      <c r="I33" s="53"/>
      <c r="J33" s="115"/>
      <c r="K33" s="53"/>
      <c r="L33" s="116"/>
      <c r="M33" s="116"/>
      <c r="N33" s="118">
        <f>SUM(F33:M33)</f>
        <v>87.6</v>
      </c>
      <c r="P33" s="45"/>
      <c r="Q33" s="81"/>
      <c r="R33" s="81"/>
      <c r="S33" s="81"/>
      <c r="T33" s="81"/>
      <c r="U33" s="81"/>
      <c r="V33" s="81"/>
      <c r="W33" s="81"/>
      <c r="X33" s="81"/>
      <c r="Y33" s="81"/>
      <c r="Z33" s="81"/>
      <c r="AA33" s="82"/>
    </row>
    <row r="34" spans="1:27" x14ac:dyDescent="0.25">
      <c r="A34" s="69" t="s">
        <v>1</v>
      </c>
      <c r="B34" s="84"/>
      <c r="C34" s="84"/>
      <c r="D34" s="84"/>
      <c r="E34" s="43"/>
      <c r="F34" s="119">
        <v>6.45</v>
      </c>
      <c r="G34" s="53">
        <v>10.95</v>
      </c>
      <c r="H34" s="53">
        <v>13.45</v>
      </c>
      <c r="I34" s="53"/>
      <c r="J34" s="115"/>
      <c r="K34" s="116"/>
      <c r="L34" s="119"/>
      <c r="M34" s="116"/>
      <c r="N34" s="118">
        <f t="shared" ref="N34:N37" si="28">SUM(F34:M34)</f>
        <v>30.849999999999998</v>
      </c>
      <c r="P34" s="45"/>
      <c r="Q34" s="81"/>
      <c r="R34" s="81"/>
      <c r="S34" s="81"/>
      <c r="T34" s="81"/>
      <c r="U34" s="81"/>
      <c r="V34" s="81"/>
      <c r="W34" s="81"/>
      <c r="X34" s="81"/>
      <c r="Y34" s="81"/>
      <c r="Z34" s="81"/>
      <c r="AA34" s="82"/>
    </row>
    <row r="35" spans="1:27" x14ac:dyDescent="0.25">
      <c r="A35" s="69" t="s">
        <v>2</v>
      </c>
      <c r="B35" s="84"/>
      <c r="C35" s="84"/>
      <c r="D35" s="84"/>
      <c r="E35" s="84"/>
      <c r="F35" s="115">
        <v>2</v>
      </c>
      <c r="G35" s="53">
        <v>10</v>
      </c>
      <c r="H35" s="53">
        <v>5</v>
      </c>
      <c r="I35" s="53"/>
      <c r="J35" s="115"/>
      <c r="K35" s="116"/>
      <c r="L35" s="117"/>
      <c r="M35" s="115"/>
      <c r="N35" s="120">
        <f t="shared" si="28"/>
        <v>17</v>
      </c>
      <c r="P35" s="45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2"/>
    </row>
    <row r="36" spans="1:27" x14ac:dyDescent="0.25">
      <c r="A36" s="69" t="s">
        <v>3</v>
      </c>
      <c r="B36" s="84"/>
      <c r="C36" s="84"/>
      <c r="D36" s="84"/>
      <c r="E36" s="84"/>
      <c r="F36" s="53">
        <v>4</v>
      </c>
      <c r="G36" s="53">
        <v>5</v>
      </c>
      <c r="H36" s="53">
        <v>11</v>
      </c>
      <c r="I36" s="53"/>
      <c r="J36" s="53"/>
      <c r="K36" s="53"/>
      <c r="L36" s="115"/>
      <c r="M36" s="115"/>
      <c r="N36" s="120">
        <f t="shared" si="28"/>
        <v>20</v>
      </c>
      <c r="P36" s="45"/>
      <c r="Q36" s="81"/>
      <c r="R36" s="81"/>
      <c r="S36" s="81"/>
      <c r="T36" s="81"/>
      <c r="U36" s="81"/>
      <c r="V36" s="81"/>
      <c r="W36" s="81"/>
      <c r="X36" s="81"/>
      <c r="Y36" s="81"/>
      <c r="Z36" s="81"/>
      <c r="AA36" s="82"/>
    </row>
    <row r="37" spans="1:27" ht="27.75" customHeight="1" x14ac:dyDescent="0.25">
      <c r="A37" s="85" t="s">
        <v>255</v>
      </c>
      <c r="B37" s="84"/>
      <c r="C37" s="84"/>
      <c r="D37" s="84"/>
      <c r="E37" s="84"/>
      <c r="F37" s="53">
        <v>6</v>
      </c>
      <c r="G37" s="53">
        <v>7.7</v>
      </c>
      <c r="H37" s="53">
        <v>7.7</v>
      </c>
      <c r="I37" s="53"/>
      <c r="J37" s="115"/>
      <c r="K37" s="53"/>
      <c r="L37" s="53"/>
      <c r="M37" s="115"/>
      <c r="N37" s="120">
        <f t="shared" si="28"/>
        <v>21.4</v>
      </c>
      <c r="P37" s="45"/>
      <c r="Q37" s="81"/>
      <c r="R37" s="81"/>
      <c r="S37" s="81"/>
      <c r="T37" s="81"/>
      <c r="U37" s="81"/>
      <c r="V37" s="81"/>
      <c r="W37" s="81"/>
      <c r="X37" s="81"/>
      <c r="Y37" s="81"/>
      <c r="Z37" s="81"/>
      <c r="AA37" s="82"/>
    </row>
    <row r="38" spans="1:27" s="54" customFormat="1" ht="18.75" customHeight="1" x14ac:dyDescent="0.25">
      <c r="A38" s="86"/>
      <c r="B38" s="87"/>
      <c r="C38" s="87"/>
      <c r="D38" s="87"/>
      <c r="E38" s="87"/>
      <c r="F38" s="56"/>
      <c r="G38" s="55"/>
      <c r="H38" s="55"/>
      <c r="I38" s="55"/>
      <c r="J38" s="55"/>
      <c r="K38" s="57"/>
      <c r="L38" s="51"/>
      <c r="M38" s="55"/>
      <c r="N38" s="55"/>
      <c r="P38" s="58"/>
      <c r="Q38" s="58"/>
      <c r="R38" s="58"/>
      <c r="S38" s="58"/>
      <c r="T38" s="58"/>
      <c r="U38" s="58"/>
      <c r="V38" s="58"/>
      <c r="W38" s="58"/>
      <c r="X38" s="58"/>
      <c r="Y38" s="58"/>
      <c r="Z38" s="58"/>
      <c r="AA38" s="88"/>
    </row>
    <row r="39" spans="1:27" ht="15.75" x14ac:dyDescent="0.25">
      <c r="A39" s="83" t="s">
        <v>245</v>
      </c>
      <c r="B39" s="84" t="s">
        <v>251</v>
      </c>
      <c r="C39" s="84" t="s">
        <v>254</v>
      </c>
      <c r="D39" s="84" t="s">
        <v>239</v>
      </c>
      <c r="E39" s="84" t="s">
        <v>240</v>
      </c>
      <c r="F39" s="59" t="s">
        <v>244</v>
      </c>
      <c r="G39" s="44" t="s">
        <v>241</v>
      </c>
      <c r="H39" s="59" t="s">
        <v>253</v>
      </c>
      <c r="I39" s="59" t="s">
        <v>246</v>
      </c>
      <c r="J39" s="59" t="s">
        <v>247</v>
      </c>
      <c r="K39" s="59" t="s">
        <v>248</v>
      </c>
      <c r="L39" s="60" t="s">
        <v>249</v>
      </c>
      <c r="M39" s="60" t="s">
        <v>250</v>
      </c>
      <c r="N39" s="44" t="s">
        <v>242</v>
      </c>
      <c r="P39" s="45"/>
      <c r="Q39" s="81"/>
      <c r="R39" s="81"/>
      <c r="S39" s="81"/>
      <c r="T39" s="81"/>
      <c r="U39" s="81"/>
      <c r="V39" s="81"/>
      <c r="W39" s="81"/>
      <c r="X39" s="81"/>
      <c r="Y39" s="81"/>
      <c r="Z39" s="81"/>
      <c r="AA39" s="82"/>
    </row>
    <row r="40" spans="1:27" x14ac:dyDescent="0.25">
      <c r="A40" s="69" t="s">
        <v>6</v>
      </c>
      <c r="B40" s="84"/>
      <c r="C40" s="84"/>
      <c r="D40" s="84"/>
      <c r="E40" s="84"/>
      <c r="F40" s="47">
        <v>3</v>
      </c>
      <c r="G40" s="48">
        <v>3</v>
      </c>
      <c r="H40" s="48">
        <v>8</v>
      </c>
      <c r="I40" s="50"/>
      <c r="J40" s="47"/>
      <c r="K40" s="50"/>
      <c r="L40" s="48"/>
      <c r="M40" s="48"/>
      <c r="N40" s="46">
        <f>SUM(F40:M40)</f>
        <v>14</v>
      </c>
      <c r="P40" s="81"/>
      <c r="Q40" s="81"/>
      <c r="R40" s="81"/>
      <c r="S40" s="81"/>
      <c r="T40" s="81"/>
      <c r="U40" s="81"/>
      <c r="V40" s="81"/>
      <c r="W40" s="81"/>
      <c r="X40" s="81"/>
      <c r="Y40" s="81"/>
      <c r="Z40" s="81"/>
      <c r="AA40" s="82"/>
    </row>
    <row r="41" spans="1:27" x14ac:dyDescent="0.25">
      <c r="A41" s="69" t="s">
        <v>14</v>
      </c>
      <c r="B41" s="84"/>
      <c r="C41" s="84"/>
      <c r="D41" s="84"/>
      <c r="E41" s="84"/>
      <c r="F41" s="48">
        <v>1</v>
      </c>
      <c r="G41" s="50">
        <v>1</v>
      </c>
      <c r="H41" s="50">
        <v>1</v>
      </c>
      <c r="I41" s="50"/>
      <c r="J41" s="47"/>
      <c r="K41" s="48"/>
      <c r="L41" s="52"/>
      <c r="M41" s="48"/>
      <c r="N41" s="46">
        <f t="shared" ref="N41:N47" si="29">SUM(F41:M41)</f>
        <v>3</v>
      </c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2"/>
    </row>
    <row r="42" spans="1:27" x14ac:dyDescent="0.25">
      <c r="A42" s="69" t="s">
        <v>7</v>
      </c>
      <c r="B42" s="84"/>
      <c r="C42" s="84"/>
      <c r="D42" s="84"/>
      <c r="E42" s="84"/>
      <c r="F42" s="47"/>
      <c r="G42" s="50"/>
      <c r="H42" s="50"/>
      <c r="I42" s="50"/>
      <c r="J42" s="47"/>
      <c r="K42" s="48"/>
      <c r="L42" s="49"/>
      <c r="M42" s="47"/>
      <c r="N42" s="46">
        <f t="shared" si="29"/>
        <v>0</v>
      </c>
      <c r="P42" s="81"/>
      <c r="Q42" s="81"/>
      <c r="R42" s="81"/>
      <c r="S42" s="81"/>
      <c r="T42" s="81"/>
      <c r="U42" s="81"/>
      <c r="V42" s="81"/>
      <c r="W42" s="81"/>
      <c r="X42" s="81"/>
      <c r="Y42" s="81"/>
      <c r="Z42" s="81"/>
      <c r="AA42" s="82"/>
    </row>
    <row r="43" spans="1:27" x14ac:dyDescent="0.25">
      <c r="A43" s="69" t="s">
        <v>8</v>
      </c>
      <c r="B43" s="84"/>
      <c r="C43" s="84"/>
      <c r="D43" s="84"/>
      <c r="E43" s="84"/>
      <c r="F43" s="50">
        <v>7</v>
      </c>
      <c r="G43" s="50">
        <v>8</v>
      </c>
      <c r="H43" s="50">
        <v>3</v>
      </c>
      <c r="I43" s="50"/>
      <c r="J43" s="50"/>
      <c r="K43" s="50"/>
      <c r="L43" s="47"/>
      <c r="M43" s="47"/>
      <c r="N43" s="46">
        <f t="shared" si="29"/>
        <v>18</v>
      </c>
      <c r="P43" s="81"/>
      <c r="Q43" s="81"/>
      <c r="R43" s="81"/>
      <c r="S43" s="81"/>
      <c r="T43" s="81"/>
      <c r="U43" s="81"/>
      <c r="V43" s="81"/>
      <c r="W43" s="81"/>
      <c r="X43" s="81"/>
      <c r="Y43" s="81"/>
      <c r="Z43" s="81"/>
      <c r="AA43" s="82"/>
    </row>
    <row r="44" spans="1:27" x14ac:dyDescent="0.25">
      <c r="A44" s="69" t="s">
        <v>10</v>
      </c>
      <c r="B44" s="84"/>
      <c r="C44" s="84"/>
      <c r="D44" s="84"/>
      <c r="E44" s="84"/>
      <c r="F44" s="53"/>
      <c r="G44" s="50"/>
      <c r="H44" s="50"/>
      <c r="I44" s="50"/>
      <c r="J44" s="47"/>
      <c r="K44" s="50"/>
      <c r="L44" s="50"/>
      <c r="M44" s="47"/>
      <c r="N44" s="46">
        <f t="shared" si="29"/>
        <v>0</v>
      </c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2"/>
    </row>
    <row r="45" spans="1:27" x14ac:dyDescent="0.25">
      <c r="A45" s="69" t="s">
        <v>11</v>
      </c>
      <c r="B45" s="84"/>
      <c r="C45" s="84"/>
      <c r="D45" s="84"/>
      <c r="E45" s="84"/>
      <c r="F45" s="111"/>
      <c r="G45" s="48">
        <v>3</v>
      </c>
      <c r="H45" s="49">
        <v>3</v>
      </c>
      <c r="I45" s="50"/>
      <c r="J45" s="47"/>
      <c r="K45" s="50"/>
      <c r="L45" s="48"/>
      <c r="M45" s="48"/>
      <c r="N45" s="46">
        <f t="shared" si="29"/>
        <v>6</v>
      </c>
      <c r="P45" s="45"/>
      <c r="Q45" s="81"/>
      <c r="R45" s="81"/>
      <c r="S45" s="81"/>
      <c r="T45" s="81"/>
      <c r="U45" s="81"/>
      <c r="V45" s="81"/>
      <c r="W45" s="81"/>
      <c r="X45" s="81"/>
      <c r="Y45" s="81"/>
      <c r="Z45" s="81"/>
      <c r="AA45" s="82"/>
    </row>
    <row r="46" spans="1:27" x14ac:dyDescent="0.25">
      <c r="A46" s="69" t="s">
        <v>12</v>
      </c>
      <c r="B46" s="84"/>
      <c r="C46" s="84"/>
      <c r="D46" s="84"/>
      <c r="E46" s="43"/>
      <c r="F46" s="112"/>
      <c r="G46" s="50">
        <v>4</v>
      </c>
      <c r="H46" s="50">
        <v>5</v>
      </c>
      <c r="I46" s="50"/>
      <c r="J46" s="47"/>
      <c r="K46" s="48"/>
      <c r="L46" s="52"/>
      <c r="M46" s="48"/>
      <c r="N46" s="46">
        <f t="shared" si="29"/>
        <v>9</v>
      </c>
      <c r="P46" s="81"/>
      <c r="Q46" s="81"/>
      <c r="R46" s="81"/>
      <c r="S46" s="81"/>
      <c r="T46" s="81"/>
      <c r="U46" s="81"/>
      <c r="V46" s="81"/>
      <c r="W46" s="81"/>
      <c r="X46" s="81"/>
      <c r="Y46" s="81"/>
      <c r="Z46" s="81"/>
      <c r="AA46" s="82"/>
    </row>
    <row r="47" spans="1:27" x14ac:dyDescent="0.25">
      <c r="A47" s="69" t="s">
        <v>13</v>
      </c>
      <c r="B47" s="84"/>
      <c r="C47" s="84"/>
      <c r="D47" s="84"/>
      <c r="E47" s="84"/>
      <c r="F47" s="113"/>
      <c r="G47" s="50">
        <v>5</v>
      </c>
      <c r="H47" s="50">
        <v>9</v>
      </c>
      <c r="I47" s="50"/>
      <c r="J47" s="48"/>
      <c r="K47" s="48"/>
      <c r="L47" s="48"/>
      <c r="M47" s="48"/>
      <c r="N47" s="46">
        <f t="shared" si="29"/>
        <v>14</v>
      </c>
      <c r="P47" s="45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2"/>
    </row>
    <row r="48" spans="1:27" x14ac:dyDescent="0.25">
      <c r="A48" s="69"/>
      <c r="B48" s="87"/>
      <c r="C48" s="87"/>
      <c r="D48" s="87"/>
      <c r="E48" s="87"/>
      <c r="F48" s="70"/>
      <c r="G48" s="70"/>
      <c r="H48" s="70"/>
      <c r="I48" s="70"/>
      <c r="J48" s="70"/>
      <c r="K48" s="70"/>
      <c r="L48" s="70"/>
      <c r="M48" s="70"/>
      <c r="N48" s="70"/>
      <c r="P48" s="81"/>
      <c r="Q48" s="81"/>
      <c r="R48" s="81"/>
      <c r="S48" s="81"/>
      <c r="T48" s="81"/>
      <c r="U48" s="81"/>
      <c r="V48" s="81"/>
      <c r="W48" s="81"/>
      <c r="X48" s="81"/>
      <c r="Y48" s="81"/>
      <c r="Z48" s="81"/>
      <c r="AA48" s="82"/>
    </row>
    <row r="49" spans="1:27" x14ac:dyDescent="0.25">
      <c r="A49" s="69"/>
      <c r="B49" s="87"/>
      <c r="C49" s="87"/>
      <c r="D49" s="87"/>
      <c r="E49" s="87"/>
      <c r="F49" s="70"/>
      <c r="G49" s="70"/>
      <c r="H49" s="70"/>
      <c r="I49" s="70"/>
      <c r="J49" s="70"/>
      <c r="K49" s="70"/>
      <c r="L49" s="70"/>
      <c r="M49" s="70"/>
      <c r="N49" s="70"/>
      <c r="P49" s="81"/>
      <c r="Q49" s="81"/>
      <c r="R49" s="81"/>
      <c r="S49" s="81"/>
      <c r="T49" s="81"/>
      <c r="U49" s="81"/>
      <c r="V49" s="81"/>
      <c r="W49" s="81"/>
      <c r="X49" s="81"/>
      <c r="Y49" s="81"/>
      <c r="Z49" s="81"/>
      <c r="AA49" s="82"/>
    </row>
    <row r="50" spans="1:27" ht="18.75" x14ac:dyDescent="0.3">
      <c r="A50" s="144" t="s">
        <v>260</v>
      </c>
      <c r="B50" s="145"/>
      <c r="C50" s="145"/>
      <c r="D50" s="145"/>
      <c r="E50" s="145"/>
      <c r="F50" s="145"/>
      <c r="G50" s="145"/>
      <c r="H50" s="145"/>
      <c r="I50" s="145"/>
      <c r="J50" s="145"/>
      <c r="K50" s="145"/>
      <c r="L50" s="145"/>
      <c r="M50" s="145"/>
      <c r="N50" s="145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2"/>
    </row>
    <row r="51" spans="1:27" ht="15.75" x14ac:dyDescent="0.25">
      <c r="A51" s="83" t="s">
        <v>243</v>
      </c>
      <c r="B51" s="84" t="s">
        <v>251</v>
      </c>
      <c r="C51" s="84" t="s">
        <v>254</v>
      </c>
      <c r="D51" s="84" t="s">
        <v>239</v>
      </c>
      <c r="E51" s="84" t="s">
        <v>240</v>
      </c>
      <c r="F51" s="59" t="s">
        <v>244</v>
      </c>
      <c r="G51" s="59" t="s">
        <v>241</v>
      </c>
      <c r="H51" s="59" t="s">
        <v>253</v>
      </c>
      <c r="I51" s="59" t="s">
        <v>246</v>
      </c>
      <c r="J51" s="59" t="s">
        <v>247</v>
      </c>
      <c r="K51" s="59" t="s">
        <v>248</v>
      </c>
      <c r="L51" s="59" t="s">
        <v>249</v>
      </c>
      <c r="M51" s="59" t="s">
        <v>250</v>
      </c>
      <c r="N51" s="59" t="s">
        <v>242</v>
      </c>
      <c r="P51" s="81"/>
      <c r="Q51" s="81"/>
      <c r="R51" s="81"/>
      <c r="S51" s="81"/>
      <c r="T51" s="81"/>
      <c r="U51" s="81"/>
      <c r="V51" s="81"/>
      <c r="W51" s="81"/>
      <c r="X51" s="81"/>
      <c r="Y51" s="81"/>
      <c r="Z51" s="81"/>
      <c r="AA51" s="82"/>
    </row>
    <row r="52" spans="1:27" x14ac:dyDescent="0.25">
      <c r="A52" s="69" t="s">
        <v>257</v>
      </c>
      <c r="B52" s="84"/>
      <c r="C52" s="84"/>
      <c r="D52" s="84"/>
      <c r="E52" s="84"/>
      <c r="F52" s="62">
        <f>T4-F33</f>
        <v>0</v>
      </c>
      <c r="G52" s="62">
        <f>U4-G33</f>
        <v>0</v>
      </c>
      <c r="H52" s="62">
        <f>V4-H33</f>
        <v>0</v>
      </c>
      <c r="I52" s="63"/>
      <c r="J52" s="63"/>
      <c r="K52" s="63"/>
      <c r="L52" s="63"/>
      <c r="M52" s="63"/>
      <c r="N52" s="62"/>
      <c r="P52" s="81"/>
      <c r="Q52" s="81"/>
      <c r="R52" s="81"/>
      <c r="S52" s="81"/>
      <c r="T52" s="81"/>
      <c r="U52" s="81"/>
      <c r="V52" s="81"/>
      <c r="W52" s="81"/>
      <c r="X52" s="81"/>
      <c r="Y52" s="81"/>
      <c r="Z52" s="81"/>
      <c r="AA52" s="82"/>
    </row>
    <row r="53" spans="1:27" x14ac:dyDescent="0.25">
      <c r="A53" s="69" t="s">
        <v>1</v>
      </c>
      <c r="B53" s="84"/>
      <c r="C53" s="84"/>
      <c r="D53" s="84"/>
      <c r="E53" s="84"/>
      <c r="F53" s="62">
        <f>T7-F34</f>
        <v>0</v>
      </c>
      <c r="G53" s="62">
        <f>U7-G34</f>
        <v>-0.5</v>
      </c>
      <c r="H53" s="62">
        <f>V7-H34</f>
        <v>-1.5</v>
      </c>
      <c r="I53" s="63"/>
      <c r="J53" s="63"/>
      <c r="K53" s="63"/>
      <c r="L53" s="63"/>
      <c r="M53" s="63"/>
      <c r="N53" s="62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2"/>
    </row>
    <row r="54" spans="1:27" x14ac:dyDescent="0.25">
      <c r="A54" s="69" t="s">
        <v>2</v>
      </c>
      <c r="B54" s="84"/>
      <c r="C54" s="84"/>
      <c r="D54" s="84"/>
      <c r="E54" s="84"/>
      <c r="F54" s="62">
        <f t="shared" ref="F54:H55" si="30">T9-F35</f>
        <v>0</v>
      </c>
      <c r="G54" s="62">
        <f t="shared" si="30"/>
        <v>-2</v>
      </c>
      <c r="H54" s="62">
        <f t="shared" si="30"/>
        <v>4</v>
      </c>
      <c r="I54" s="63"/>
      <c r="J54" s="63"/>
      <c r="K54" s="63"/>
      <c r="L54" s="63"/>
      <c r="M54" s="63"/>
      <c r="N54" s="62"/>
      <c r="P54" s="81"/>
      <c r="Q54" s="81"/>
      <c r="R54" s="81"/>
      <c r="S54" s="81"/>
      <c r="T54" s="81"/>
      <c r="U54" s="81"/>
      <c r="V54" s="81"/>
      <c r="W54" s="81"/>
      <c r="X54" s="81"/>
      <c r="Y54" s="81"/>
      <c r="Z54" s="81"/>
      <c r="AA54" s="82"/>
    </row>
    <row r="55" spans="1:27" x14ac:dyDescent="0.25">
      <c r="A55" s="69" t="s">
        <v>3</v>
      </c>
      <c r="B55" s="84"/>
      <c r="C55" s="84"/>
      <c r="D55" s="84"/>
      <c r="E55" s="84"/>
      <c r="F55" s="62">
        <f t="shared" si="30"/>
        <v>0</v>
      </c>
      <c r="G55" s="62">
        <f t="shared" si="30"/>
        <v>0</v>
      </c>
      <c r="H55" s="62">
        <f t="shared" si="30"/>
        <v>-6</v>
      </c>
      <c r="I55" s="63"/>
      <c r="J55" s="63"/>
      <c r="K55" s="63"/>
      <c r="L55" s="63"/>
      <c r="M55" s="63"/>
      <c r="N55" s="62"/>
      <c r="P55" s="81"/>
      <c r="Q55" s="81"/>
      <c r="R55" s="81"/>
      <c r="S55" s="81"/>
      <c r="T55" s="81"/>
      <c r="U55" s="81"/>
      <c r="V55" s="81"/>
      <c r="W55" s="81"/>
      <c r="X55" s="81"/>
      <c r="Y55" s="81"/>
      <c r="Z55" s="81"/>
      <c r="AA55" s="82"/>
    </row>
    <row r="56" spans="1:27" ht="19.5" customHeight="1" x14ac:dyDescent="0.25">
      <c r="A56" s="85" t="s">
        <v>255</v>
      </c>
      <c r="B56" s="84"/>
      <c r="C56" s="84"/>
      <c r="D56" s="84"/>
      <c r="E56" s="84"/>
      <c r="F56" s="62">
        <f>(T5+T6+T11)-F37</f>
        <v>0</v>
      </c>
      <c r="G56" s="62">
        <f>(U6+U5+U11)-G37</f>
        <v>-1.7000000000000002</v>
      </c>
      <c r="H56" s="62">
        <f>(V6+V5+V11)-H37</f>
        <v>-1.7000000000000002</v>
      </c>
      <c r="I56" s="63"/>
      <c r="J56" s="63"/>
      <c r="K56" s="63"/>
      <c r="L56" s="63"/>
      <c r="M56" s="63"/>
      <c r="N56" s="62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2"/>
    </row>
    <row r="57" spans="1:27" x14ac:dyDescent="0.25">
      <c r="A57" s="89"/>
      <c r="B57" s="87"/>
      <c r="C57" s="87"/>
      <c r="D57" s="87"/>
      <c r="E57" s="87"/>
      <c r="F57" s="90"/>
      <c r="G57" s="70"/>
      <c r="H57" s="70"/>
      <c r="I57" s="70"/>
      <c r="J57" s="70"/>
      <c r="K57" s="70"/>
      <c r="L57" s="70"/>
      <c r="M57" s="70"/>
      <c r="N57" s="70"/>
      <c r="P57" s="81"/>
      <c r="Q57" s="81"/>
      <c r="R57" s="81"/>
      <c r="S57" s="81"/>
      <c r="T57" s="81"/>
      <c r="U57" s="81"/>
      <c r="V57" s="81"/>
      <c r="W57" s="81"/>
      <c r="X57" s="81"/>
      <c r="Y57" s="81"/>
      <c r="Z57" s="81"/>
      <c r="AA57" s="82"/>
    </row>
    <row r="58" spans="1:27" ht="15.75" x14ac:dyDescent="0.25">
      <c r="A58" s="83" t="s">
        <v>245</v>
      </c>
      <c r="B58" s="84" t="s">
        <v>251</v>
      </c>
      <c r="C58" s="84" t="s">
        <v>254</v>
      </c>
      <c r="D58" s="84" t="s">
        <v>239</v>
      </c>
      <c r="E58" s="84" t="s">
        <v>240</v>
      </c>
      <c r="F58" s="59" t="s">
        <v>244</v>
      </c>
      <c r="G58" s="59" t="s">
        <v>241</v>
      </c>
      <c r="H58" s="59" t="s">
        <v>253</v>
      </c>
      <c r="I58" s="59" t="s">
        <v>246</v>
      </c>
      <c r="J58" s="59" t="s">
        <v>247</v>
      </c>
      <c r="K58" s="59" t="s">
        <v>248</v>
      </c>
      <c r="L58" s="59" t="s">
        <v>249</v>
      </c>
      <c r="M58" s="59" t="s">
        <v>250</v>
      </c>
      <c r="N58" s="59" t="s">
        <v>242</v>
      </c>
      <c r="P58" s="81"/>
      <c r="Q58" s="81"/>
      <c r="R58" s="81"/>
      <c r="S58" s="81"/>
      <c r="T58" s="81"/>
      <c r="U58" s="81"/>
      <c r="V58" s="81"/>
      <c r="W58" s="81"/>
      <c r="X58" s="81"/>
      <c r="Y58" s="81"/>
      <c r="Z58" s="81"/>
      <c r="AA58" s="82"/>
    </row>
    <row r="59" spans="1:27" x14ac:dyDescent="0.25">
      <c r="A59" s="69" t="s">
        <v>6</v>
      </c>
      <c r="B59" s="84"/>
      <c r="C59" s="84"/>
      <c r="D59" s="84"/>
      <c r="E59" s="84"/>
      <c r="F59" s="62">
        <f>T17-F40</f>
        <v>0</v>
      </c>
      <c r="G59" s="62">
        <f>U17-G40</f>
        <v>0</v>
      </c>
      <c r="H59" s="62">
        <f>V17-H40</f>
        <v>-5</v>
      </c>
      <c r="I59" s="59"/>
      <c r="J59" s="59"/>
      <c r="K59" s="59"/>
      <c r="L59" s="59"/>
      <c r="M59" s="59"/>
      <c r="N59" s="59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2"/>
    </row>
    <row r="60" spans="1:27" x14ac:dyDescent="0.25">
      <c r="A60" s="69" t="s">
        <v>302</v>
      </c>
      <c r="B60" s="84"/>
      <c r="C60" s="84"/>
      <c r="D60" s="84"/>
      <c r="E60" s="84"/>
      <c r="F60" s="62">
        <f>T24-F41</f>
        <v>-1</v>
      </c>
      <c r="G60" s="62">
        <f>U24-G41</f>
        <v>-1</v>
      </c>
      <c r="H60" s="62">
        <f>V24-H41</f>
        <v>-1</v>
      </c>
      <c r="I60" s="59"/>
      <c r="J60" s="59"/>
      <c r="K60" s="59"/>
      <c r="L60" s="59"/>
      <c r="M60" s="59"/>
      <c r="N60" s="59"/>
      <c r="P60" s="81"/>
      <c r="Q60" s="81"/>
      <c r="R60" s="81"/>
      <c r="S60" s="81"/>
      <c r="T60" s="81"/>
      <c r="U60" s="81"/>
      <c r="V60" s="81"/>
      <c r="W60" s="81"/>
      <c r="X60" s="81"/>
      <c r="Y60" s="81"/>
      <c r="Z60" s="81"/>
      <c r="AA60" s="82"/>
    </row>
    <row r="61" spans="1:27" ht="15" hidden="1" customHeight="1" x14ac:dyDescent="0.25">
      <c r="A61" s="69" t="s">
        <v>7</v>
      </c>
      <c r="B61" s="84"/>
      <c r="C61" s="84"/>
      <c r="D61" s="84"/>
      <c r="E61" s="84"/>
      <c r="F61" s="62"/>
      <c r="G61" s="62"/>
      <c r="H61" s="62"/>
      <c r="I61" s="59"/>
      <c r="J61" s="59"/>
      <c r="K61" s="59"/>
      <c r="L61" s="59"/>
      <c r="M61" s="59"/>
      <c r="N61" s="59"/>
      <c r="P61" s="81"/>
      <c r="Q61" s="81"/>
      <c r="R61" s="81"/>
      <c r="S61" s="81"/>
      <c r="T61" s="81"/>
      <c r="U61" s="81"/>
      <c r="V61" s="81"/>
      <c r="W61" s="81"/>
      <c r="X61" s="81"/>
      <c r="Y61" s="81"/>
      <c r="Z61" s="81"/>
      <c r="AA61" s="82"/>
    </row>
    <row r="62" spans="1:27" x14ac:dyDescent="0.25">
      <c r="A62" s="69" t="s">
        <v>8</v>
      </c>
      <c r="B62" s="84"/>
      <c r="C62" s="84"/>
      <c r="D62" s="84"/>
      <c r="E62" s="84"/>
      <c r="F62" s="62">
        <f>T18-F43</f>
        <v>-6</v>
      </c>
      <c r="G62" s="62">
        <f>U18-G43</f>
        <v>-7</v>
      </c>
      <c r="H62" s="62">
        <f>V18-H43</f>
        <v>-2</v>
      </c>
      <c r="I62" s="59"/>
      <c r="J62" s="59"/>
      <c r="K62" s="59"/>
      <c r="L62" s="59"/>
      <c r="M62" s="59"/>
      <c r="N62" s="59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2"/>
    </row>
    <row r="63" spans="1:27" ht="15" hidden="1" customHeight="1" x14ac:dyDescent="0.25">
      <c r="A63" s="69" t="s">
        <v>10</v>
      </c>
      <c r="B63" s="84"/>
      <c r="C63" s="84"/>
      <c r="D63" s="84"/>
      <c r="E63" s="84"/>
      <c r="F63" s="62"/>
      <c r="G63" s="62"/>
      <c r="H63" s="62"/>
      <c r="I63" s="59"/>
      <c r="J63" s="59"/>
      <c r="K63" s="59"/>
      <c r="L63" s="59"/>
      <c r="M63" s="59"/>
      <c r="N63" s="59"/>
      <c r="P63" s="81"/>
      <c r="Q63" s="81"/>
      <c r="R63" s="81"/>
      <c r="S63" s="81"/>
      <c r="T63" s="81"/>
      <c r="U63" s="81"/>
      <c r="V63" s="81"/>
      <c r="W63" s="81"/>
      <c r="X63" s="81"/>
      <c r="Y63" s="81"/>
      <c r="Z63" s="81"/>
      <c r="AA63" s="82"/>
    </row>
    <row r="64" spans="1:27" x14ac:dyDescent="0.25">
      <c r="A64" s="69" t="s">
        <v>11</v>
      </c>
      <c r="B64" s="84"/>
      <c r="C64" s="84"/>
      <c r="D64" s="84"/>
      <c r="E64" s="84"/>
      <c r="F64" s="62">
        <f t="shared" ref="F64:H66" si="31">T20-F45</f>
        <v>2.3000000000000003</v>
      </c>
      <c r="G64" s="62">
        <f t="shared" si="31"/>
        <v>-0.69999999999999973</v>
      </c>
      <c r="H64" s="62">
        <f t="shared" si="31"/>
        <v>-0.60999999999999988</v>
      </c>
      <c r="I64" s="59"/>
      <c r="J64" s="59"/>
      <c r="K64" s="59"/>
      <c r="L64" s="59"/>
      <c r="M64" s="59"/>
      <c r="N64" s="59"/>
      <c r="P64" s="81"/>
      <c r="Q64" s="81"/>
      <c r="R64" s="81"/>
      <c r="S64" s="81"/>
      <c r="T64" s="81"/>
      <c r="U64" s="81"/>
      <c r="V64" s="81"/>
      <c r="W64" s="81"/>
      <c r="X64" s="81"/>
      <c r="Y64" s="81"/>
      <c r="Z64" s="81"/>
      <c r="AA64" s="82"/>
    </row>
    <row r="65" spans="1:27" x14ac:dyDescent="0.25">
      <c r="A65" s="69" t="s">
        <v>12</v>
      </c>
      <c r="B65" s="84"/>
      <c r="C65" s="84"/>
      <c r="D65" s="84"/>
      <c r="E65" s="84"/>
      <c r="F65" s="62">
        <f t="shared" si="31"/>
        <v>3</v>
      </c>
      <c r="G65" s="62">
        <f t="shared" si="31"/>
        <v>-1</v>
      </c>
      <c r="H65" s="62">
        <f t="shared" si="31"/>
        <v>2</v>
      </c>
      <c r="I65" s="59"/>
      <c r="J65" s="59"/>
      <c r="K65" s="59"/>
      <c r="L65" s="59"/>
      <c r="M65" s="59"/>
      <c r="N65" s="59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2"/>
    </row>
    <row r="66" spans="1:27" x14ac:dyDescent="0.25">
      <c r="A66" s="69" t="s">
        <v>13</v>
      </c>
      <c r="B66" s="84"/>
      <c r="C66" s="84"/>
      <c r="D66" s="84"/>
      <c r="E66" s="84"/>
      <c r="F66" s="62">
        <f t="shared" si="31"/>
        <v>0</v>
      </c>
      <c r="G66" s="62">
        <f t="shared" si="31"/>
        <v>-5</v>
      </c>
      <c r="H66" s="62">
        <f t="shared" si="31"/>
        <v>-6</v>
      </c>
      <c r="I66" s="59"/>
      <c r="J66" s="59"/>
      <c r="K66" s="59"/>
      <c r="L66" s="59"/>
      <c r="M66" s="59"/>
      <c r="N66" s="59"/>
      <c r="P66" s="81"/>
      <c r="Q66" s="81"/>
      <c r="R66" s="81"/>
      <c r="S66" s="81"/>
      <c r="T66" s="81"/>
      <c r="U66" s="81"/>
      <c r="V66" s="81"/>
      <c r="W66" s="81"/>
      <c r="X66" s="81"/>
      <c r="Y66" s="81"/>
      <c r="Z66" s="81"/>
      <c r="AA66" s="82"/>
    </row>
    <row r="67" spans="1:27" ht="15.75" thickBot="1" x14ac:dyDescent="0.3">
      <c r="A67" s="91"/>
      <c r="B67" s="92"/>
      <c r="C67" s="92"/>
      <c r="D67" s="92"/>
      <c r="E67" s="92"/>
      <c r="F67" s="92"/>
      <c r="G67" s="92"/>
      <c r="H67" s="92"/>
      <c r="I67" s="92"/>
      <c r="J67" s="92"/>
      <c r="K67" s="92"/>
      <c r="L67" s="92"/>
      <c r="M67" s="92"/>
      <c r="N67" s="92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4"/>
    </row>
    <row r="68" spans="1:27" ht="15.75" thickTop="1" x14ac:dyDescent="0.25"/>
  </sheetData>
  <mergeCells count="4">
    <mergeCell ref="A31:D31"/>
    <mergeCell ref="A50:N50"/>
    <mergeCell ref="O2:AA2"/>
    <mergeCell ref="O15:AA15"/>
  </mergeCells>
  <conditionalFormatting sqref="F52:F56">
    <cfRule type="cellIs" dxfId="35" priority="12" operator="lessThan">
      <formula>0</formula>
    </cfRule>
    <cfRule type="cellIs" dxfId="34" priority="17" operator="lessThan">
      <formula>0</formula>
    </cfRule>
    <cfRule type="cellIs" dxfId="33" priority="18" operator="greaterThan">
      <formula>0</formula>
    </cfRule>
    <cfRule type="cellIs" dxfId="32" priority="19" operator="equal">
      <formula>0</formula>
    </cfRule>
    <cfRule type="cellIs" dxfId="31" priority="20" operator="equal">
      <formula>0</formula>
    </cfRule>
  </conditionalFormatting>
  <conditionalFormatting sqref="F59:F66">
    <cfRule type="cellIs" dxfId="30" priority="11" operator="lessThan">
      <formula>0</formula>
    </cfRule>
    <cfRule type="cellIs" dxfId="29" priority="13" operator="lessThan">
      <formula>0</formula>
    </cfRule>
    <cfRule type="cellIs" dxfId="28" priority="14" operator="greaterThan">
      <formula>0</formula>
    </cfRule>
    <cfRule type="cellIs" dxfId="27" priority="15" operator="equal">
      <formula>0</formula>
    </cfRule>
    <cfRule type="cellIs" dxfId="26" priority="16" operator="equal">
      <formula>0</formula>
    </cfRule>
  </conditionalFormatting>
  <conditionalFormatting sqref="G52:H56">
    <cfRule type="cellIs" dxfId="25" priority="6" operator="lessThan">
      <formula>0</formula>
    </cfRule>
    <cfRule type="cellIs" dxfId="24" priority="7" operator="lessThan">
      <formula>0</formula>
    </cfRule>
    <cfRule type="cellIs" dxfId="23" priority="8" operator="greaterThan">
      <formula>0</formula>
    </cfRule>
    <cfRule type="cellIs" dxfId="22" priority="9" operator="equal">
      <formula>0</formula>
    </cfRule>
    <cfRule type="cellIs" dxfId="21" priority="10" operator="equal">
      <formula>0</formula>
    </cfRule>
  </conditionalFormatting>
  <conditionalFormatting sqref="G59:H66">
    <cfRule type="cellIs" dxfId="20" priority="1" operator="lessThan">
      <formula>0</formula>
    </cfRule>
    <cfRule type="cellIs" dxfId="19" priority="2" operator="lessThan">
      <formula>0</formula>
    </cfRule>
    <cfRule type="cellIs" dxfId="18" priority="3" operator="greaterThan">
      <formula>0</formula>
    </cfRule>
    <cfRule type="cellIs" dxfId="17" priority="4" operator="equal">
      <formula>0</formula>
    </cfRule>
    <cfRule type="cellIs" dxfId="16" priority="5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paperSize="8" scale="74" orientation="portrait" r:id="rId3"/>
  <headerFooter>
    <oddHeader xml:space="preserve">&amp;L&amp;F &amp;A&amp;RDIFFUSION C3 / POLE PILOTAGE DRH  / &amp;D </oddHeader>
  </headerFooter>
  <legacyDrawing r:id="rId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14"/>
  <sheetViews>
    <sheetView workbookViewId="0">
      <selection activeCell="B1" sqref="B1"/>
    </sheetView>
  </sheetViews>
  <sheetFormatPr baseColWidth="10" defaultRowHeight="15" x14ac:dyDescent="0.25"/>
  <cols>
    <col min="1" max="1" width="14.7109375" customWidth="1"/>
    <col min="2" max="2" width="15.7109375" customWidth="1"/>
    <col min="3" max="3" width="14.7109375" customWidth="1"/>
    <col min="4" max="4" width="15.7109375" customWidth="1"/>
    <col min="5" max="6" width="12.5703125" customWidth="1"/>
    <col min="7" max="7" width="8.140625" customWidth="1"/>
    <col min="8" max="11" width="11.140625" customWidth="1"/>
    <col min="12" max="12" width="12.5703125" customWidth="1"/>
    <col min="13" max="13" width="12.5703125" bestFit="1" customWidth="1"/>
    <col min="14" max="14" width="12.5703125" customWidth="1"/>
    <col min="15" max="15" width="8.140625" customWidth="1"/>
    <col min="16" max="17" width="11.140625" customWidth="1"/>
    <col min="18" max="19" width="11.140625" bestFit="1" customWidth="1"/>
    <col min="20" max="21" width="11.140625" customWidth="1"/>
    <col min="22" max="22" width="11.140625" bestFit="1" customWidth="1"/>
    <col min="23" max="23" width="12.5703125" bestFit="1" customWidth="1"/>
    <col min="24" max="24" width="11.140625" customWidth="1"/>
    <col min="25" max="25" width="12.5703125" customWidth="1"/>
    <col min="26" max="26" width="8.140625" customWidth="1"/>
    <col min="27" max="27" width="11.140625" customWidth="1"/>
    <col min="28" max="29" width="11.140625" bestFit="1" customWidth="1"/>
    <col min="30" max="30" width="11.140625" customWidth="1"/>
    <col min="31" max="33" width="11.140625" bestFit="1" customWidth="1"/>
    <col min="34" max="35" width="11.140625" customWidth="1"/>
    <col min="36" max="36" width="12.5703125" bestFit="1" customWidth="1"/>
    <col min="37" max="37" width="8.140625" bestFit="1" customWidth="1"/>
    <col min="38" max="38" width="11.140625" customWidth="1"/>
    <col min="39" max="47" width="11.140625" bestFit="1" customWidth="1"/>
    <col min="48" max="49" width="12.5703125" bestFit="1" customWidth="1"/>
  </cols>
  <sheetData>
    <row r="3" spans="1:3" x14ac:dyDescent="0.25">
      <c r="A3" t="s">
        <v>55</v>
      </c>
      <c r="B3" t="s">
        <v>56</v>
      </c>
    </row>
    <row r="4" spans="1:3" x14ac:dyDescent="0.25">
      <c r="A4" s="15">
        <v>6.41</v>
      </c>
      <c r="B4" s="15">
        <v>11.899999999999999</v>
      </c>
    </row>
    <row r="14" spans="1:3" ht="23.25" x14ac:dyDescent="0.35">
      <c r="C14" s="16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ACCUEIL</vt:lpstr>
      <vt:lpstr>SORTIES</vt:lpstr>
      <vt:lpstr>TCD Suivi des flux</vt:lpstr>
      <vt:lpstr>TEST TCD</vt:lpstr>
      <vt:lpstr>SORTIES!Zone_d_impression</vt:lpstr>
      <vt:lpstr>'TCD Suivi des flux'!Zone_d_impression</vt:lpstr>
    </vt:vector>
  </TitlesOfParts>
  <Company>La Poste Courrier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GREGORY RAVEL</dc:creator>
  <cp:lastModifiedBy>Courrier</cp:lastModifiedBy>
  <cp:lastPrinted>2016-07-25T12:27:32Z</cp:lastPrinted>
  <dcterms:created xsi:type="dcterms:W3CDTF">2015-09-22T06:19:10Z</dcterms:created>
  <dcterms:modified xsi:type="dcterms:W3CDTF">2016-09-01T08:15:53Z</dcterms:modified>
</cp:coreProperties>
</file>