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efe\Desktop\"/>
    </mc:Choice>
  </mc:AlternateContent>
  <bookViews>
    <workbookView xWindow="0" yWindow="0" windowWidth="20490" windowHeight="7650" tabRatio="660" activeTab="1"/>
  </bookViews>
  <sheets>
    <sheet name="BDD" sheetId="1" r:id="rId1"/>
    <sheet name="SDB" sheetId="25" r:id="rId2"/>
    <sheet name="Feuil1" sheetId="23" r:id="rId3"/>
    <sheet name="Feuil2" sheetId="24" r:id="rId4"/>
  </sheets>
  <definedNames>
    <definedName name="Pièces">Feuil1!$A$1:$A$11</definedName>
    <definedName name="_xlnm.Print_Area" localSheetId="0">BDD!$C$1:$K$1000</definedName>
  </definedNames>
  <calcPr calcId="162913"/>
</workbook>
</file>

<file path=xl/calcChain.xml><?xml version="1.0" encoding="utf-8"?>
<calcChain xmlns="http://schemas.openxmlformats.org/spreadsheetml/2006/main">
  <c r="B6" i="1" l="1"/>
  <c r="A6" i="1" l="1"/>
  <c r="B7" i="1"/>
  <c r="B8" i="1" l="1"/>
  <c r="A7" i="1"/>
  <c r="A8" i="1" l="1"/>
  <c r="B9" i="1"/>
  <c r="A9" i="1" l="1"/>
  <c r="B10" i="1"/>
  <c r="B11" i="1" l="1"/>
  <c r="A10" i="1"/>
  <c r="B12" i="1" l="1"/>
  <c r="A11" i="1"/>
  <c r="B13" i="1" l="1"/>
  <c r="A12" i="1"/>
  <c r="B14" i="1" l="1"/>
  <c r="A13" i="1"/>
  <c r="B15" i="1" l="1"/>
  <c r="A14" i="1"/>
  <c r="B16" i="1" l="1"/>
  <c r="A15" i="1"/>
  <c r="B17" i="1" l="1"/>
  <c r="A16" i="1"/>
  <c r="B18" i="1" l="1"/>
  <c r="A17" i="1"/>
  <c r="B19" i="1" l="1"/>
  <c r="A18" i="1"/>
  <c r="B20" i="1" l="1"/>
  <c r="A19" i="1"/>
  <c r="B21" i="1" l="1"/>
  <c r="A20" i="1"/>
  <c r="A21" i="1" l="1"/>
  <c r="B22" i="1"/>
  <c r="A22" i="1" l="1"/>
  <c r="B23" i="1"/>
  <c r="A23" i="1" l="1"/>
  <c r="B24" i="1"/>
  <c r="A24" i="1" l="1"/>
  <c r="B25" i="1"/>
  <c r="A25" i="1" l="1"/>
  <c r="B26" i="1"/>
  <c r="B27" i="1" l="1"/>
  <c r="A26" i="1"/>
  <c r="A27" i="1" l="1"/>
  <c r="B28" i="1"/>
  <c r="B29" i="1" l="1"/>
  <c r="A28" i="1"/>
  <c r="A29" i="1" l="1"/>
  <c r="B30" i="1"/>
  <c r="B31" i="1" l="1"/>
  <c r="A30" i="1"/>
  <c r="B32" i="1" l="1"/>
  <c r="A31" i="1"/>
  <c r="A32" i="1" l="1"/>
  <c r="B33" i="1"/>
  <c r="B34" i="1" l="1"/>
  <c r="A33" i="1"/>
  <c r="B35" i="1" l="1"/>
  <c r="A34" i="1"/>
  <c r="A35" i="1" l="1"/>
  <c r="B36" i="1"/>
  <c r="B37" i="1" l="1"/>
  <c r="A36" i="1"/>
  <c r="A37" i="1" l="1"/>
  <c r="B38" i="1"/>
  <c r="A38" i="1" l="1"/>
  <c r="B39" i="1"/>
  <c r="A39" i="1" l="1"/>
  <c r="B40" i="1"/>
  <c r="A40" i="1" l="1"/>
  <c r="B41" i="1"/>
  <c r="B42" i="1" l="1"/>
  <c r="A41" i="1"/>
  <c r="B43" i="1" l="1"/>
  <c r="A42" i="1"/>
  <c r="B44" i="1" l="1"/>
  <c r="A43" i="1"/>
  <c r="A44" i="1" l="1"/>
  <c r="B45" i="1"/>
  <c r="B46" i="1" l="1"/>
  <c r="A45" i="1"/>
  <c r="A46" i="1" l="1"/>
  <c r="B47" i="1"/>
  <c r="B48" i="1" l="1"/>
  <c r="A47" i="1"/>
  <c r="A48" i="1" l="1"/>
  <c r="B49" i="1"/>
  <c r="A49" i="1" l="1"/>
  <c r="B50" i="1"/>
  <c r="A50" i="1" l="1"/>
  <c r="B51" i="1"/>
  <c r="A51" i="1" l="1"/>
  <c r="B52" i="1"/>
  <c r="B53" i="1" l="1"/>
  <c r="A52" i="1"/>
  <c r="A53" i="1" l="1"/>
  <c r="B54" i="1"/>
  <c r="A54" i="1" l="1"/>
  <c r="B55" i="1"/>
  <c r="A55" i="1" l="1"/>
  <c r="B56" i="1"/>
  <c r="B57" i="1" l="1"/>
  <c r="A56" i="1"/>
  <c r="B58" i="1" l="1"/>
  <c r="A57" i="1"/>
  <c r="A58" i="1" l="1"/>
  <c r="B59" i="1"/>
  <c r="A59" i="1" l="1"/>
  <c r="B60" i="1"/>
  <c r="A60" i="1" l="1"/>
  <c r="B61" i="1"/>
  <c r="A61" i="1" l="1"/>
  <c r="B62" i="1"/>
  <c r="A62" i="1" l="1"/>
  <c r="B63" i="1"/>
  <c r="B64" i="1" l="1"/>
  <c r="A63" i="1"/>
  <c r="A64" i="1" l="1"/>
  <c r="B65" i="1"/>
  <c r="A65" i="1" l="1"/>
  <c r="B66" i="1"/>
  <c r="A66" i="1" l="1"/>
  <c r="B67" i="1"/>
  <c r="A67" i="1" l="1"/>
  <c r="B68" i="1"/>
  <c r="B69" i="1" l="1"/>
  <c r="A68" i="1"/>
  <c r="B70" i="1" l="1"/>
  <c r="A69" i="1"/>
  <c r="B281" i="1" l="1"/>
  <c r="A70" i="1"/>
  <c r="B71" i="1"/>
  <c r="B282" i="1" l="1"/>
  <c r="A281" i="1"/>
  <c r="A71" i="1"/>
  <c r="B72" i="1"/>
  <c r="A282" i="1" l="1"/>
  <c r="B283" i="1"/>
  <c r="B73" i="1"/>
  <c r="A72" i="1"/>
  <c r="B284" i="1" l="1"/>
  <c r="A283" i="1"/>
  <c r="B74" i="1"/>
  <c r="A73" i="1"/>
  <c r="A284" i="1" l="1"/>
  <c r="B285" i="1"/>
  <c r="A74" i="1"/>
  <c r="B75" i="1"/>
  <c r="B286" i="1" l="1"/>
  <c r="A285" i="1"/>
  <c r="B76" i="1"/>
  <c r="A75" i="1"/>
  <c r="A286" i="1" l="1"/>
  <c r="B287" i="1"/>
  <c r="A76" i="1"/>
  <c r="B77" i="1"/>
  <c r="B288" i="1" l="1"/>
  <c r="A287" i="1"/>
  <c r="B78" i="1"/>
  <c r="A77" i="1"/>
  <c r="A288" i="1" l="1"/>
  <c r="B289" i="1"/>
  <c r="A78" i="1"/>
  <c r="B79" i="1"/>
  <c r="B290" i="1" l="1"/>
  <c r="A289" i="1"/>
  <c r="A79" i="1"/>
  <c r="B80" i="1"/>
  <c r="A290" i="1" l="1"/>
  <c r="B291" i="1"/>
  <c r="B81" i="1"/>
  <c r="A80" i="1"/>
  <c r="B292" i="1" l="1"/>
  <c r="A291" i="1"/>
  <c r="A81" i="1"/>
  <c r="B82" i="1"/>
  <c r="A292" i="1" l="1"/>
  <c r="B293" i="1"/>
  <c r="A82" i="1"/>
  <c r="B83" i="1"/>
  <c r="B294" i="1" l="1"/>
  <c r="A293" i="1"/>
  <c r="B84" i="1"/>
  <c r="A83" i="1"/>
  <c r="B295" i="1" l="1"/>
  <c r="A294" i="1"/>
  <c r="A84" i="1"/>
  <c r="B85" i="1"/>
  <c r="B296" i="1" l="1"/>
  <c r="A295" i="1"/>
  <c r="B86" i="1"/>
  <c r="A85" i="1"/>
  <c r="A296" i="1" l="1"/>
  <c r="B297" i="1"/>
  <c r="A86" i="1"/>
  <c r="B87" i="1"/>
  <c r="B298" i="1" l="1"/>
  <c r="A297" i="1"/>
  <c r="B88" i="1"/>
  <c r="A87" i="1"/>
  <c r="A298" i="1" l="1"/>
  <c r="B299" i="1"/>
  <c r="A88" i="1"/>
  <c r="B89" i="1"/>
  <c r="B300" i="1" l="1"/>
  <c r="A299" i="1"/>
  <c r="B90" i="1"/>
  <c r="A89" i="1"/>
  <c r="A300" i="1" l="1"/>
  <c r="B301" i="1"/>
  <c r="A90" i="1"/>
  <c r="B91" i="1"/>
  <c r="B302" i="1" l="1"/>
  <c r="A301" i="1"/>
  <c r="B92" i="1"/>
  <c r="A91" i="1"/>
  <c r="A302" i="1" l="1"/>
  <c r="B303" i="1"/>
  <c r="A92" i="1"/>
  <c r="B93" i="1"/>
  <c r="B304" i="1" l="1"/>
  <c r="A303" i="1"/>
  <c r="B94" i="1"/>
  <c r="A93" i="1"/>
  <c r="A304" i="1" l="1"/>
  <c r="B305" i="1"/>
  <c r="A94" i="1"/>
  <c r="B95" i="1"/>
  <c r="B306" i="1" l="1"/>
  <c r="A305" i="1"/>
  <c r="B96" i="1"/>
  <c r="A95" i="1"/>
  <c r="A306" i="1" l="1"/>
  <c r="B307" i="1"/>
  <c r="A96" i="1"/>
  <c r="B97" i="1"/>
  <c r="B308" i="1" l="1"/>
  <c r="A307" i="1"/>
  <c r="B98" i="1"/>
  <c r="A97" i="1"/>
  <c r="A308" i="1" l="1"/>
  <c r="B309" i="1"/>
  <c r="A98" i="1"/>
  <c r="B99" i="1"/>
  <c r="B310" i="1" l="1"/>
  <c r="A309" i="1"/>
  <c r="A99" i="1"/>
  <c r="B100" i="1"/>
  <c r="A310" i="1" l="1"/>
  <c r="B311" i="1"/>
  <c r="B101" i="1"/>
  <c r="A100" i="1"/>
  <c r="B312" i="1" l="1"/>
  <c r="A311" i="1"/>
  <c r="A101" i="1"/>
  <c r="B102" i="1"/>
  <c r="A312" i="1" l="1"/>
  <c r="B313" i="1"/>
  <c r="B103" i="1"/>
  <c r="A102" i="1"/>
  <c r="B314" i="1" l="1"/>
  <c r="A313" i="1"/>
  <c r="A103" i="1"/>
  <c r="B104" i="1"/>
  <c r="A314" i="1" l="1"/>
  <c r="B315" i="1"/>
  <c r="A104" i="1"/>
  <c r="B105" i="1"/>
  <c r="A315" i="1" l="1"/>
  <c r="B316" i="1"/>
  <c r="B106" i="1"/>
  <c r="A105" i="1"/>
  <c r="A316" i="1" l="1"/>
  <c r="B317" i="1"/>
  <c r="A106" i="1"/>
  <c r="B107" i="1"/>
  <c r="B318" i="1" l="1"/>
  <c r="A317" i="1"/>
  <c r="B108" i="1"/>
  <c r="A107" i="1"/>
  <c r="B319" i="1" l="1"/>
  <c r="A318" i="1"/>
  <c r="A108" i="1"/>
  <c r="B109" i="1"/>
  <c r="A319" i="1" l="1"/>
  <c r="B320" i="1"/>
  <c r="B110" i="1"/>
  <c r="A109" i="1"/>
  <c r="B321" i="1" l="1"/>
  <c r="A320" i="1"/>
  <c r="A110" i="1"/>
  <c r="B111" i="1"/>
  <c r="B322" i="1" l="1"/>
  <c r="A321" i="1"/>
  <c r="B112" i="1"/>
  <c r="A111" i="1"/>
  <c r="B323" i="1" l="1"/>
  <c r="A322" i="1"/>
  <c r="A112" i="1"/>
  <c r="B113" i="1"/>
  <c r="B324" i="1" l="1"/>
  <c r="A323" i="1"/>
  <c r="B114" i="1"/>
  <c r="A113" i="1"/>
  <c r="B325" i="1" l="1"/>
  <c r="A324" i="1"/>
  <c r="A114" i="1"/>
  <c r="B115" i="1"/>
  <c r="B326" i="1" l="1"/>
  <c r="A325" i="1"/>
  <c r="B116" i="1"/>
  <c r="A115" i="1"/>
  <c r="B327" i="1" l="1"/>
  <c r="A326" i="1"/>
  <c r="A116" i="1"/>
  <c r="B117" i="1"/>
  <c r="A327" i="1" l="1"/>
  <c r="B328" i="1"/>
  <c r="B118" i="1"/>
  <c r="A117" i="1"/>
  <c r="B329" i="1" l="1"/>
  <c r="A328" i="1"/>
  <c r="A118" i="1"/>
  <c r="B119" i="1"/>
  <c r="B330" i="1" l="1"/>
  <c r="A329" i="1"/>
  <c r="B120" i="1"/>
  <c r="A119" i="1"/>
  <c r="B331" i="1" l="1"/>
  <c r="A330" i="1"/>
  <c r="A120" i="1"/>
  <c r="B121" i="1"/>
  <c r="A331" i="1" l="1"/>
  <c r="B332" i="1"/>
  <c r="A121" i="1"/>
  <c r="B122" i="1"/>
  <c r="B333" i="1" l="1"/>
  <c r="A332" i="1"/>
  <c r="B123" i="1"/>
  <c r="A122" i="1"/>
  <c r="A333" i="1" l="1"/>
  <c r="B334" i="1"/>
  <c r="A123" i="1"/>
  <c r="B124" i="1"/>
  <c r="B335" i="1" l="1"/>
  <c r="A334" i="1"/>
  <c r="B125" i="1"/>
  <c r="A124" i="1"/>
  <c r="A335" i="1" l="1"/>
  <c r="B336" i="1"/>
  <c r="A125" i="1"/>
  <c r="B126" i="1"/>
  <c r="B337" i="1" l="1"/>
  <c r="A336" i="1"/>
  <c r="B127" i="1"/>
  <c r="A126" i="1"/>
  <c r="A337" i="1" l="1"/>
  <c r="B338" i="1"/>
  <c r="A127" i="1"/>
  <c r="B128" i="1"/>
  <c r="B339" i="1" l="1"/>
  <c r="A338" i="1"/>
  <c r="A128" i="1"/>
  <c r="B129" i="1"/>
  <c r="A339" i="1" l="1"/>
  <c r="B340" i="1"/>
  <c r="B130" i="1"/>
  <c r="A129" i="1"/>
  <c r="B341" i="1" l="1"/>
  <c r="A340" i="1"/>
  <c r="A130" i="1"/>
  <c r="B131" i="1"/>
  <c r="B342" i="1" l="1"/>
  <c r="A341" i="1"/>
  <c r="B132" i="1"/>
  <c r="A131" i="1"/>
  <c r="B343" i="1" l="1"/>
  <c r="A342" i="1"/>
  <c r="A132" i="1"/>
  <c r="B133" i="1"/>
  <c r="A343" i="1" l="1"/>
  <c r="B344" i="1"/>
  <c r="B134" i="1"/>
  <c r="A133" i="1"/>
  <c r="B345" i="1" l="1"/>
  <c r="A344" i="1"/>
  <c r="A134" i="1"/>
  <c r="B135" i="1"/>
  <c r="A345" i="1" l="1"/>
  <c r="B346" i="1"/>
  <c r="B136" i="1"/>
  <c r="A135" i="1"/>
  <c r="B347" i="1" l="1"/>
  <c r="A346" i="1"/>
  <c r="A136" i="1"/>
  <c r="B137" i="1"/>
  <c r="A347" i="1" l="1"/>
  <c r="B348" i="1"/>
  <c r="B138" i="1"/>
  <c r="A137" i="1"/>
  <c r="B349" i="1" l="1"/>
  <c r="A348" i="1"/>
  <c r="A138" i="1"/>
  <c r="B139" i="1"/>
  <c r="A349" i="1" l="1"/>
  <c r="B350" i="1"/>
  <c r="B140" i="1"/>
  <c r="A139" i="1"/>
  <c r="B351" i="1" l="1"/>
  <c r="A350" i="1"/>
  <c r="A140" i="1"/>
  <c r="B141" i="1"/>
  <c r="A351" i="1" l="1"/>
  <c r="B352" i="1"/>
  <c r="B142" i="1"/>
  <c r="A141" i="1"/>
  <c r="B353" i="1" l="1"/>
  <c r="A352" i="1"/>
  <c r="A142" i="1"/>
  <c r="B143" i="1"/>
  <c r="A353" i="1" l="1"/>
  <c r="B354" i="1"/>
  <c r="A143" i="1"/>
  <c r="B144" i="1"/>
  <c r="B355" i="1" l="1"/>
  <c r="A354" i="1"/>
  <c r="B145" i="1"/>
  <c r="A144" i="1"/>
  <c r="A355" i="1" l="1"/>
  <c r="B356" i="1"/>
  <c r="A145" i="1"/>
  <c r="B146" i="1"/>
  <c r="B357" i="1" l="1"/>
  <c r="A356" i="1"/>
  <c r="A146" i="1"/>
  <c r="B147" i="1"/>
  <c r="B358" i="1" l="1"/>
  <c r="A357" i="1"/>
  <c r="B148" i="1"/>
  <c r="A147" i="1"/>
  <c r="B359" i="1" l="1"/>
  <c r="A358" i="1"/>
  <c r="A148" i="1"/>
  <c r="B149" i="1"/>
  <c r="A359" i="1" l="1"/>
  <c r="B360" i="1"/>
  <c r="B150" i="1"/>
  <c r="A149" i="1"/>
  <c r="B361" i="1" l="1"/>
  <c r="A360" i="1"/>
  <c r="A150" i="1"/>
  <c r="B151" i="1"/>
  <c r="B362" i="1" l="1"/>
  <c r="A361" i="1"/>
  <c r="B152" i="1"/>
  <c r="A151" i="1"/>
  <c r="A362" i="1" l="1"/>
  <c r="B363" i="1"/>
  <c r="A152" i="1"/>
  <c r="B153" i="1"/>
  <c r="B364" i="1" l="1"/>
  <c r="A363" i="1"/>
  <c r="B154" i="1"/>
  <c r="A153" i="1"/>
  <c r="A364" i="1" l="1"/>
  <c r="B365" i="1"/>
  <c r="A154" i="1"/>
  <c r="B155" i="1"/>
  <c r="A365" i="1" l="1"/>
  <c r="B366" i="1"/>
  <c r="B156" i="1"/>
  <c r="A155" i="1"/>
  <c r="A366" i="1" l="1"/>
  <c r="B367" i="1"/>
  <c r="A156" i="1"/>
  <c r="B157" i="1"/>
  <c r="B368" i="1" l="1"/>
  <c r="A367" i="1"/>
  <c r="B158" i="1"/>
  <c r="A157" i="1"/>
  <c r="B369" i="1" l="1"/>
  <c r="A368" i="1"/>
  <c r="A158" i="1"/>
  <c r="B159" i="1"/>
  <c r="A369" i="1" l="1"/>
  <c r="B370" i="1"/>
  <c r="B160" i="1"/>
  <c r="A159" i="1"/>
  <c r="B371" i="1" l="1"/>
  <c r="A370" i="1"/>
  <c r="A160" i="1"/>
  <c r="B161" i="1"/>
  <c r="A371" i="1" l="1"/>
  <c r="B372" i="1"/>
  <c r="A161" i="1"/>
  <c r="B162" i="1"/>
  <c r="A372" i="1" l="1"/>
  <c r="B373" i="1"/>
  <c r="B163" i="1"/>
  <c r="A162" i="1"/>
  <c r="A373" i="1" l="1"/>
  <c r="B374" i="1"/>
  <c r="B164" i="1"/>
  <c r="A163" i="1"/>
  <c r="B375" i="1" l="1"/>
  <c r="A374" i="1"/>
  <c r="A164" i="1"/>
  <c r="B165" i="1"/>
  <c r="A375" i="1" l="1"/>
  <c r="B376" i="1"/>
  <c r="B166" i="1"/>
  <c r="A165" i="1"/>
  <c r="B377" i="1" l="1"/>
  <c r="A376" i="1"/>
  <c r="A166" i="1"/>
  <c r="B167" i="1"/>
  <c r="A377" i="1" l="1"/>
  <c r="B378" i="1"/>
  <c r="B168" i="1"/>
  <c r="A167" i="1"/>
  <c r="A378" i="1" l="1"/>
  <c r="B379" i="1"/>
  <c r="A168" i="1"/>
  <c r="B169" i="1"/>
  <c r="B380" i="1" l="1"/>
  <c r="A379" i="1"/>
  <c r="B170" i="1"/>
  <c r="A169" i="1"/>
  <c r="A380" i="1" l="1"/>
  <c r="B381" i="1"/>
  <c r="A170" i="1"/>
  <c r="B171" i="1"/>
  <c r="B382" i="1" l="1"/>
  <c r="A381" i="1"/>
  <c r="B172" i="1"/>
  <c r="A171" i="1"/>
  <c r="A382" i="1" l="1"/>
  <c r="B383" i="1"/>
  <c r="A172" i="1"/>
  <c r="B173" i="1"/>
  <c r="A383" i="1" l="1"/>
  <c r="B384" i="1"/>
  <c r="B174" i="1"/>
  <c r="A173" i="1"/>
  <c r="B385" i="1" l="1"/>
  <c r="B386" i="1" s="1"/>
  <c r="A384" i="1"/>
  <c r="A174" i="1"/>
  <c r="B175" i="1"/>
  <c r="A385" i="1" l="1"/>
  <c r="B176" i="1"/>
  <c r="A175" i="1"/>
  <c r="B387" i="1" l="1"/>
  <c r="A386" i="1"/>
  <c r="A176" i="1"/>
  <c r="B177" i="1"/>
  <c r="B388" i="1" l="1"/>
  <c r="A387" i="1"/>
  <c r="B178" i="1"/>
  <c r="A177" i="1"/>
  <c r="A388" i="1" l="1"/>
  <c r="B389" i="1"/>
  <c r="A178" i="1"/>
  <c r="B179" i="1"/>
  <c r="A389" i="1" l="1"/>
  <c r="B390" i="1"/>
  <c r="A179" i="1"/>
  <c r="B180" i="1"/>
  <c r="B391" i="1" l="1"/>
  <c r="A390" i="1"/>
  <c r="B181" i="1"/>
  <c r="A180" i="1"/>
  <c r="A391" i="1" l="1"/>
  <c r="B392" i="1"/>
  <c r="A181" i="1"/>
  <c r="B182" i="1"/>
  <c r="B393" i="1" l="1"/>
  <c r="A392" i="1"/>
  <c r="B183" i="1"/>
  <c r="A182" i="1"/>
  <c r="A393" i="1" l="1"/>
  <c r="B394" i="1"/>
  <c r="A183" i="1"/>
  <c r="B184" i="1"/>
  <c r="B395" i="1" l="1"/>
  <c r="A394" i="1"/>
  <c r="A184" i="1"/>
  <c r="B185" i="1"/>
  <c r="A395" i="1" l="1"/>
  <c r="B396" i="1"/>
  <c r="B186" i="1"/>
  <c r="A185" i="1"/>
  <c r="A396" i="1" l="1"/>
  <c r="B397" i="1"/>
  <c r="A186" i="1"/>
  <c r="B187" i="1"/>
  <c r="A397" i="1" l="1"/>
  <c r="B398" i="1"/>
  <c r="B188" i="1"/>
  <c r="A187" i="1"/>
  <c r="B399" i="1" l="1"/>
  <c r="A398" i="1"/>
  <c r="A188" i="1"/>
  <c r="B189" i="1"/>
  <c r="B400" i="1" l="1"/>
  <c r="A399" i="1"/>
  <c r="B190" i="1"/>
  <c r="A189" i="1"/>
  <c r="A400" i="1" l="1"/>
  <c r="B401" i="1"/>
  <c r="A190" i="1"/>
  <c r="B191" i="1"/>
  <c r="A401" i="1" l="1"/>
  <c r="B402" i="1"/>
  <c r="B192" i="1"/>
  <c r="A191" i="1"/>
  <c r="B403" i="1" l="1"/>
  <c r="A402" i="1"/>
  <c r="B193" i="1"/>
  <c r="A192" i="1"/>
  <c r="A403" i="1" l="1"/>
  <c r="B404" i="1"/>
  <c r="A193" i="1"/>
  <c r="B194" i="1"/>
  <c r="A404" i="1" l="1"/>
  <c r="B405" i="1"/>
  <c r="A194" i="1"/>
  <c r="B195" i="1"/>
  <c r="A405" i="1" l="1"/>
  <c r="B406" i="1"/>
  <c r="B196" i="1"/>
  <c r="A195" i="1"/>
  <c r="A406" i="1" l="1"/>
  <c r="B407" i="1"/>
  <c r="A196" i="1"/>
  <c r="B197" i="1"/>
  <c r="A407" i="1" l="1"/>
  <c r="B408" i="1"/>
  <c r="B198" i="1"/>
  <c r="A197" i="1"/>
  <c r="B409" i="1" l="1"/>
  <c r="A408" i="1"/>
  <c r="A198" i="1"/>
  <c r="B199" i="1"/>
  <c r="A409" i="1" l="1"/>
  <c r="B410" i="1"/>
  <c r="A199" i="1"/>
  <c r="B200" i="1"/>
  <c r="A410" i="1" l="1"/>
  <c r="B411" i="1"/>
  <c r="B201" i="1"/>
  <c r="A200" i="1"/>
  <c r="A411" i="1" l="1"/>
  <c r="B412" i="1"/>
  <c r="A201" i="1"/>
  <c r="B202" i="1"/>
  <c r="B413" i="1" l="1"/>
  <c r="A412" i="1"/>
  <c r="A202" i="1"/>
  <c r="B203" i="1"/>
  <c r="A413" i="1" l="1"/>
  <c r="B414" i="1"/>
  <c r="B204" i="1"/>
  <c r="A203" i="1"/>
  <c r="A414" i="1" l="1"/>
  <c r="B415" i="1"/>
  <c r="A204" i="1"/>
  <c r="B205" i="1"/>
  <c r="A415" i="1" l="1"/>
  <c r="B416" i="1"/>
  <c r="B206" i="1"/>
  <c r="A205" i="1"/>
  <c r="B417" i="1" l="1"/>
  <c r="A416" i="1"/>
  <c r="A206" i="1"/>
  <c r="B207" i="1"/>
  <c r="A207" i="1" l="1"/>
  <c r="B208" i="1"/>
  <c r="A417" i="1"/>
  <c r="B418" i="1"/>
  <c r="A208" i="1" l="1"/>
  <c r="B209" i="1"/>
  <c r="A418" i="1"/>
  <c r="B419" i="1"/>
  <c r="B210" i="1" l="1"/>
  <c r="A209" i="1"/>
  <c r="A419" i="1"/>
  <c r="B420" i="1"/>
  <c r="B211" i="1" l="1"/>
  <c r="A210" i="1"/>
  <c r="A420" i="1"/>
  <c r="B421" i="1"/>
  <c r="B212" i="1" l="1"/>
  <c r="A211" i="1"/>
  <c r="B422" i="1"/>
  <c r="A421" i="1"/>
  <c r="B213" i="1" l="1"/>
  <c r="A212" i="1"/>
  <c r="B423" i="1"/>
  <c r="A422" i="1"/>
  <c r="B214" i="1" l="1"/>
  <c r="A213" i="1"/>
  <c r="B424" i="1"/>
  <c r="A423" i="1"/>
  <c r="A214" i="1" l="1"/>
  <c r="B215" i="1"/>
  <c r="A424" i="1"/>
  <c r="B425" i="1"/>
  <c r="B216" i="1" l="1"/>
  <c r="A215" i="1"/>
  <c r="A425" i="1"/>
  <c r="B426" i="1"/>
  <c r="A216" i="1" l="1"/>
  <c r="B217" i="1"/>
  <c r="B427" i="1"/>
  <c r="A426" i="1"/>
  <c r="B218" i="1" l="1"/>
  <c r="A217" i="1"/>
  <c r="A427" i="1"/>
  <c r="B428" i="1"/>
  <c r="B219" i="1" l="1"/>
  <c r="A218" i="1"/>
  <c r="A428" i="1"/>
  <c r="B429" i="1"/>
  <c r="B220" i="1" l="1"/>
  <c r="A219" i="1"/>
  <c r="B430" i="1"/>
  <c r="A429" i="1"/>
  <c r="B221" i="1" l="1"/>
  <c r="A220" i="1"/>
  <c r="B431" i="1"/>
  <c r="A430" i="1"/>
  <c r="A221" i="1" l="1"/>
  <c r="B222" i="1"/>
  <c r="B432" i="1"/>
  <c r="A431" i="1"/>
  <c r="A222" i="1" l="1"/>
  <c r="B223" i="1"/>
  <c r="A432" i="1"/>
  <c r="B433" i="1"/>
  <c r="B224" i="1" l="1"/>
  <c r="A223" i="1"/>
  <c r="B434" i="1"/>
  <c r="A433" i="1"/>
  <c r="A224" i="1" l="1"/>
  <c r="B225" i="1"/>
  <c r="B435" i="1"/>
  <c r="A434" i="1"/>
  <c r="B226" i="1" l="1"/>
  <c r="A225" i="1"/>
  <c r="A435" i="1"/>
  <c r="B436" i="1"/>
  <c r="A226" i="1" l="1"/>
  <c r="B227" i="1"/>
  <c r="B437" i="1"/>
  <c r="A436" i="1"/>
  <c r="B228" i="1" l="1"/>
  <c r="A227" i="1"/>
  <c r="A437" i="1"/>
  <c r="B438" i="1"/>
  <c r="A228" i="1" l="1"/>
  <c r="B229" i="1"/>
  <c r="A438" i="1"/>
  <c r="B439" i="1"/>
  <c r="B230" i="1" l="1"/>
  <c r="A229" i="1"/>
  <c r="B440" i="1"/>
  <c r="A439" i="1"/>
  <c r="A230" i="1" l="1"/>
  <c r="B231" i="1"/>
  <c r="B441" i="1"/>
  <c r="A440" i="1"/>
  <c r="B232" i="1" l="1"/>
  <c r="A231" i="1"/>
  <c r="A441" i="1"/>
  <c r="B442" i="1"/>
  <c r="A232" i="1" l="1"/>
  <c r="B233" i="1"/>
  <c r="A442" i="1"/>
  <c r="B443" i="1"/>
  <c r="B234" i="1" l="1"/>
  <c r="A233" i="1"/>
  <c r="A443" i="1"/>
  <c r="B444" i="1"/>
  <c r="A234" i="1" l="1"/>
  <c r="B235" i="1"/>
  <c r="B445" i="1"/>
  <c r="A444" i="1"/>
  <c r="B236" i="1" l="1"/>
  <c r="A235" i="1"/>
  <c r="B446" i="1"/>
  <c r="A445" i="1"/>
  <c r="A236" i="1" l="1"/>
  <c r="B237" i="1"/>
  <c r="A446" i="1"/>
  <c r="B447" i="1"/>
  <c r="B238" i="1" l="1"/>
  <c r="A237" i="1"/>
  <c r="A447" i="1"/>
  <c r="B448" i="1"/>
  <c r="A238" i="1" l="1"/>
  <c r="B239" i="1"/>
  <c r="B449" i="1"/>
  <c r="A448" i="1"/>
  <c r="B240" i="1" l="1"/>
  <c r="A239" i="1"/>
  <c r="B450" i="1"/>
  <c r="A449" i="1"/>
  <c r="A240" i="1" l="1"/>
  <c r="B241" i="1"/>
  <c r="B451" i="1"/>
  <c r="A450" i="1"/>
  <c r="B242" i="1" l="1"/>
  <c r="A241" i="1"/>
  <c r="A451" i="1"/>
  <c r="B452" i="1"/>
  <c r="A242" i="1" l="1"/>
  <c r="B243" i="1"/>
  <c r="B453" i="1"/>
  <c r="A452" i="1"/>
  <c r="B244" i="1" l="1"/>
  <c r="A243" i="1"/>
  <c r="A453" i="1"/>
  <c r="B454" i="1"/>
  <c r="A244" i="1" l="1"/>
  <c r="B245" i="1"/>
  <c r="B455" i="1"/>
  <c r="A454" i="1"/>
  <c r="B246" i="1" l="1"/>
  <c r="A245" i="1"/>
  <c r="A455" i="1"/>
  <c r="B456" i="1"/>
  <c r="A246" i="1" l="1"/>
  <c r="B247" i="1"/>
  <c r="A456" i="1"/>
  <c r="B457" i="1"/>
  <c r="B248" i="1" l="1"/>
  <c r="A247" i="1"/>
  <c r="A457" i="1"/>
  <c r="B458" i="1"/>
  <c r="A248" i="1" l="1"/>
  <c r="B249" i="1"/>
  <c r="B459" i="1"/>
  <c r="A458" i="1"/>
  <c r="B250" i="1" l="1"/>
  <c r="A249" i="1"/>
  <c r="B460" i="1"/>
  <c r="A459" i="1"/>
  <c r="A250" i="1" l="1"/>
  <c r="B251" i="1"/>
  <c r="B461" i="1"/>
  <c r="A460" i="1"/>
  <c r="B252" i="1" l="1"/>
  <c r="A251" i="1"/>
  <c r="A461" i="1"/>
  <c r="B462" i="1"/>
  <c r="A252" i="1" l="1"/>
  <c r="B253" i="1"/>
  <c r="A462" i="1"/>
  <c r="B463" i="1"/>
  <c r="B254" i="1" l="1"/>
  <c r="A253" i="1"/>
  <c r="B464" i="1"/>
  <c r="A463" i="1"/>
  <c r="A254" i="1" l="1"/>
  <c r="B255" i="1"/>
  <c r="A464" i="1"/>
  <c r="B465" i="1"/>
  <c r="A255" i="1" l="1"/>
  <c r="B256" i="1"/>
  <c r="B466" i="1"/>
  <c r="A465" i="1"/>
  <c r="A256" i="1" l="1"/>
  <c r="B257" i="1"/>
  <c r="B467" i="1"/>
  <c r="A466" i="1"/>
  <c r="B258" i="1" l="1"/>
  <c r="A257" i="1"/>
  <c r="A467" i="1"/>
  <c r="B468" i="1"/>
  <c r="A258" i="1" l="1"/>
  <c r="B259" i="1"/>
  <c r="A468" i="1"/>
  <c r="B469" i="1"/>
  <c r="B260" i="1" l="1"/>
  <c r="A259" i="1"/>
  <c r="B470" i="1"/>
  <c r="A469" i="1"/>
  <c r="A260" i="1" l="1"/>
  <c r="B261" i="1"/>
  <c r="A470" i="1"/>
  <c r="B471" i="1"/>
  <c r="B262" i="1" l="1"/>
  <c r="A261" i="1"/>
  <c r="A471" i="1"/>
  <c r="B472" i="1"/>
  <c r="A262" i="1" l="1"/>
  <c r="B263" i="1"/>
  <c r="A472" i="1"/>
  <c r="B473" i="1"/>
  <c r="B264" i="1" l="1"/>
  <c r="A263" i="1"/>
  <c r="A473" i="1"/>
  <c r="B474" i="1"/>
  <c r="A264" i="1" l="1"/>
  <c r="B265" i="1"/>
  <c r="A474" i="1"/>
  <c r="B475" i="1"/>
  <c r="B266" i="1" l="1"/>
  <c r="A265" i="1"/>
  <c r="B476" i="1"/>
  <c r="A475" i="1"/>
  <c r="A266" i="1" l="1"/>
  <c r="B267" i="1"/>
  <c r="A476" i="1"/>
  <c r="B477" i="1"/>
  <c r="B268" i="1" l="1"/>
  <c r="A267" i="1"/>
  <c r="B478" i="1"/>
  <c r="A477" i="1"/>
  <c r="A268" i="1" l="1"/>
  <c r="B269" i="1"/>
  <c r="A478" i="1"/>
  <c r="B479" i="1"/>
  <c r="B270" i="1" l="1"/>
  <c r="A269" i="1"/>
  <c r="A479" i="1"/>
  <c r="B480" i="1"/>
  <c r="A270" i="1" l="1"/>
  <c r="B271" i="1"/>
  <c r="A480" i="1"/>
  <c r="B481" i="1"/>
  <c r="B272" i="1" l="1"/>
  <c r="A271" i="1"/>
  <c r="A481" i="1"/>
  <c r="B482" i="1"/>
  <c r="A272" i="1" l="1"/>
  <c r="B273" i="1"/>
  <c r="A482" i="1"/>
  <c r="B483" i="1"/>
  <c r="B274" i="1" l="1"/>
  <c r="A273" i="1"/>
  <c r="B484" i="1"/>
  <c r="A483" i="1"/>
  <c r="A274" i="1" l="1"/>
  <c r="B275" i="1"/>
  <c r="B485" i="1"/>
  <c r="A484" i="1"/>
  <c r="B276" i="1" l="1"/>
  <c r="A275" i="1"/>
  <c r="B486" i="1"/>
  <c r="A485" i="1"/>
  <c r="A276" i="1" l="1"/>
  <c r="B277" i="1"/>
  <c r="A486" i="1"/>
  <c r="B487" i="1"/>
  <c r="B278" i="1" l="1"/>
  <c r="A277" i="1"/>
  <c r="A487" i="1"/>
  <c r="B488" i="1"/>
  <c r="A278" i="1" l="1"/>
  <c r="B279" i="1"/>
  <c r="A488" i="1"/>
  <c r="B489" i="1"/>
  <c r="A279" i="1" l="1"/>
  <c r="B280" i="1"/>
  <c r="A280" i="1" s="1"/>
  <c r="A489" i="1"/>
  <c r="B490" i="1"/>
  <c r="A490" i="1" l="1"/>
  <c r="B491" i="1"/>
  <c r="B492" i="1" l="1"/>
  <c r="A491" i="1"/>
  <c r="A492" i="1" l="1"/>
  <c r="B493" i="1"/>
  <c r="A493" i="1" l="1"/>
  <c r="B494" i="1"/>
  <c r="A494" i="1" l="1"/>
  <c r="B495" i="1"/>
  <c r="A495" i="1" l="1"/>
  <c r="B496" i="1"/>
  <c r="A496" i="1" l="1"/>
  <c r="B497" i="1"/>
  <c r="A497" i="1" l="1"/>
  <c r="B498" i="1"/>
  <c r="A498" i="1" l="1"/>
  <c r="B499" i="1"/>
  <c r="A499" i="1" l="1"/>
  <c r="B500" i="1"/>
  <c r="B501" i="1" l="1"/>
  <c r="A500" i="1"/>
  <c r="A501" i="1" l="1"/>
  <c r="B502" i="1"/>
  <c r="A502" i="1" l="1"/>
  <c r="B503" i="1"/>
  <c r="A503" i="1" l="1"/>
  <c r="B504" i="1"/>
  <c r="A504" i="1" l="1"/>
  <c r="B505" i="1"/>
  <c r="B506" i="1" l="1"/>
  <c r="A505" i="1"/>
  <c r="B507" i="1" l="1"/>
  <c r="A506" i="1"/>
  <c r="A507" i="1" l="1"/>
  <c r="B508" i="1"/>
  <c r="B509" i="1" l="1"/>
  <c r="A508" i="1"/>
  <c r="A509" i="1" l="1"/>
  <c r="B510" i="1"/>
  <c r="A510" i="1" l="1"/>
  <c r="B511" i="1"/>
  <c r="A511" i="1" l="1"/>
  <c r="B512" i="1"/>
  <c r="A512" i="1" l="1"/>
  <c r="B513" i="1"/>
  <c r="A513" i="1" l="1"/>
  <c r="B514" i="1"/>
  <c r="A514" i="1" l="1"/>
  <c r="B515" i="1"/>
  <c r="A515" i="1" l="1"/>
  <c r="B516" i="1"/>
  <c r="B517" i="1" l="1"/>
  <c r="A516" i="1"/>
  <c r="A517" i="1" l="1"/>
  <c r="B518" i="1"/>
  <c r="B519" i="1" l="1"/>
  <c r="A518" i="1"/>
  <c r="A519" i="1" l="1"/>
  <c r="B520" i="1"/>
  <c r="B521" i="1" l="1"/>
  <c r="A520" i="1"/>
  <c r="A521" i="1" l="1"/>
  <c r="B522" i="1"/>
  <c r="B523" i="1" l="1"/>
  <c r="A522" i="1"/>
  <c r="A523" i="1" l="1"/>
  <c r="B524" i="1"/>
  <c r="B525" i="1" l="1"/>
  <c r="A524" i="1"/>
  <c r="A525" i="1" l="1"/>
  <c r="B526" i="1"/>
  <c r="B527" i="1" l="1"/>
  <c r="A526" i="1"/>
  <c r="A527" i="1" l="1"/>
  <c r="B528" i="1"/>
  <c r="B529" i="1" l="1"/>
  <c r="A528" i="1"/>
  <c r="A529" i="1" l="1"/>
  <c r="B530" i="1"/>
  <c r="A530" i="1" l="1"/>
  <c r="B531" i="1"/>
  <c r="A531" i="1" l="1"/>
  <c r="B532" i="1"/>
  <c r="B533" i="1" l="1"/>
  <c r="A532" i="1"/>
  <c r="A533" i="1" l="1"/>
  <c r="B534" i="1"/>
  <c r="B535" i="1" l="1"/>
  <c r="A534" i="1"/>
  <c r="A535" i="1" l="1"/>
  <c r="B536" i="1"/>
  <c r="B537" i="1" l="1"/>
  <c r="A536" i="1"/>
  <c r="A537" i="1" l="1"/>
  <c r="B538" i="1"/>
  <c r="B539" i="1" l="1"/>
  <c r="A538" i="1"/>
  <c r="A539" i="1" l="1"/>
  <c r="B540" i="1"/>
  <c r="B541" i="1" l="1"/>
  <c r="A540" i="1"/>
  <c r="A541" i="1" l="1"/>
  <c r="B542" i="1"/>
  <c r="B543" i="1" l="1"/>
  <c r="A542" i="1"/>
  <c r="A543" i="1" l="1"/>
  <c r="B544" i="1"/>
  <c r="B545" i="1" l="1"/>
  <c r="A544" i="1"/>
  <c r="A545" i="1" l="1"/>
  <c r="B546" i="1"/>
  <c r="B547" i="1" l="1"/>
  <c r="A546" i="1"/>
  <c r="B548" i="1" l="1"/>
  <c r="A547" i="1"/>
  <c r="A548" i="1" l="1"/>
  <c r="B549" i="1"/>
  <c r="A549" i="1" l="1"/>
  <c r="B550" i="1"/>
  <c r="B551" i="1" l="1"/>
  <c r="A550" i="1"/>
  <c r="A551" i="1" l="1"/>
  <c r="B552" i="1"/>
  <c r="B553" i="1" l="1"/>
  <c r="A552" i="1"/>
  <c r="A553" i="1" l="1"/>
  <c r="B554" i="1"/>
  <c r="A554" i="1" l="1"/>
  <c r="B555" i="1"/>
  <c r="A555" i="1" l="1"/>
  <c r="B556" i="1"/>
  <c r="B557" i="1" l="1"/>
  <c r="A556" i="1"/>
  <c r="A557" i="1" l="1"/>
  <c r="B558" i="1"/>
  <c r="B559" i="1" l="1"/>
  <c r="A558" i="1"/>
  <c r="A559" i="1" l="1"/>
  <c r="B560" i="1"/>
  <c r="B561" i="1" l="1"/>
  <c r="A560" i="1"/>
  <c r="A561" i="1" l="1"/>
  <c r="B562" i="1"/>
  <c r="B563" i="1" l="1"/>
  <c r="A562" i="1"/>
  <c r="A563" i="1" l="1"/>
  <c r="B564" i="1"/>
  <c r="A564" i="1" l="1"/>
  <c r="B565" i="1"/>
  <c r="A565" i="1" l="1"/>
  <c r="B566" i="1"/>
  <c r="B567" i="1" l="1"/>
  <c r="A566" i="1"/>
  <c r="A567" i="1" l="1"/>
  <c r="B568" i="1"/>
  <c r="A568" i="1" l="1"/>
  <c r="B569" i="1"/>
  <c r="A569" i="1" l="1"/>
  <c r="B570" i="1"/>
  <c r="B571" i="1" l="1"/>
  <c r="A570" i="1"/>
  <c r="A571" i="1" l="1"/>
  <c r="B572" i="1"/>
  <c r="A572" i="1" l="1"/>
  <c r="B573" i="1"/>
  <c r="A573" i="1" l="1"/>
  <c r="B574" i="1"/>
  <c r="A574" i="1" l="1"/>
  <c r="B575" i="1"/>
  <c r="A575" i="1" l="1"/>
  <c r="B576" i="1"/>
  <c r="A576" i="1" l="1"/>
  <c r="B577" i="1"/>
  <c r="A577" i="1" l="1"/>
  <c r="B578" i="1"/>
  <c r="B579" i="1" l="1"/>
  <c r="A578" i="1"/>
  <c r="A579" i="1" l="1"/>
  <c r="B580" i="1"/>
  <c r="A580" i="1" l="1"/>
  <c r="B581" i="1"/>
  <c r="A581" i="1" l="1"/>
  <c r="B582" i="1"/>
  <c r="A582" i="1" l="1"/>
  <c r="B583" i="1"/>
  <c r="A583" i="1" l="1"/>
  <c r="B584" i="1"/>
  <c r="B585" i="1" l="1"/>
  <c r="A584" i="1"/>
  <c r="A585" i="1" l="1"/>
  <c r="B586" i="1"/>
  <c r="A586" i="1" l="1"/>
  <c r="B587" i="1"/>
  <c r="A587" i="1" l="1"/>
  <c r="B588" i="1"/>
  <c r="A588" i="1" l="1"/>
  <c r="B589" i="1"/>
  <c r="A589" i="1" l="1"/>
  <c r="B590" i="1"/>
  <c r="A590" i="1" l="1"/>
  <c r="B591" i="1"/>
  <c r="A591" i="1" l="1"/>
  <c r="B592" i="1"/>
  <c r="B593" i="1" l="1"/>
  <c r="A592" i="1"/>
  <c r="A593" i="1" l="1"/>
  <c r="B594" i="1"/>
  <c r="A594" i="1" l="1"/>
  <c r="B595" i="1"/>
  <c r="A595" i="1" l="1"/>
  <c r="B596" i="1"/>
  <c r="A596" i="1" l="1"/>
  <c r="B597" i="1"/>
  <c r="A597" i="1" l="1"/>
  <c r="B598" i="1"/>
  <c r="A598" i="1" l="1"/>
  <c r="B599" i="1"/>
  <c r="A599" i="1" l="1"/>
  <c r="B600" i="1"/>
  <c r="B601" i="1" l="1"/>
  <c r="A600" i="1"/>
  <c r="A601" i="1" l="1"/>
  <c r="B602" i="1"/>
  <c r="B603" i="1" l="1"/>
  <c r="A602" i="1"/>
  <c r="A603" i="1" l="1"/>
  <c r="B604" i="1"/>
  <c r="A604" i="1" l="1"/>
  <c r="B605" i="1"/>
  <c r="A605" i="1" l="1"/>
  <c r="B606" i="1"/>
  <c r="A606" i="1" l="1"/>
  <c r="B607" i="1"/>
  <c r="B608" i="1" l="1"/>
  <c r="A607" i="1"/>
  <c r="A608" i="1" l="1"/>
  <c r="B609" i="1"/>
  <c r="B610" i="1" l="1"/>
  <c r="A609" i="1"/>
  <c r="A610" i="1" l="1"/>
  <c r="B611" i="1"/>
  <c r="B612" i="1" l="1"/>
  <c r="A611" i="1"/>
  <c r="A612" i="1" l="1"/>
  <c r="B613" i="1"/>
  <c r="B614" i="1" l="1"/>
  <c r="A613" i="1"/>
  <c r="A614" i="1" l="1"/>
  <c r="B615" i="1"/>
  <c r="B616" i="1" l="1"/>
  <c r="A615" i="1"/>
  <c r="A616" i="1" l="1"/>
  <c r="B617" i="1"/>
  <c r="A617" i="1" l="1"/>
  <c r="B618" i="1"/>
  <c r="A618" i="1" l="1"/>
  <c r="B619" i="1"/>
  <c r="B620" i="1" l="1"/>
  <c r="A619" i="1"/>
  <c r="A620" i="1" l="1"/>
  <c r="B621" i="1"/>
  <c r="B622" i="1" l="1"/>
  <c r="A621" i="1"/>
  <c r="A622" i="1" l="1"/>
  <c r="B623" i="1"/>
  <c r="B624" i="1" l="1"/>
  <c r="A623" i="1"/>
  <c r="A624" i="1" l="1"/>
  <c r="B625" i="1"/>
  <c r="B626" i="1" l="1"/>
  <c r="A625" i="1"/>
  <c r="A626" i="1" l="1"/>
  <c r="B627" i="1"/>
  <c r="B628" i="1" l="1"/>
  <c r="A627" i="1"/>
  <c r="A628" i="1" l="1"/>
  <c r="B629" i="1"/>
  <c r="B630" i="1" l="1"/>
  <c r="A629" i="1"/>
  <c r="A630" i="1" l="1"/>
  <c r="B631" i="1"/>
  <c r="B632" i="1" l="1"/>
  <c r="A631" i="1"/>
  <c r="A632" i="1" l="1"/>
  <c r="B633" i="1"/>
  <c r="B634" i="1" l="1"/>
  <c r="A633" i="1"/>
  <c r="A634" i="1" l="1"/>
  <c r="B635" i="1"/>
  <c r="B636" i="1" l="1"/>
  <c r="A635" i="1"/>
  <c r="A636" i="1" l="1"/>
  <c r="B637" i="1"/>
  <c r="B638" i="1" l="1"/>
  <c r="A637" i="1"/>
  <c r="A638" i="1" l="1"/>
  <c r="B639" i="1"/>
  <c r="A639" i="1" l="1"/>
  <c r="B640" i="1"/>
  <c r="A640" i="1" l="1"/>
  <c r="B641" i="1"/>
  <c r="B642" i="1" l="1"/>
  <c r="A641" i="1"/>
  <c r="A642" i="1" l="1"/>
  <c r="B643" i="1"/>
  <c r="B644" i="1" l="1"/>
  <c r="A643" i="1"/>
  <c r="A644" i="1" l="1"/>
  <c r="B645" i="1"/>
  <c r="B646" i="1" l="1"/>
  <c r="A645" i="1"/>
  <c r="A646" i="1" l="1"/>
  <c r="B647" i="1"/>
  <c r="A647" i="1" l="1"/>
  <c r="B648" i="1"/>
  <c r="A648" i="1" l="1"/>
  <c r="B649" i="1"/>
  <c r="A649" i="1" l="1"/>
  <c r="B650" i="1"/>
  <c r="A650" i="1" l="1"/>
  <c r="B651" i="1"/>
  <c r="B652" i="1" l="1"/>
  <c r="A651" i="1"/>
  <c r="A652" i="1" l="1"/>
  <c r="B653" i="1"/>
  <c r="B654" i="1" l="1"/>
  <c r="A653" i="1"/>
  <c r="B655" i="1" l="1"/>
  <c r="A654" i="1"/>
  <c r="A655" i="1" l="1"/>
  <c r="B656" i="1"/>
  <c r="A656" i="1" l="1"/>
  <c r="B657" i="1"/>
  <c r="B658" i="1" l="1"/>
  <c r="A657" i="1"/>
  <c r="A658" i="1" l="1"/>
  <c r="B659" i="1"/>
  <c r="A659" i="1" l="1"/>
  <c r="B660" i="1"/>
  <c r="A660" i="1" l="1"/>
  <c r="B661" i="1"/>
  <c r="B662" i="1" l="1"/>
  <c r="A661" i="1"/>
  <c r="A662" i="1" l="1"/>
  <c r="B663" i="1"/>
  <c r="B664" i="1" l="1"/>
  <c r="A663" i="1"/>
  <c r="A664" i="1" l="1"/>
  <c r="B665" i="1"/>
  <c r="B666" i="1" l="1"/>
  <c r="A665" i="1"/>
  <c r="B667" i="1" l="1"/>
  <c r="A666" i="1"/>
  <c r="B668" i="1" l="1"/>
  <c r="A667" i="1"/>
  <c r="A668" i="1" l="1"/>
  <c r="B669" i="1"/>
  <c r="B670" i="1" l="1"/>
  <c r="A669" i="1"/>
  <c r="A670" i="1" l="1"/>
  <c r="B671" i="1"/>
  <c r="A671" i="1" l="1"/>
  <c r="B672" i="1"/>
  <c r="A672" i="1" l="1"/>
  <c r="B673" i="1"/>
  <c r="B674" i="1" l="1"/>
  <c r="A673" i="1"/>
  <c r="A674" i="1" l="1"/>
  <c r="B675" i="1"/>
  <c r="B676" i="1" l="1"/>
  <c r="A675" i="1"/>
  <c r="A676" i="1" l="1"/>
  <c r="B677" i="1"/>
  <c r="B678" i="1" l="1"/>
  <c r="A677" i="1"/>
  <c r="A678" i="1" l="1"/>
  <c r="B679" i="1"/>
  <c r="A679" i="1" l="1"/>
  <c r="B680" i="1"/>
  <c r="A680" i="1" l="1"/>
  <c r="B681" i="1"/>
  <c r="B682" i="1" l="1"/>
  <c r="A681" i="1"/>
  <c r="A682" i="1" l="1"/>
  <c r="B683" i="1"/>
  <c r="B684" i="1" l="1"/>
  <c r="A683" i="1"/>
  <c r="A684" i="1" l="1"/>
  <c r="B685" i="1"/>
  <c r="A685" i="1" l="1"/>
  <c r="B686" i="1"/>
  <c r="A686" i="1" l="1"/>
  <c r="B687" i="1"/>
  <c r="B688" i="1" l="1"/>
  <c r="A687" i="1"/>
  <c r="A688" i="1" l="1"/>
  <c r="B689" i="1"/>
  <c r="A689" i="1" l="1"/>
  <c r="B690" i="1"/>
  <c r="A690" i="1" l="1"/>
  <c r="B691" i="1"/>
  <c r="A691" i="1" l="1"/>
  <c r="B692" i="1"/>
  <c r="A692" i="1" l="1"/>
  <c r="B693" i="1"/>
  <c r="B694" i="1" l="1"/>
  <c r="A693" i="1"/>
  <c r="A694" i="1" l="1"/>
  <c r="B695" i="1"/>
  <c r="B696" i="1" l="1"/>
  <c r="A695" i="1"/>
  <c r="A696" i="1" l="1"/>
  <c r="B697" i="1"/>
  <c r="B698" i="1" l="1"/>
  <c r="A697" i="1"/>
  <c r="A698" i="1" l="1"/>
  <c r="B699" i="1"/>
  <c r="B700" i="1" l="1"/>
  <c r="A699" i="1"/>
  <c r="A700" i="1" l="1"/>
  <c r="B701" i="1"/>
  <c r="B702" i="1" l="1"/>
  <c r="A701" i="1"/>
  <c r="A702" i="1" l="1"/>
  <c r="B703" i="1"/>
  <c r="B704" i="1" l="1"/>
  <c r="A703" i="1"/>
  <c r="A704" i="1" l="1"/>
  <c r="B705" i="1"/>
  <c r="A705" i="1" l="1"/>
  <c r="B706" i="1"/>
  <c r="A706" i="1" l="1"/>
  <c r="B707" i="1"/>
  <c r="A707" i="1" l="1"/>
  <c r="B708" i="1"/>
  <c r="A708" i="1" l="1"/>
  <c r="B709" i="1"/>
  <c r="B710" i="1" l="1"/>
  <c r="A709" i="1"/>
  <c r="B711" i="1" l="1"/>
  <c r="A710" i="1"/>
  <c r="B712" i="1" l="1"/>
  <c r="A711" i="1"/>
  <c r="A712" i="1" l="1"/>
  <c r="B713" i="1"/>
  <c r="B714" i="1" l="1"/>
  <c r="A713" i="1"/>
  <c r="A714" i="1" l="1"/>
  <c r="B715" i="1"/>
  <c r="A715" i="1" l="1"/>
  <c r="B716" i="1"/>
  <c r="A716" i="1" l="1"/>
  <c r="B717" i="1"/>
  <c r="B718" i="1" l="1"/>
  <c r="A717" i="1"/>
  <c r="A718" i="1" l="1"/>
  <c r="B719" i="1"/>
  <c r="B720" i="1" l="1"/>
  <c r="A719" i="1"/>
  <c r="A720" i="1" l="1"/>
  <c r="B721" i="1"/>
  <c r="B722" i="1" l="1"/>
  <c r="A721" i="1"/>
  <c r="B723" i="1" l="1"/>
  <c r="A722" i="1"/>
  <c r="B724" i="1" l="1"/>
  <c r="A723" i="1"/>
  <c r="A724" i="1" l="1"/>
  <c r="B725" i="1"/>
  <c r="B726" i="1" l="1"/>
  <c r="A725" i="1"/>
  <c r="A726" i="1" l="1"/>
  <c r="B727" i="1"/>
  <c r="B728" i="1" l="1"/>
  <c r="A727" i="1"/>
  <c r="A728" i="1" l="1"/>
  <c r="B729" i="1"/>
  <c r="B730" i="1" l="1"/>
  <c r="A729" i="1"/>
  <c r="A730" i="1" l="1"/>
  <c r="B731" i="1"/>
  <c r="B732" i="1" l="1"/>
  <c r="A731" i="1"/>
  <c r="A732" i="1" l="1"/>
  <c r="B733" i="1"/>
  <c r="B734" i="1" l="1"/>
  <c r="A733" i="1"/>
  <c r="A734" i="1" l="1"/>
  <c r="B735" i="1"/>
  <c r="A735" i="1" l="1"/>
  <c r="B736" i="1"/>
  <c r="A736" i="1" l="1"/>
  <c r="B737" i="1"/>
  <c r="B738" i="1" l="1"/>
  <c r="A737" i="1"/>
  <c r="A738" i="1" l="1"/>
  <c r="B739" i="1"/>
  <c r="B740" i="1" l="1"/>
  <c r="A739" i="1"/>
  <c r="A740" i="1" l="1"/>
  <c r="B741" i="1"/>
  <c r="B742" i="1" l="1"/>
  <c r="A741" i="1"/>
  <c r="B743" i="1" l="1"/>
  <c r="A742" i="1"/>
  <c r="A743" i="1" l="1"/>
  <c r="B744" i="1"/>
  <c r="A744" i="1" l="1"/>
  <c r="B745" i="1"/>
  <c r="B746" i="1" l="1"/>
  <c r="A745" i="1"/>
  <c r="A746" i="1" l="1"/>
  <c r="B747" i="1"/>
  <c r="A747" i="1" l="1"/>
  <c r="B748" i="1"/>
  <c r="A748" i="1" l="1"/>
  <c r="B749" i="1"/>
  <c r="B750" i="1" l="1"/>
  <c r="A749" i="1"/>
  <c r="A750" i="1" l="1"/>
  <c r="B751" i="1"/>
  <c r="A751" i="1" l="1"/>
  <c r="B752" i="1"/>
  <c r="A752" i="1" l="1"/>
  <c r="B753" i="1"/>
  <c r="B754" i="1" l="1"/>
  <c r="A753" i="1"/>
  <c r="A754" i="1" l="1"/>
  <c r="B755" i="1"/>
  <c r="B756" i="1" l="1"/>
  <c r="A755" i="1"/>
  <c r="A756" i="1" l="1"/>
  <c r="B757" i="1"/>
  <c r="A757" i="1" l="1"/>
  <c r="B758" i="1"/>
  <c r="A758" i="1" l="1"/>
  <c r="B759" i="1"/>
  <c r="A759" i="1" l="1"/>
  <c r="B760" i="1"/>
  <c r="A760" i="1" l="1"/>
  <c r="B761" i="1"/>
  <c r="B762" i="1" l="1"/>
  <c r="A761" i="1"/>
  <c r="A762" i="1" l="1"/>
  <c r="B763" i="1"/>
  <c r="B764" i="1" l="1"/>
  <c r="A763" i="1"/>
  <c r="A764" i="1" l="1"/>
  <c r="B765" i="1"/>
  <c r="A765" i="1" l="1"/>
  <c r="B766" i="1"/>
  <c r="A766" i="1" l="1"/>
  <c r="B767" i="1"/>
  <c r="A767" i="1" l="1"/>
  <c r="B768" i="1"/>
  <c r="A768" i="1" l="1"/>
  <c r="B769" i="1"/>
  <c r="B770" i="1" l="1"/>
  <c r="A769" i="1"/>
  <c r="A770" i="1" l="1"/>
  <c r="B771" i="1"/>
  <c r="B772" i="1" l="1"/>
  <c r="A771" i="1"/>
  <c r="A772" i="1" l="1"/>
  <c r="B773" i="1"/>
  <c r="A773" i="1" l="1"/>
  <c r="B774" i="1"/>
  <c r="A774" i="1" l="1"/>
  <c r="B775" i="1"/>
  <c r="A775" i="1" l="1"/>
  <c r="B776" i="1"/>
  <c r="A776" i="1" l="1"/>
  <c r="B777" i="1"/>
  <c r="B778" i="1" l="1"/>
  <c r="A777" i="1"/>
  <c r="A778" i="1" l="1"/>
  <c r="B779" i="1"/>
  <c r="A779" i="1" l="1"/>
  <c r="B780" i="1"/>
  <c r="A780" i="1" l="1"/>
  <c r="B781" i="1"/>
  <c r="A781" i="1" l="1"/>
  <c r="B782" i="1"/>
  <c r="A782" i="1" l="1"/>
  <c r="B783" i="1"/>
  <c r="A783" i="1" l="1"/>
  <c r="B784" i="1"/>
  <c r="A784" i="1" l="1"/>
  <c r="B785" i="1"/>
  <c r="B786" i="1" l="1"/>
  <c r="A785" i="1"/>
  <c r="A786" i="1" l="1"/>
  <c r="B787" i="1"/>
  <c r="B788" i="1" l="1"/>
  <c r="A787" i="1"/>
  <c r="A788" i="1" l="1"/>
  <c r="B789" i="1"/>
  <c r="A789" i="1" l="1"/>
  <c r="B790" i="1"/>
  <c r="A790" i="1" l="1"/>
  <c r="B791" i="1"/>
  <c r="A791" i="1" l="1"/>
  <c r="B792" i="1"/>
  <c r="B793" i="1" l="1"/>
  <c r="A792" i="1"/>
  <c r="A793" i="1" l="1"/>
  <c r="B794" i="1"/>
  <c r="A794" i="1" l="1"/>
  <c r="B795" i="1"/>
  <c r="B796" i="1" l="1"/>
  <c r="A795" i="1"/>
  <c r="A796" i="1" l="1"/>
  <c r="B797" i="1"/>
  <c r="A797" i="1" l="1"/>
  <c r="B798" i="1"/>
  <c r="A798" i="1" l="1"/>
  <c r="B799" i="1"/>
  <c r="A799" i="1" l="1"/>
  <c r="B800" i="1"/>
  <c r="A800" i="1" l="1"/>
  <c r="B801" i="1"/>
  <c r="B802" i="1" l="1"/>
  <c r="A801" i="1"/>
  <c r="A802" i="1" l="1"/>
  <c r="B803" i="1"/>
  <c r="A803" i="1" l="1"/>
  <c r="B804" i="1"/>
  <c r="A804" i="1" l="1"/>
  <c r="B805" i="1"/>
  <c r="A805" i="1" l="1"/>
  <c r="B806" i="1"/>
  <c r="A806" i="1" l="1"/>
  <c r="B807" i="1"/>
  <c r="A807" i="1" l="1"/>
  <c r="B808" i="1"/>
  <c r="A808" i="1" l="1"/>
  <c r="B809" i="1"/>
  <c r="B810" i="1" l="1"/>
  <c r="A809" i="1"/>
  <c r="A810" i="1" l="1"/>
  <c r="B811" i="1"/>
  <c r="A811" i="1" l="1"/>
  <c r="B812" i="1"/>
  <c r="A812" i="1" l="1"/>
  <c r="B813" i="1"/>
  <c r="A813" i="1" l="1"/>
  <c r="B814" i="1"/>
  <c r="A814" i="1" l="1"/>
  <c r="B815" i="1"/>
  <c r="A815" i="1" l="1"/>
  <c r="B816" i="1"/>
  <c r="A816" i="1" l="1"/>
  <c r="B817" i="1"/>
  <c r="B818" i="1" l="1"/>
  <c r="A817" i="1"/>
  <c r="A818" i="1" l="1"/>
  <c r="B819" i="1"/>
  <c r="A819" i="1" l="1"/>
  <c r="B820" i="1"/>
  <c r="A820" i="1" l="1"/>
  <c r="B821" i="1"/>
  <c r="A821" i="1" l="1"/>
  <c r="B822" i="1"/>
  <c r="A822" i="1" l="1"/>
  <c r="B823" i="1"/>
  <c r="A823" i="1" l="1"/>
  <c r="B824" i="1"/>
  <c r="A824" i="1" l="1"/>
  <c r="B825" i="1"/>
  <c r="B826" i="1" l="1"/>
  <c r="A825" i="1"/>
  <c r="A826" i="1" l="1"/>
  <c r="B827" i="1"/>
  <c r="B828" i="1" l="1"/>
  <c r="A827" i="1"/>
  <c r="A828" i="1" l="1"/>
  <c r="B829" i="1"/>
  <c r="A829" i="1" l="1"/>
  <c r="B830" i="1"/>
  <c r="A830" i="1" l="1"/>
  <c r="B831" i="1"/>
  <c r="A831" i="1" l="1"/>
  <c r="B832" i="1"/>
  <c r="A832" i="1" l="1"/>
  <c r="B833" i="1"/>
  <c r="A833" i="1" l="1"/>
  <c r="B834" i="1"/>
  <c r="A834" i="1" l="1"/>
  <c r="B835" i="1"/>
  <c r="A835" i="1" l="1"/>
  <c r="B836" i="1"/>
  <c r="A836" i="1" l="1"/>
  <c r="B837" i="1"/>
  <c r="A837" i="1" l="1"/>
  <c r="B838" i="1"/>
  <c r="B839" i="1" l="1"/>
  <c r="A838" i="1"/>
  <c r="B840" i="1" l="1"/>
  <c r="A839" i="1"/>
  <c r="A840" i="1" l="1"/>
  <c r="B841" i="1"/>
  <c r="B842" i="1" l="1"/>
  <c r="A841" i="1"/>
  <c r="B843" i="1" l="1"/>
  <c r="A842" i="1"/>
  <c r="A843" i="1" l="1"/>
  <c r="B844" i="1"/>
  <c r="B845" i="1" l="1"/>
  <c r="A844" i="1"/>
  <c r="B846" i="1" l="1"/>
  <c r="A845" i="1"/>
  <c r="B847" i="1" l="1"/>
  <c r="A846" i="1"/>
  <c r="B848" i="1" l="1"/>
  <c r="A847" i="1"/>
  <c r="A848" i="1" l="1"/>
  <c r="B849" i="1"/>
  <c r="B850" i="1" l="1"/>
  <c r="A849" i="1"/>
  <c r="B851" i="1" l="1"/>
  <c r="A850" i="1"/>
  <c r="B852" i="1" l="1"/>
  <c r="A851" i="1"/>
  <c r="B853" i="1" l="1"/>
  <c r="A852" i="1"/>
  <c r="B854" i="1" l="1"/>
  <c r="A853" i="1"/>
  <c r="B855" i="1" l="1"/>
  <c r="A854" i="1"/>
  <c r="B856" i="1" l="1"/>
  <c r="A855" i="1"/>
  <c r="B857" i="1" l="1"/>
  <c r="A856" i="1"/>
  <c r="B858" i="1" l="1"/>
  <c r="A857" i="1"/>
  <c r="B859" i="1" l="1"/>
  <c r="A858" i="1"/>
  <c r="B860" i="1" l="1"/>
  <c r="A859" i="1"/>
  <c r="B861" i="1" l="1"/>
  <c r="A860" i="1"/>
  <c r="B862" i="1" l="1"/>
  <c r="A861" i="1"/>
  <c r="B863" i="1" l="1"/>
  <c r="A862" i="1"/>
  <c r="B864" i="1" l="1"/>
  <c r="A863" i="1"/>
  <c r="B865" i="1" l="1"/>
  <c r="A864" i="1"/>
  <c r="A865" i="1" l="1"/>
  <c r="B866" i="1"/>
  <c r="B867" i="1" l="1"/>
  <c r="A866" i="1"/>
  <c r="B868" i="1" l="1"/>
  <c r="A867" i="1"/>
  <c r="B869" i="1" l="1"/>
  <c r="A868" i="1"/>
  <c r="B870" i="1" l="1"/>
  <c r="A869" i="1"/>
  <c r="B871" i="1" l="1"/>
  <c r="A870" i="1"/>
  <c r="B872" i="1" l="1"/>
  <c r="A871" i="1"/>
  <c r="B873" i="1" l="1"/>
  <c r="A872" i="1"/>
  <c r="B874" i="1" l="1"/>
  <c r="A873" i="1"/>
  <c r="B875" i="1" l="1"/>
  <c r="A874" i="1"/>
  <c r="A875" i="1" l="1"/>
  <c r="B876" i="1"/>
  <c r="A876" i="1" l="1"/>
  <c r="B877" i="1"/>
  <c r="B878" i="1" l="1"/>
  <c r="A877" i="1"/>
  <c r="B879" i="1" l="1"/>
  <c r="A878" i="1"/>
  <c r="B880" i="1" l="1"/>
  <c r="A879" i="1"/>
  <c r="B881" i="1" l="1"/>
  <c r="A880" i="1"/>
  <c r="B882" i="1" l="1"/>
  <c r="A881" i="1"/>
  <c r="B883" i="1" l="1"/>
  <c r="A882" i="1"/>
  <c r="B884" i="1" l="1"/>
  <c r="A883" i="1"/>
  <c r="B885" i="1" l="1"/>
  <c r="A884" i="1"/>
  <c r="A885" i="1" l="1"/>
  <c r="B886" i="1"/>
  <c r="B887" i="1" l="1"/>
  <c r="A886" i="1"/>
  <c r="B888" i="1" l="1"/>
  <c r="A887" i="1"/>
  <c r="B889" i="1" l="1"/>
  <c r="A888" i="1"/>
  <c r="A889" i="1" l="1"/>
  <c r="B890" i="1"/>
  <c r="A890" i="1" l="1"/>
  <c r="B891" i="1"/>
  <c r="A891" i="1" l="1"/>
  <c r="B892" i="1"/>
  <c r="B893" i="1" l="1"/>
  <c r="A892" i="1"/>
  <c r="A893" i="1" l="1"/>
  <c r="B894" i="1"/>
  <c r="A894" i="1" l="1"/>
  <c r="B895" i="1"/>
  <c r="A895" i="1" l="1"/>
  <c r="B896" i="1"/>
  <c r="A896" i="1" l="1"/>
  <c r="B897" i="1"/>
  <c r="A897" i="1" l="1"/>
  <c r="B898" i="1"/>
  <c r="A898" i="1" l="1"/>
  <c r="B899" i="1"/>
  <c r="A899" i="1" l="1"/>
  <c r="B900" i="1"/>
  <c r="B901" i="1" l="1"/>
  <c r="A900" i="1"/>
  <c r="A901" i="1" l="1"/>
  <c r="B902" i="1"/>
  <c r="A902" i="1" l="1"/>
  <c r="B903" i="1"/>
  <c r="A903" i="1" l="1"/>
  <c r="B904" i="1"/>
  <c r="A904" i="1" l="1"/>
  <c r="B905" i="1"/>
  <c r="A905" i="1" l="1"/>
  <c r="B906" i="1"/>
  <c r="B907" i="1" l="1"/>
  <c r="A906" i="1"/>
  <c r="A907" i="1" l="1"/>
  <c r="B908" i="1"/>
  <c r="A908" i="1" l="1"/>
  <c r="B909" i="1"/>
  <c r="A909" i="1" l="1"/>
  <c r="B910" i="1"/>
  <c r="A910" i="1" l="1"/>
  <c r="B911" i="1"/>
  <c r="A911" i="1" l="1"/>
  <c r="B912" i="1"/>
  <c r="A912" i="1" l="1"/>
  <c r="B913" i="1"/>
  <c r="A913" i="1" l="1"/>
  <c r="B914" i="1"/>
  <c r="B915" i="1" l="1"/>
  <c r="A914" i="1"/>
  <c r="A915" i="1" l="1"/>
  <c r="B916" i="1"/>
  <c r="A916" i="1" l="1"/>
  <c r="B917" i="1"/>
  <c r="A917" i="1" l="1"/>
  <c r="B918" i="1"/>
  <c r="A918" i="1" l="1"/>
  <c r="B919" i="1"/>
  <c r="A919" i="1" l="1"/>
  <c r="B920" i="1"/>
  <c r="A920" i="1" l="1"/>
  <c r="B921" i="1"/>
  <c r="A921" i="1" l="1"/>
  <c r="B922" i="1"/>
  <c r="B923" i="1" l="1"/>
  <c r="A922" i="1"/>
  <c r="A923" i="1" l="1"/>
  <c r="B924" i="1"/>
  <c r="B925" i="1" l="1"/>
  <c r="A924" i="1"/>
  <c r="A925" i="1" l="1"/>
  <c r="B926" i="1"/>
  <c r="A926" i="1" l="1"/>
  <c r="B927" i="1"/>
  <c r="A927" i="1" l="1"/>
  <c r="B928" i="1"/>
  <c r="A928" i="1" l="1"/>
  <c r="B929" i="1"/>
  <c r="A929" i="1" l="1"/>
  <c r="B930" i="1"/>
  <c r="A930" i="1" l="1"/>
  <c r="B931" i="1"/>
  <c r="A931" i="1" l="1"/>
  <c r="B932" i="1"/>
  <c r="B933" i="1" l="1"/>
  <c r="A932" i="1"/>
  <c r="A933" i="1" l="1"/>
  <c r="B934" i="1"/>
  <c r="A934" i="1" l="1"/>
  <c r="B935" i="1"/>
  <c r="A935" i="1" l="1"/>
  <c r="B936" i="1"/>
  <c r="A936" i="1" l="1"/>
  <c r="B937" i="1"/>
  <c r="A937" i="1" l="1"/>
  <c r="B938" i="1"/>
  <c r="B939" i="1" l="1"/>
  <c r="A938" i="1"/>
  <c r="B940" i="1" l="1"/>
  <c r="A939" i="1"/>
  <c r="A940" i="1" l="1"/>
  <c r="B941" i="1"/>
  <c r="A941" i="1" l="1"/>
  <c r="B942" i="1"/>
  <c r="A942" i="1" l="1"/>
  <c r="B943" i="1"/>
  <c r="A943" i="1" l="1"/>
  <c r="B944" i="1"/>
  <c r="A944" i="1" l="1"/>
  <c r="B945" i="1"/>
  <c r="A945" i="1" l="1"/>
  <c r="B946" i="1"/>
  <c r="B947" i="1" l="1"/>
  <c r="A946" i="1"/>
  <c r="A947" i="1" l="1"/>
  <c r="B948" i="1"/>
  <c r="B949" i="1" l="1"/>
  <c r="A948" i="1"/>
  <c r="A949" i="1" l="1"/>
  <c r="B950" i="1"/>
  <c r="A950" i="1" l="1"/>
  <c r="B951" i="1"/>
  <c r="A951" i="1" l="1"/>
  <c r="B952" i="1"/>
  <c r="A952" i="1" l="1"/>
  <c r="B953" i="1"/>
  <c r="A953" i="1" l="1"/>
  <c r="B954" i="1"/>
  <c r="B955" i="1" l="1"/>
  <c r="A954" i="1"/>
  <c r="A955" i="1" l="1"/>
  <c r="B956" i="1"/>
  <c r="B957" i="1" l="1"/>
  <c r="A956" i="1"/>
  <c r="A957" i="1" l="1"/>
  <c r="B958" i="1"/>
  <c r="A958" i="1" l="1"/>
  <c r="B959" i="1"/>
  <c r="A959" i="1" l="1"/>
  <c r="B960" i="1"/>
  <c r="A960" i="1" l="1"/>
  <c r="B961" i="1"/>
  <c r="A961" i="1" l="1"/>
  <c r="B962" i="1"/>
  <c r="A962" i="1" l="1"/>
  <c r="B963" i="1"/>
  <c r="A963" i="1" l="1"/>
  <c r="B964" i="1"/>
  <c r="B965" i="1" l="1"/>
  <c r="A964" i="1"/>
  <c r="A965" i="1" l="1"/>
  <c r="B966" i="1"/>
  <c r="A966" i="1" l="1"/>
  <c r="B967" i="1"/>
  <c r="A967" i="1" l="1"/>
  <c r="B968" i="1"/>
  <c r="A968" i="1" l="1"/>
  <c r="B969" i="1"/>
  <c r="A969" i="1" l="1"/>
  <c r="B970" i="1"/>
  <c r="B971" i="1" l="1"/>
  <c r="A970" i="1"/>
  <c r="A971" i="1" l="1"/>
  <c r="B972" i="1"/>
  <c r="A972" i="1" l="1"/>
  <c r="B973" i="1"/>
  <c r="A973" i="1" l="1"/>
  <c r="B974" i="1"/>
  <c r="A974" i="1" l="1"/>
  <c r="B975" i="1"/>
  <c r="A975" i="1" l="1"/>
  <c r="B976" i="1"/>
  <c r="A976" i="1" l="1"/>
  <c r="B977" i="1"/>
  <c r="A977" i="1" l="1"/>
  <c r="B978" i="1"/>
  <c r="B979" i="1" l="1"/>
  <c r="A978" i="1"/>
  <c r="A979" i="1" l="1"/>
  <c r="B980" i="1"/>
  <c r="B981" i="1" l="1"/>
  <c r="A980" i="1"/>
  <c r="A981" i="1" l="1"/>
  <c r="B982" i="1"/>
  <c r="A982" i="1" l="1"/>
  <c r="B983" i="1"/>
  <c r="A983" i="1" l="1"/>
  <c r="B984" i="1"/>
  <c r="A984" i="1" l="1"/>
  <c r="B985" i="1"/>
  <c r="A985" i="1" l="1"/>
  <c r="B986" i="1"/>
  <c r="B987" i="1" l="1"/>
  <c r="A986" i="1"/>
  <c r="B988" i="1" l="1"/>
  <c r="A987" i="1"/>
  <c r="B989" i="1" l="1"/>
  <c r="A988" i="1"/>
  <c r="B990" i="1" l="1"/>
  <c r="A989" i="1"/>
  <c r="B991" i="1" l="1"/>
  <c r="A990" i="1"/>
  <c r="B992" i="1" l="1"/>
  <c r="A991" i="1"/>
  <c r="B993" i="1" l="1"/>
  <c r="A992" i="1"/>
  <c r="B994" i="1" l="1"/>
  <c r="A993" i="1"/>
  <c r="B995" i="1" l="1"/>
  <c r="A994" i="1"/>
  <c r="B996" i="1" l="1"/>
  <c r="A995" i="1"/>
  <c r="B997" i="1" l="1"/>
  <c r="A996" i="1"/>
  <c r="B998" i="1" l="1"/>
  <c r="A997" i="1"/>
  <c r="B999" i="1" l="1"/>
  <c r="A998" i="1"/>
  <c r="B1000" i="1" l="1"/>
  <c r="A999" i="1"/>
  <c r="D174" i="25" l="1"/>
  <c r="B31" i="25"/>
  <c r="B3" i="24"/>
  <c r="C3" i="24"/>
  <c r="G3" i="24"/>
  <c r="F5" i="24"/>
  <c r="B20" i="25"/>
  <c r="H3" i="24"/>
  <c r="C4" i="24"/>
  <c r="E3" i="24"/>
  <c r="E4" i="24"/>
  <c r="H31" i="25"/>
  <c r="G31" i="25"/>
  <c r="G5" i="24"/>
  <c r="B4" i="24"/>
  <c r="H4" i="24"/>
  <c r="I31" i="25"/>
  <c r="B6" i="24"/>
  <c r="F31" i="25"/>
  <c r="E31" i="25"/>
  <c r="D20" i="25"/>
  <c r="C31" i="25"/>
  <c r="E192" i="25"/>
  <c r="D177" i="25"/>
  <c r="C172" i="25"/>
  <c r="E194" i="25"/>
  <c r="I184" i="25"/>
  <c r="G27" i="25"/>
  <c r="D6" i="24"/>
  <c r="G11" i="25"/>
  <c r="D175" i="25"/>
  <c r="C9" i="25"/>
  <c r="F180" i="25"/>
  <c r="G28" i="25"/>
  <c r="F3" i="24"/>
  <c r="I180" i="25"/>
  <c r="F22" i="24"/>
  <c r="E207" i="25"/>
  <c r="D11" i="25"/>
  <c r="C20" i="25"/>
  <c r="I183" i="25"/>
  <c r="F176" i="25"/>
  <c r="B192" i="25"/>
  <c r="E29" i="24"/>
  <c r="F29" i="24"/>
  <c r="E191" i="25"/>
  <c r="G30" i="24"/>
  <c r="F185" i="25"/>
  <c r="D192" i="25"/>
  <c r="I25" i="25"/>
  <c r="F181" i="25"/>
  <c r="E9" i="25"/>
  <c r="E11" i="25"/>
  <c r="D22" i="25"/>
  <c r="E24" i="25"/>
  <c r="B12" i="25"/>
  <c r="E41" i="25"/>
  <c r="C185" i="25"/>
  <c r="D3" i="24"/>
  <c r="H6" i="24"/>
  <c r="C8" i="25"/>
  <c r="H182" i="25"/>
  <c r="C26" i="24"/>
  <c r="H186" i="25"/>
  <c r="D29" i="25"/>
  <c r="D187" i="25"/>
  <c r="H185" i="25"/>
  <c r="F25" i="25"/>
  <c r="F192" i="25"/>
  <c r="B207" i="25"/>
  <c r="F24" i="25"/>
  <c r="H26" i="25"/>
  <c r="B41" i="25"/>
  <c r="D171" i="25"/>
  <c r="G24" i="25"/>
  <c r="F171" i="25"/>
  <c r="C20" i="24"/>
  <c r="D10" i="25"/>
  <c r="C25" i="25"/>
  <c r="D172" i="25"/>
  <c r="D7" i="24"/>
  <c r="C178" i="25"/>
  <c r="F28" i="25"/>
  <c r="E206" i="25"/>
  <c r="B173" i="25"/>
  <c r="E182" i="25"/>
  <c r="E40" i="25"/>
  <c r="E196" i="25"/>
  <c r="I171" i="25"/>
  <c r="C182" i="25"/>
  <c r="D24" i="25"/>
  <c r="E10" i="25"/>
  <c r="F183" i="25"/>
  <c r="B178" i="25"/>
  <c r="D181" i="25"/>
  <c r="B23" i="25"/>
  <c r="B186" i="25"/>
  <c r="B9" i="25"/>
  <c r="D31" i="25"/>
  <c r="G20" i="25"/>
  <c r="B185" i="25"/>
  <c r="C8" i="24"/>
  <c r="C40" i="25"/>
  <c r="F26" i="24"/>
  <c r="C177" i="25"/>
  <c r="D40" i="25"/>
  <c r="H29" i="25"/>
  <c r="C173" i="25"/>
  <c r="I181" i="25"/>
  <c r="B179" i="25"/>
  <c r="G12" i="25"/>
  <c r="F24" i="24"/>
  <c r="E20" i="25"/>
  <c r="B181" i="25"/>
  <c r="I187" i="25"/>
  <c r="C194" i="25"/>
  <c r="I41" i="25"/>
  <c r="C186" i="25"/>
  <c r="E184" i="25"/>
  <c r="B19" i="24"/>
  <c r="C16" i="24"/>
  <c r="F196" i="25"/>
  <c r="B16" i="24"/>
  <c r="G6" i="24"/>
  <c r="C179" i="25"/>
  <c r="F12" i="25"/>
  <c r="E12" i="25"/>
  <c r="D28" i="25"/>
  <c r="C28" i="24"/>
  <c r="E180" i="25"/>
  <c r="I174" i="25"/>
  <c r="D191" i="25"/>
  <c r="H187" i="25"/>
  <c r="I179" i="25"/>
  <c r="H24" i="25"/>
  <c r="C193" i="25"/>
  <c r="B22" i="24"/>
  <c r="C181" i="25"/>
  <c r="G40" i="25"/>
  <c r="H180" i="25"/>
  <c r="B17" i="24"/>
  <c r="I40" i="25"/>
  <c r="F22" i="25"/>
  <c r="B25" i="24"/>
  <c r="D21" i="25"/>
  <c r="E25" i="24"/>
  <c r="D180" i="25"/>
  <c r="E193" i="25"/>
  <c r="C207" i="25"/>
  <c r="F178" i="25"/>
  <c r="F193" i="25"/>
  <c r="G26" i="25"/>
  <c r="D207" i="25"/>
  <c r="H184" i="25"/>
  <c r="E174" i="25"/>
  <c r="H23" i="25"/>
  <c r="C24" i="25"/>
  <c r="I186" i="25"/>
  <c r="E176" i="25"/>
  <c r="G8" i="25"/>
  <c r="B176" i="25"/>
  <c r="C206" i="25"/>
  <c r="H179" i="25"/>
  <c r="E175" i="25"/>
  <c r="I182" i="25"/>
  <c r="H22" i="24"/>
  <c r="B174" i="25"/>
  <c r="G22" i="25"/>
  <c r="C23" i="25"/>
  <c r="B26" i="25"/>
  <c r="F177" i="25"/>
  <c r="B11" i="25"/>
  <c r="F27" i="24"/>
  <c r="F6" i="24"/>
  <c r="F9" i="25"/>
  <c r="E171" i="25"/>
  <c r="B29" i="24"/>
  <c r="B180" i="25"/>
  <c r="D25" i="25"/>
  <c r="D185" i="25"/>
  <c r="F206" i="25"/>
  <c r="I185" i="25"/>
  <c r="C19" i="24"/>
  <c r="C22" i="24"/>
  <c r="G8" i="24"/>
  <c r="G23" i="25"/>
  <c r="C6" i="24"/>
  <c r="D21" i="24"/>
  <c r="I27" i="25"/>
  <c r="C9" i="24"/>
  <c r="E187" i="25"/>
  <c r="E22" i="25"/>
  <c r="H25" i="24"/>
  <c r="F8" i="24"/>
  <c r="C27" i="25"/>
  <c r="B206" i="25"/>
  <c r="E172" i="25"/>
  <c r="C29" i="24"/>
  <c r="D195" i="25"/>
  <c r="E8" i="25"/>
  <c r="B25" i="25"/>
  <c r="B196" i="25"/>
  <c r="F27" i="25"/>
  <c r="F9" i="24"/>
  <c r="D16" i="24"/>
  <c r="C15" i="24"/>
  <c r="B21" i="25"/>
  <c r="F187" i="25"/>
  <c r="B177" i="25"/>
  <c r="D11" i="24"/>
  <c r="F191" i="25"/>
  <c r="E23" i="24"/>
  <c r="H176" i="25"/>
  <c r="E21" i="25"/>
  <c r="G25" i="24"/>
  <c r="E24" i="24"/>
  <c r="C14" i="24"/>
  <c r="I26" i="25"/>
  <c r="C171" i="25"/>
  <c r="B5" i="24"/>
  <c r="D183" i="25"/>
  <c r="B10" i="25"/>
  <c r="E173" i="25"/>
  <c r="B193" i="25"/>
  <c r="F4" i="24"/>
  <c r="F184" i="25"/>
  <c r="D4" i="24"/>
  <c r="H171" i="25"/>
  <c r="C27" i="24"/>
  <c r="E8" i="24"/>
  <c r="E29" i="25"/>
  <c r="H173" i="25"/>
  <c r="F13" i="24"/>
  <c r="F179" i="25"/>
  <c r="D173" i="25"/>
  <c r="C5" i="24"/>
  <c r="I172" i="25"/>
  <c r="E23" i="25"/>
  <c r="H18" i="24"/>
  <c r="F195" i="25"/>
  <c r="C22" i="25"/>
  <c r="H10" i="24"/>
  <c r="E186" i="25"/>
  <c r="F7" i="24"/>
  <c r="D206" i="25"/>
  <c r="F23" i="25"/>
  <c r="F41" i="25"/>
  <c r="E16" i="24"/>
  <c r="H11" i="24"/>
  <c r="H22" i="25"/>
  <c r="B14" i="24"/>
  <c r="G29" i="25"/>
  <c r="C180" i="25"/>
  <c r="E5" i="24"/>
  <c r="D194" i="25"/>
  <c r="B13" i="24"/>
  <c r="B24" i="24"/>
  <c r="H178" i="25"/>
  <c r="G25" i="25"/>
  <c r="I177" i="25"/>
  <c r="G23" i="24"/>
  <c r="E9" i="24"/>
  <c r="F30" i="24"/>
  <c r="C175" i="25"/>
  <c r="F173" i="25"/>
  <c r="C12" i="25"/>
  <c r="C18" i="24"/>
  <c r="I23" i="25"/>
  <c r="G15" i="24"/>
  <c r="G18" i="24"/>
  <c r="F172" i="25"/>
  <c r="H181" i="25"/>
  <c r="F21" i="24"/>
  <c r="E28" i="24"/>
  <c r="D193" i="25"/>
  <c r="H27" i="24"/>
  <c r="C176" i="25"/>
  <c r="D10" i="24"/>
  <c r="D184" i="25"/>
  <c r="G10" i="24"/>
  <c r="F12" i="24"/>
  <c r="C184" i="25"/>
  <c r="I175" i="25"/>
  <c r="B21" i="24"/>
  <c r="E11" i="24"/>
  <c r="G21" i="25"/>
  <c r="C10" i="25"/>
  <c r="B18" i="24"/>
  <c r="C192" i="25"/>
  <c r="F10" i="25"/>
  <c r="D26" i="24"/>
  <c r="F20" i="25"/>
  <c r="G41" i="25"/>
  <c r="G12" i="24"/>
  <c r="E17" i="24"/>
  <c r="E185" i="25"/>
  <c r="F186" i="25"/>
  <c r="H25" i="25"/>
  <c r="E27" i="24"/>
  <c r="H172" i="25"/>
  <c r="F14" i="24"/>
  <c r="G27" i="24"/>
  <c r="D29" i="24"/>
  <c r="D196" i="25"/>
  <c r="F20" i="24"/>
  <c r="D9" i="25"/>
  <c r="D5" i="24"/>
  <c r="B171" i="25"/>
  <c r="B22" i="25"/>
  <c r="D8" i="24"/>
  <c r="C30" i="24"/>
  <c r="G4" i="24"/>
  <c r="D188" i="25"/>
  <c r="D27" i="25"/>
  <c r="D28" i="24"/>
  <c r="C25" i="24"/>
  <c r="F19" i="24"/>
  <c r="E178" i="25"/>
  <c r="F174" i="25"/>
  <c r="D13" i="24"/>
  <c r="B184" i="25"/>
  <c r="B11" i="24"/>
  <c r="D18" i="24"/>
  <c r="B15" i="24"/>
  <c r="C12" i="24"/>
  <c r="G13" i="24"/>
  <c r="B23" i="24"/>
  <c r="C164" i="25"/>
  <c r="D22" i="24"/>
  <c r="G7" i="24"/>
  <c r="F207" i="25"/>
  <c r="B26" i="24"/>
  <c r="I29" i="25"/>
  <c r="E28" i="25"/>
  <c r="I178" i="25"/>
  <c r="D15" i="24"/>
  <c r="F10" i="24"/>
  <c r="E30" i="24"/>
  <c r="B175" i="25"/>
  <c r="E6" i="24"/>
  <c r="B172" i="25"/>
  <c r="H26" i="24"/>
  <c r="C7" i="24"/>
  <c r="F175" i="25"/>
  <c r="B7" i="24"/>
  <c r="B191" i="25"/>
  <c r="D17" i="24"/>
  <c r="F29" i="25"/>
  <c r="H174" i="25"/>
  <c r="C13" i="24"/>
  <c r="C187" i="25"/>
  <c r="D41" i="25"/>
  <c r="C183" i="25"/>
  <c r="C191" i="25"/>
  <c r="H23" i="24"/>
  <c r="C41" i="25"/>
  <c r="G29" i="24"/>
  <c r="F15" i="24"/>
  <c r="H177" i="25"/>
  <c r="D178" i="25"/>
  <c r="B9" i="24"/>
  <c r="D14" i="24"/>
  <c r="C29" i="25"/>
  <c r="G21" i="24"/>
  <c r="E20" i="24"/>
  <c r="H19" i="24"/>
  <c r="E12" i="24"/>
  <c r="B30" i="24"/>
  <c r="E188" i="25"/>
  <c r="F11" i="25"/>
  <c r="E22" i="24"/>
  <c r="C26" i="25"/>
  <c r="D25" i="24"/>
  <c r="D8" i="25"/>
  <c r="H20" i="24"/>
  <c r="B195" i="25"/>
  <c r="D179" i="25"/>
  <c r="F18" i="24"/>
  <c r="E19" i="24"/>
  <c r="H28" i="25"/>
  <c r="G14" i="24"/>
  <c r="B27" i="24"/>
  <c r="E25" i="25"/>
  <c r="G9" i="24"/>
  <c r="H16" i="24"/>
  <c r="B10" i="24"/>
  <c r="C28" i="25"/>
  <c r="H30" i="24"/>
  <c r="H175" i="25"/>
  <c r="E26" i="25"/>
  <c r="H15" i="24"/>
  <c r="F26" i="25"/>
  <c r="B28" i="25"/>
  <c r="C23" i="24"/>
  <c r="D176" i="25"/>
  <c r="E15" i="24"/>
  <c r="I173" i="25"/>
  <c r="B183" i="25"/>
  <c r="D182" i="25"/>
  <c r="F30" i="25"/>
  <c r="D23" i="24"/>
  <c r="D12" i="24"/>
  <c r="C10" i="24"/>
  <c r="F21" i="25"/>
  <c r="E14" i="24"/>
  <c r="D26" i="25"/>
  <c r="H17" i="24"/>
  <c r="D20" i="24"/>
  <c r="C21" i="25"/>
  <c r="H24" i="24"/>
  <c r="H29" i="24"/>
  <c r="E13" i="24"/>
  <c r="F8" i="25"/>
  <c r="G22" i="24"/>
  <c r="B182" i="25"/>
  <c r="G26" i="24"/>
  <c r="E179" i="25"/>
  <c r="G11" i="24"/>
  <c r="H21" i="24"/>
  <c r="F182" i="25"/>
  <c r="D12" i="25"/>
  <c r="E177" i="25"/>
  <c r="E7" i="24"/>
  <c r="C196" i="25"/>
  <c r="H183" i="25"/>
  <c r="B8" i="25"/>
  <c r="C174" i="25"/>
  <c r="I176" i="25"/>
  <c r="F40" i="25"/>
  <c r="C11" i="24"/>
  <c r="H8" i="24"/>
  <c r="E21" i="24"/>
  <c r="B187" i="25"/>
  <c r="B194" i="25"/>
  <c r="B40" i="25"/>
  <c r="E195" i="25"/>
  <c r="H40" i="25"/>
  <c r="E27" i="25"/>
  <c r="B24" i="25"/>
  <c r="H28" i="24"/>
  <c r="H7" i="24"/>
  <c r="F11" i="24"/>
  <c r="D27" i="24"/>
  <c r="H27" i="25"/>
  <c r="E183" i="25"/>
  <c r="B8" i="24"/>
  <c r="B27" i="25"/>
  <c r="F17" i="24"/>
  <c r="D9" i="24"/>
  <c r="I28" i="25"/>
  <c r="H12" i="24"/>
  <c r="D186" i="25"/>
  <c r="B28" i="24"/>
  <c r="G20" i="24"/>
  <c r="C188" i="25"/>
  <c r="F188" i="25"/>
  <c r="I24" i="25"/>
  <c r="F23" i="24"/>
  <c r="F194" i="25"/>
  <c r="F25" i="24"/>
  <c r="G28" i="24"/>
  <c r="C195" i="25"/>
  <c r="H5" i="24"/>
  <c r="H14" i="24"/>
  <c r="I22" i="25"/>
  <c r="C11" i="25"/>
  <c r="C21" i="24"/>
  <c r="C17" i="24"/>
  <c r="E26" i="24"/>
  <c r="G10" i="25"/>
  <c r="D19" i="24"/>
  <c r="E10" i="24"/>
  <c r="E18" i="24"/>
  <c r="G24" i="24"/>
  <c r="B12" i="24"/>
  <c r="G16" i="24"/>
  <c r="G9" i="25"/>
  <c r="B20" i="24"/>
  <c r="B29" i="25"/>
  <c r="F16" i="24"/>
  <c r="D23" i="25"/>
  <c r="H30" i="25"/>
  <c r="H13" i="24"/>
  <c r="B164" i="25"/>
  <c r="H41" i="25"/>
  <c r="E30" i="25"/>
  <c r="G17" i="24"/>
  <c r="H9" i="24"/>
  <c r="D24" i="24"/>
  <c r="D30" i="24"/>
  <c r="B188" i="25"/>
  <c r="E181" i="25"/>
  <c r="F28" i="24"/>
  <c r="B165" i="25"/>
  <c r="G30" i="25"/>
  <c r="F164" i="25"/>
  <c r="D164" i="25"/>
  <c r="I30" i="25"/>
  <c r="C24" i="24"/>
  <c r="G19" i="24"/>
  <c r="I164" i="25"/>
  <c r="D30" i="25"/>
  <c r="H164" i="25"/>
  <c r="H166" i="25"/>
  <c r="D166" i="25"/>
  <c r="C30" i="25"/>
  <c r="B30" i="25"/>
  <c r="D165" i="25"/>
  <c r="F165" i="25"/>
  <c r="H165" i="25"/>
  <c r="I166" i="25"/>
  <c r="E165" i="25"/>
  <c r="E164" i="25"/>
  <c r="C166" i="25"/>
  <c r="C165" i="25"/>
  <c r="B166" i="25"/>
  <c r="E166" i="25"/>
  <c r="B167" i="25"/>
  <c r="I165" i="25"/>
  <c r="D170" i="25"/>
  <c r="H167" i="25"/>
  <c r="E167" i="25"/>
  <c r="D167" i="25"/>
  <c r="D168" i="25"/>
  <c r="B169" i="25"/>
  <c r="C168" i="25"/>
  <c r="I167" i="25"/>
  <c r="C167" i="25"/>
  <c r="F166" i="25"/>
  <c r="F170" i="25"/>
  <c r="I168" i="25"/>
  <c r="B168" i="25"/>
  <c r="F168" i="25"/>
  <c r="F167" i="25"/>
  <c r="E170" i="25"/>
  <c r="H170" i="25"/>
  <c r="E169" i="25"/>
  <c r="C169" i="25"/>
  <c r="D169" i="25"/>
  <c r="E168" i="25"/>
  <c r="I169" i="25"/>
  <c r="H168" i="25"/>
  <c r="B170" i="25"/>
  <c r="I170" i="25"/>
  <c r="C170" i="25"/>
  <c r="H169" i="25"/>
  <c r="J187" i="25"/>
  <c r="J10" i="25"/>
  <c r="J207" i="25"/>
  <c r="J181" i="25"/>
  <c r="J170" i="25"/>
  <c r="J185" i="25"/>
  <c r="J174" i="25"/>
  <c r="J196" i="25"/>
  <c r="J165" i="25"/>
  <c r="J26" i="25"/>
  <c r="J183" i="25"/>
  <c r="J167" i="25"/>
  <c r="J171" i="25"/>
  <c r="J20" i="25"/>
  <c r="J11" i="25"/>
  <c r="J30" i="25"/>
  <c r="J164" i="25"/>
  <c r="J29" i="25"/>
  <c r="J191" i="25"/>
  <c r="J188" i="25"/>
  <c r="J41" i="25"/>
  <c r="J178" i="25"/>
  <c r="J179" i="25"/>
  <c r="J23" i="25"/>
  <c r="J172" i="25"/>
  <c r="J27" i="25"/>
  <c r="J8" i="25"/>
  <c r="J194" i="25"/>
  <c r="J193" i="25"/>
  <c r="J166" i="25"/>
  <c r="J40" i="25"/>
  <c r="J176" i="25"/>
  <c r="J25" i="25"/>
  <c r="J184" i="25"/>
  <c r="J177" i="25"/>
  <c r="J31" i="25"/>
  <c r="J22" i="25"/>
  <c r="J206" i="25"/>
  <c r="J168" i="25"/>
  <c r="J173" i="25"/>
  <c r="J182" i="25"/>
  <c r="J28" i="25"/>
  <c r="J9" i="25"/>
  <c r="J195" i="25"/>
  <c r="J12" i="25"/>
  <c r="J192" i="25"/>
  <c r="J180" i="25"/>
  <c r="J24" i="25"/>
  <c r="J169" i="25"/>
  <c r="J21" i="25"/>
  <c r="J186" i="25"/>
  <c r="J175" i="25"/>
  <c r="F169" i="25"/>
  <c r="A1000" i="1"/>
  <c r="J19" i="25" l="1"/>
  <c r="J103" i="25"/>
  <c r="J160" i="25"/>
  <c r="J79" i="25"/>
  <c r="J156" i="25"/>
  <c r="J90" i="25"/>
  <c r="J94" i="25"/>
  <c r="J159" i="25"/>
  <c r="J127" i="25"/>
  <c r="J32" i="25"/>
  <c r="J34" i="25"/>
  <c r="J51" i="25"/>
  <c r="J81" i="25"/>
  <c r="J43" i="25"/>
  <c r="J100" i="25"/>
  <c r="J77" i="25"/>
  <c r="J119" i="25"/>
  <c r="J108" i="25"/>
  <c r="J15" i="25"/>
  <c r="J33" i="25"/>
  <c r="J68" i="25"/>
  <c r="J136" i="25"/>
  <c r="J17" i="25"/>
  <c r="J38" i="25"/>
  <c r="J76" i="25"/>
  <c r="J88" i="25"/>
  <c r="J65" i="25"/>
  <c r="J18" i="25"/>
  <c r="J148" i="25"/>
  <c r="J157" i="25"/>
  <c r="J133" i="25"/>
  <c r="J199" i="25"/>
  <c r="J146" i="25"/>
  <c r="J49" i="25"/>
  <c r="J150" i="25"/>
  <c r="J75" i="25"/>
  <c r="J44" i="25"/>
  <c r="J203" i="25"/>
  <c r="J54" i="25"/>
  <c r="J122" i="25"/>
  <c r="J98" i="25"/>
  <c r="J135" i="25"/>
  <c r="J105" i="25"/>
  <c r="J115" i="25"/>
  <c r="J154" i="25"/>
  <c r="J102" i="25"/>
  <c r="J70" i="25"/>
  <c r="J201" i="25"/>
  <c r="J73" i="25"/>
  <c r="J71" i="25"/>
  <c r="J61" i="25"/>
  <c r="J125" i="25"/>
  <c r="J13" i="25"/>
  <c r="J97" i="25"/>
  <c r="J59" i="25"/>
  <c r="J118" i="25"/>
  <c r="J140" i="25"/>
  <c r="J132" i="25"/>
  <c r="J16" i="25"/>
  <c r="J149" i="25"/>
  <c r="J142" i="25"/>
  <c r="J84" i="25"/>
  <c r="J78" i="25"/>
  <c r="J83" i="25"/>
  <c r="J198" i="25"/>
  <c r="J124" i="25"/>
  <c r="J144" i="25"/>
  <c r="J155" i="25"/>
  <c r="J128" i="25"/>
  <c r="J48" i="25"/>
  <c r="J37" i="25"/>
  <c r="J107" i="25"/>
  <c r="J112" i="25"/>
  <c r="J53" i="25"/>
  <c r="J204" i="25"/>
  <c r="J123" i="25"/>
  <c r="J104" i="25"/>
  <c r="J86" i="25"/>
  <c r="J42" i="25"/>
  <c r="J137" i="25"/>
  <c r="J66" i="25"/>
  <c r="J46" i="25"/>
  <c r="J96" i="25"/>
  <c r="J131" i="25"/>
  <c r="J129" i="25"/>
  <c r="J197" i="25"/>
  <c r="J143" i="25"/>
  <c r="J109" i="25"/>
  <c r="J161" i="25"/>
  <c r="J134" i="25"/>
  <c r="J39" i="25"/>
  <c r="J69" i="25"/>
  <c r="J153" i="25"/>
  <c r="J74" i="25"/>
  <c r="J106" i="25"/>
  <c r="J202" i="25"/>
  <c r="J92" i="25"/>
  <c r="J57" i="25"/>
  <c r="J113" i="25"/>
  <c r="J82" i="25"/>
  <c r="J162" i="25"/>
  <c r="J60" i="25"/>
  <c r="J138" i="25"/>
  <c r="J114" i="25"/>
  <c r="J85" i="25"/>
  <c r="J205" i="25"/>
  <c r="J87" i="25"/>
  <c r="J116" i="25"/>
  <c r="J158" i="25"/>
  <c r="J200" i="25"/>
  <c r="J151" i="25"/>
  <c r="J126" i="25"/>
  <c r="J117" i="25"/>
  <c r="J163" i="25"/>
  <c r="J45" i="25"/>
  <c r="J190" i="25"/>
  <c r="J101" i="25"/>
  <c r="J58" i="25"/>
  <c r="J56" i="25"/>
  <c r="J93" i="25"/>
  <c r="J52" i="25"/>
  <c r="J121" i="25"/>
  <c r="J80" i="25"/>
  <c r="J67" i="25"/>
  <c r="J55" i="25"/>
  <c r="J62" i="25"/>
  <c r="J36" i="25"/>
  <c r="J50" i="25"/>
  <c r="J63" i="25"/>
  <c r="J89" i="25"/>
  <c r="J110" i="25"/>
  <c r="J35" i="25"/>
  <c r="J189" i="25"/>
  <c r="J152" i="25"/>
  <c r="J95" i="25"/>
  <c r="J147" i="25"/>
  <c r="J91" i="25"/>
  <c r="J14" i="25"/>
  <c r="J141" i="25"/>
  <c r="J139" i="25"/>
  <c r="J120" i="25"/>
  <c r="J47" i="25"/>
  <c r="J130" i="25"/>
  <c r="J99" i="25"/>
  <c r="J111" i="25"/>
  <c r="J145" i="25"/>
  <c r="J72" i="25"/>
  <c r="J64" i="25"/>
  <c r="B51" i="25"/>
  <c r="B109" i="25"/>
  <c r="E198" i="25"/>
  <c r="C141" i="25"/>
  <c r="C162" i="25"/>
  <c r="B63" i="25"/>
  <c r="G16" i="25"/>
  <c r="C90" i="25"/>
  <c r="B72" i="25"/>
  <c r="E43" i="25"/>
  <c r="B157" i="25"/>
  <c r="B99" i="25"/>
  <c r="C134" i="25"/>
  <c r="F79" i="25"/>
  <c r="E143" i="25"/>
  <c r="H77" i="25"/>
  <c r="C87" i="25"/>
  <c r="H137" i="25"/>
  <c r="B74" i="25"/>
  <c r="B19" i="25"/>
  <c r="B94" i="25"/>
  <c r="B137" i="25"/>
  <c r="F42" i="25"/>
  <c r="C36" i="25"/>
  <c r="E76" i="25"/>
  <c r="F91" i="25"/>
  <c r="G17" i="25"/>
  <c r="C133" i="25"/>
  <c r="B140" i="25"/>
  <c r="B92" i="25"/>
  <c r="D102" i="25"/>
  <c r="H50" i="25"/>
  <c r="C138" i="25"/>
  <c r="I95" i="25"/>
  <c r="B100" i="25"/>
  <c r="E73" i="25"/>
  <c r="F122" i="25"/>
  <c r="I80" i="25"/>
  <c r="B69" i="25"/>
  <c r="F87" i="25"/>
  <c r="B35" i="25"/>
  <c r="B154" i="25"/>
  <c r="E122" i="25"/>
  <c r="B128" i="25"/>
  <c r="I76" i="25"/>
  <c r="B58" i="25"/>
  <c r="B160" i="25"/>
  <c r="D69" i="25"/>
  <c r="F141" i="25"/>
  <c r="C190" i="25"/>
  <c r="C130" i="25"/>
  <c r="E105" i="25"/>
  <c r="B153" i="25"/>
  <c r="F36" i="25"/>
  <c r="I131" i="25"/>
  <c r="I56" i="25"/>
  <c r="B126" i="25"/>
  <c r="C117" i="25"/>
  <c r="I45" i="25"/>
  <c r="E115" i="25"/>
  <c r="B70" i="25"/>
  <c r="D67" i="25"/>
  <c r="F62" i="25"/>
  <c r="B132" i="25"/>
  <c r="H70" i="25"/>
  <c r="D137" i="25"/>
  <c r="B204" i="25"/>
  <c r="F149" i="25"/>
  <c r="F35" i="25"/>
  <c r="I59" i="25"/>
  <c r="H161" i="25"/>
  <c r="I91" i="25"/>
  <c r="B91" i="25"/>
  <c r="B59" i="25"/>
  <c r="D32" i="25"/>
  <c r="D205" i="25"/>
  <c r="B87" i="25"/>
  <c r="B50" i="25"/>
  <c r="F97" i="25"/>
  <c r="B104" i="25"/>
  <c r="F134" i="25"/>
  <c r="H135" i="25"/>
  <c r="F78" i="25"/>
  <c r="I128" i="25"/>
  <c r="B32" i="25"/>
  <c r="B75" i="25"/>
  <c r="H44" i="25"/>
  <c r="C97" i="25"/>
  <c r="B88" i="25"/>
  <c r="H99" i="25"/>
  <c r="B155" i="25"/>
  <c r="D17" i="25"/>
  <c r="E145" i="25"/>
  <c r="B65" i="25"/>
  <c r="B205" i="25"/>
  <c r="C111" i="25"/>
  <c r="B138" i="25"/>
  <c r="C203" i="25"/>
  <c r="B107" i="25"/>
  <c r="D121" i="25"/>
  <c r="B43" i="25"/>
  <c r="C42" i="25"/>
  <c r="B34" i="25"/>
  <c r="C60" i="25"/>
  <c r="I132" i="25"/>
  <c r="E121" i="25"/>
  <c r="C129" i="25"/>
  <c r="C80" i="25"/>
  <c r="B44" i="25"/>
  <c r="D141" i="25"/>
  <c r="I163" i="25"/>
  <c r="B158" i="25"/>
  <c r="B49" i="25"/>
  <c r="B85" i="25"/>
  <c r="E32" i="25"/>
  <c r="C16" i="25"/>
  <c r="B122" i="25"/>
  <c r="D157" i="25"/>
  <c r="B57" i="25"/>
  <c r="E139" i="25"/>
  <c r="I118" i="25"/>
  <c r="D139" i="25"/>
  <c r="B90" i="25"/>
  <c r="D149" i="25"/>
  <c r="E157" i="25"/>
  <c r="B71" i="25"/>
  <c r="B81" i="25"/>
  <c r="H139" i="25"/>
  <c r="D202" i="25"/>
  <c r="B105" i="25"/>
  <c r="B159" i="25"/>
  <c r="F103" i="25"/>
  <c r="I82" i="25"/>
  <c r="C50" i="25"/>
  <c r="D109" i="25"/>
  <c r="B123" i="25"/>
  <c r="B48" i="25"/>
  <c r="C35" i="25"/>
  <c r="B129" i="25"/>
  <c r="H83" i="25"/>
  <c r="H57" i="25"/>
  <c r="B17" i="25"/>
  <c r="I148" i="25"/>
  <c r="C57" i="25"/>
  <c r="E116" i="25"/>
  <c r="B131" i="25"/>
  <c r="F118" i="25"/>
  <c r="B162" i="25"/>
  <c r="B42" i="25"/>
  <c r="F101" i="25"/>
  <c r="E160" i="25"/>
  <c r="F65" i="25"/>
  <c r="F135" i="25"/>
  <c r="C126" i="25"/>
  <c r="C120" i="25"/>
  <c r="B78" i="25"/>
  <c r="B98" i="25"/>
  <c r="H154" i="25"/>
  <c r="H111" i="25"/>
  <c r="F132" i="25"/>
  <c r="B133" i="25"/>
  <c r="D47" i="25"/>
  <c r="B60" i="25"/>
  <c r="B135" i="25"/>
  <c r="H158" i="25"/>
  <c r="C46" i="25"/>
  <c r="I147" i="25"/>
  <c r="D34" i="25"/>
  <c r="F154" i="25"/>
  <c r="C147" i="25"/>
  <c r="E48" i="25"/>
  <c r="F137" i="25"/>
  <c r="B14" i="25"/>
  <c r="B200" i="25"/>
  <c r="I86" i="25"/>
  <c r="H49" i="25"/>
  <c r="I115" i="25"/>
  <c r="F77" i="25"/>
  <c r="I61" i="25"/>
  <c r="C79" i="25"/>
  <c r="F14" i="25"/>
  <c r="D44" i="25"/>
  <c r="H104" i="25"/>
  <c r="F136" i="25"/>
  <c r="B197" i="25"/>
  <c r="B150" i="25"/>
  <c r="B199" i="25"/>
  <c r="B118" i="25"/>
  <c r="D53" i="25"/>
  <c r="B39" i="25"/>
  <c r="H130" i="25"/>
  <c r="B13" i="25"/>
  <c r="D118" i="25"/>
  <c r="H93" i="25"/>
  <c r="H114" i="25"/>
  <c r="F148" i="25"/>
  <c r="D65" i="25"/>
  <c r="B136" i="25"/>
  <c r="H129" i="25"/>
  <c r="B112" i="25"/>
  <c r="B45" i="25"/>
  <c r="C53" i="25"/>
  <c r="B84" i="25"/>
  <c r="D130" i="25"/>
  <c r="E101" i="25"/>
  <c r="D94" i="25"/>
  <c r="B96" i="25"/>
  <c r="F74" i="25"/>
  <c r="B108" i="25"/>
  <c r="D73" i="25"/>
  <c r="I53" i="25"/>
  <c r="D153" i="25"/>
  <c r="B119" i="25"/>
  <c r="E87" i="25"/>
  <c r="B120" i="25"/>
  <c r="C104" i="25"/>
  <c r="D201" i="25"/>
  <c r="B130" i="25"/>
  <c r="B142" i="25"/>
  <c r="F197" i="25"/>
  <c r="C47" i="25"/>
  <c r="E93" i="25"/>
  <c r="F69" i="25"/>
  <c r="E128" i="25"/>
  <c r="C102" i="25"/>
  <c r="B161" i="25"/>
  <c r="B16" i="25"/>
  <c r="C73" i="25"/>
  <c r="I89" i="25"/>
  <c r="B55" i="25"/>
  <c r="B202" i="25"/>
  <c r="D19" i="25"/>
  <c r="C81" i="25"/>
  <c r="F147" i="25"/>
  <c r="H51" i="25"/>
  <c r="I69" i="25"/>
  <c r="D143" i="25"/>
  <c r="B103" i="25"/>
  <c r="D117" i="25"/>
  <c r="G32" i="25"/>
  <c r="B139" i="25"/>
  <c r="C66" i="25"/>
  <c r="D56" i="25"/>
  <c r="B52" i="25"/>
  <c r="H107" i="25"/>
  <c r="I66" i="25"/>
  <c r="F90" i="25"/>
  <c r="B110" i="25"/>
  <c r="B190" i="25"/>
  <c r="D115" i="25"/>
  <c r="F60" i="25"/>
  <c r="B33" i="25"/>
  <c r="E42" i="25"/>
  <c r="E62" i="25"/>
  <c r="F131" i="25"/>
  <c r="H112" i="25"/>
  <c r="B189" i="25"/>
  <c r="D58" i="25"/>
  <c r="I93" i="25"/>
  <c r="F16" i="25"/>
  <c r="C146" i="25"/>
  <c r="B79" i="25"/>
  <c r="F81" i="25"/>
  <c r="D82" i="25"/>
  <c r="E56" i="25"/>
  <c r="F124" i="25"/>
  <c r="C128" i="25"/>
  <c r="G39" i="25"/>
  <c r="B67" i="25"/>
  <c r="B83" i="25"/>
  <c r="C144" i="25"/>
  <c r="H160" i="25"/>
  <c r="B145" i="25"/>
  <c r="H67" i="25"/>
  <c r="C62" i="25"/>
  <c r="B198" i="25"/>
  <c r="B77" i="25"/>
  <c r="E127" i="25"/>
  <c r="F98" i="25"/>
  <c r="B117" i="25"/>
  <c r="B53" i="25"/>
  <c r="B76" i="25"/>
  <c r="B111" i="25"/>
  <c r="B149" i="25"/>
  <c r="B146" i="25"/>
  <c r="F130" i="25"/>
  <c r="I63" i="25"/>
  <c r="E151" i="25"/>
  <c r="C142" i="25"/>
  <c r="D60" i="25"/>
  <c r="F150" i="25"/>
  <c r="C198" i="25"/>
  <c r="B163" i="25"/>
  <c r="B102" i="25"/>
  <c r="F73" i="25"/>
  <c r="I139" i="25"/>
  <c r="D89" i="25"/>
  <c r="B113" i="25"/>
  <c r="B115" i="25"/>
  <c r="B116" i="25"/>
  <c r="B127" i="25"/>
  <c r="E83" i="25"/>
  <c r="I51" i="25"/>
  <c r="E46" i="25"/>
  <c r="E130" i="25"/>
  <c r="C114" i="25"/>
  <c r="C99" i="25"/>
  <c r="B68" i="25"/>
  <c r="B203" i="25"/>
  <c r="B124" i="25"/>
  <c r="C149" i="25"/>
  <c r="C49" i="25"/>
  <c r="D156" i="25"/>
  <c r="F75" i="25"/>
  <c r="E74" i="25"/>
  <c r="H142" i="25"/>
  <c r="B54" i="25"/>
  <c r="B93" i="25"/>
  <c r="E35" i="25"/>
  <c r="B82" i="25"/>
  <c r="E33" i="25"/>
  <c r="B147" i="25"/>
  <c r="E197" i="25"/>
  <c r="B64" i="25"/>
  <c r="B121" i="25"/>
  <c r="F33" i="25"/>
  <c r="F125" i="25"/>
  <c r="E37" i="25"/>
  <c r="H74" i="25"/>
  <c r="B106" i="25"/>
  <c r="B95" i="25"/>
  <c r="D80" i="25"/>
  <c r="B114" i="25"/>
  <c r="B46" i="25"/>
  <c r="F68" i="25"/>
  <c r="I125" i="25"/>
  <c r="E77" i="25"/>
  <c r="I155" i="25"/>
  <c r="D64" i="25"/>
  <c r="F61" i="25"/>
  <c r="B38" i="25"/>
  <c r="B73" i="25"/>
  <c r="C100" i="25"/>
  <c r="B89" i="25"/>
  <c r="E91" i="25"/>
  <c r="I92" i="25"/>
  <c r="E106" i="25"/>
  <c r="F142" i="25"/>
  <c r="B141" i="25"/>
  <c r="E114" i="25"/>
  <c r="B47" i="25"/>
  <c r="F113" i="25"/>
  <c r="B15" i="25"/>
  <c r="B152" i="25"/>
  <c r="E153" i="25"/>
  <c r="C121" i="25"/>
  <c r="C63" i="25"/>
  <c r="H86" i="25"/>
  <c r="H109" i="25"/>
  <c r="F108" i="25"/>
  <c r="B156" i="25"/>
  <c r="B61" i="25"/>
  <c r="B56" i="25"/>
  <c r="C32" i="25"/>
  <c r="H116" i="25"/>
  <c r="F133" i="25"/>
  <c r="B101" i="25"/>
  <c r="G18" i="25"/>
  <c r="I159" i="25"/>
  <c r="C137" i="25"/>
  <c r="E205" i="25"/>
  <c r="I156" i="25"/>
  <c r="H132" i="25"/>
  <c r="B143" i="25"/>
  <c r="F55" i="25"/>
  <c r="I141" i="25"/>
  <c r="F112" i="25"/>
  <c r="B36" i="25"/>
  <c r="F126" i="25"/>
  <c r="D145" i="25"/>
  <c r="B148" i="25"/>
  <c r="H145" i="25"/>
  <c r="C143" i="25"/>
  <c r="E84" i="25"/>
  <c r="D148" i="25"/>
  <c r="C82" i="25"/>
  <c r="G36" i="25"/>
  <c r="B37" i="25"/>
  <c r="B201" i="25"/>
  <c r="B134" i="25"/>
  <c r="D154" i="25"/>
  <c r="E100" i="25"/>
  <c r="I107" i="25"/>
  <c r="C74" i="25"/>
  <c r="H156" i="25"/>
  <c r="D103" i="25"/>
  <c r="H96" i="25"/>
  <c r="H89" i="25"/>
  <c r="E108" i="25"/>
  <c r="H92" i="25"/>
  <c r="I81" i="25"/>
  <c r="C51" i="25"/>
  <c r="F83" i="25"/>
  <c r="E52" i="25"/>
  <c r="I78" i="25"/>
  <c r="D203" i="25"/>
  <c r="D119" i="25"/>
  <c r="H144" i="25"/>
  <c r="C52" i="25"/>
  <c r="E55" i="25"/>
  <c r="F86" i="25"/>
  <c r="I121" i="25"/>
  <c r="F202" i="25"/>
  <c r="I143" i="25"/>
  <c r="C92" i="25"/>
  <c r="I158" i="25"/>
  <c r="C91" i="25"/>
  <c r="F34" i="25"/>
  <c r="E16" i="25"/>
  <c r="C189" i="25"/>
  <c r="D15" i="25"/>
  <c r="E53" i="25"/>
  <c r="D55" i="25"/>
  <c r="D151" i="25"/>
  <c r="I130" i="25"/>
  <c r="F199" i="25"/>
  <c r="H121" i="25"/>
  <c r="D14" i="25"/>
  <c r="E15" i="25"/>
  <c r="C108" i="25"/>
  <c r="H95" i="25"/>
  <c r="F66" i="25"/>
  <c r="E159" i="25"/>
  <c r="F114" i="25"/>
  <c r="D88" i="25"/>
  <c r="H123" i="25"/>
  <c r="F119" i="25"/>
  <c r="H34" i="25"/>
  <c r="H48" i="25"/>
  <c r="C201" i="25"/>
  <c r="I119" i="25"/>
  <c r="H52" i="25"/>
  <c r="H157" i="25"/>
  <c r="H124" i="25"/>
  <c r="F143" i="25"/>
  <c r="F43" i="25"/>
  <c r="E44" i="25"/>
  <c r="I54" i="25"/>
  <c r="F129" i="25"/>
  <c r="F45" i="25"/>
  <c r="E99" i="25"/>
  <c r="F205" i="25"/>
  <c r="D98" i="25"/>
  <c r="C122" i="25"/>
  <c r="C72" i="25"/>
  <c r="I70" i="25"/>
  <c r="H58" i="25"/>
  <c r="H88" i="25"/>
  <c r="F64" i="25"/>
  <c r="D71" i="25"/>
  <c r="I65" i="25"/>
  <c r="H143" i="25"/>
  <c r="C95" i="25"/>
  <c r="F67" i="25"/>
  <c r="E123" i="25"/>
  <c r="D160" i="25"/>
  <c r="H43" i="25"/>
  <c r="C89" i="25"/>
  <c r="E98" i="25"/>
  <c r="H94" i="25"/>
  <c r="E82" i="25"/>
  <c r="C204" i="25"/>
  <c r="C151" i="25"/>
  <c r="D138" i="25"/>
  <c r="E154" i="25"/>
  <c r="D76" i="25"/>
  <c r="G33" i="25"/>
  <c r="H155" i="25"/>
  <c r="I110" i="25"/>
  <c r="I146" i="25"/>
  <c r="F144" i="25"/>
  <c r="D124" i="25"/>
  <c r="I134" i="25"/>
  <c r="F158" i="25"/>
  <c r="F159" i="25"/>
  <c r="C161" i="25"/>
  <c r="D131" i="25"/>
  <c r="E34" i="25"/>
  <c r="H146" i="25"/>
  <c r="F95" i="25"/>
  <c r="E59" i="25"/>
  <c r="D79" i="25"/>
  <c r="F190" i="25"/>
  <c r="I161" i="25"/>
  <c r="H45" i="25"/>
  <c r="C155" i="25"/>
  <c r="I145" i="25"/>
  <c r="I135" i="25"/>
  <c r="D96" i="25"/>
  <c r="C38" i="25"/>
  <c r="I60" i="25"/>
  <c r="D91" i="25"/>
  <c r="E75" i="25"/>
  <c r="F57" i="25"/>
  <c r="E96" i="25"/>
  <c r="E125" i="25"/>
  <c r="D100" i="25"/>
  <c r="D135" i="25"/>
  <c r="D204" i="25"/>
  <c r="H141" i="25"/>
  <c r="F15" i="25"/>
  <c r="E155" i="25"/>
  <c r="H63" i="25"/>
  <c r="C93" i="25"/>
  <c r="E18" i="25"/>
  <c r="E189" i="25"/>
  <c r="E70" i="25"/>
  <c r="H64" i="25"/>
  <c r="H75" i="25"/>
  <c r="C106" i="25"/>
  <c r="C75" i="25"/>
  <c r="F46" i="25"/>
  <c r="E150" i="25"/>
  <c r="I97" i="25"/>
  <c r="H133" i="25"/>
  <c r="H66" i="25"/>
  <c r="D62" i="25"/>
  <c r="E135" i="25"/>
  <c r="C152" i="25"/>
  <c r="D128" i="25"/>
  <c r="I124" i="25"/>
  <c r="D107" i="25"/>
  <c r="E152" i="25"/>
  <c r="F88" i="25"/>
  <c r="H126" i="25"/>
  <c r="H65" i="25"/>
  <c r="D87" i="25"/>
  <c r="C136" i="25"/>
  <c r="E162" i="25"/>
  <c r="C98" i="25"/>
  <c r="D52" i="25"/>
  <c r="I114" i="25"/>
  <c r="H59" i="25"/>
  <c r="I142" i="25"/>
  <c r="D126" i="25"/>
  <c r="C78" i="25"/>
  <c r="D99" i="25"/>
  <c r="C113" i="25"/>
  <c r="F198" i="25"/>
  <c r="D162" i="25"/>
  <c r="B151" i="25"/>
  <c r="I62" i="25"/>
  <c r="B66" i="25"/>
  <c r="E95" i="25"/>
  <c r="C159" i="25"/>
  <c r="C200" i="25"/>
  <c r="D104" i="25"/>
  <c r="E112" i="25"/>
  <c r="I49" i="25"/>
  <c r="C65" i="25"/>
  <c r="D106" i="25"/>
  <c r="F138" i="25"/>
  <c r="C124" i="25"/>
  <c r="F56" i="25"/>
  <c r="F71" i="25"/>
  <c r="I140" i="25"/>
  <c r="D112" i="25"/>
  <c r="F53" i="25"/>
  <c r="D86" i="25"/>
  <c r="G15" i="25"/>
  <c r="F59" i="25"/>
  <c r="F160" i="25"/>
  <c r="F189" i="25"/>
  <c r="E67" i="25"/>
  <c r="E71" i="25"/>
  <c r="E141" i="25"/>
  <c r="D158" i="25"/>
  <c r="F200" i="25"/>
  <c r="E81" i="25"/>
  <c r="D142" i="25"/>
  <c r="F49" i="25"/>
  <c r="H115" i="25"/>
  <c r="E147" i="25"/>
  <c r="H91" i="25"/>
  <c r="I127" i="25"/>
  <c r="H136" i="25"/>
  <c r="E120" i="25"/>
  <c r="F19" i="25"/>
  <c r="F44" i="25"/>
  <c r="F82" i="25"/>
  <c r="H78" i="25"/>
  <c r="I129" i="25"/>
  <c r="C67" i="25"/>
  <c r="E131" i="25"/>
  <c r="C205" i="25"/>
  <c r="D97" i="25"/>
  <c r="E79" i="25"/>
  <c r="D35" i="25"/>
  <c r="F104" i="25"/>
  <c r="F84" i="25"/>
  <c r="C71" i="25"/>
  <c r="C105" i="25"/>
  <c r="I104" i="25"/>
  <c r="I153" i="25"/>
  <c r="C86" i="25"/>
  <c r="C154" i="25"/>
  <c r="F123" i="25"/>
  <c r="H42" i="25"/>
  <c r="E200" i="25"/>
  <c r="H69" i="25"/>
  <c r="D113" i="25"/>
  <c r="F121" i="25"/>
  <c r="F70" i="25"/>
  <c r="H36" i="25"/>
  <c r="E124" i="25"/>
  <c r="C15" i="25"/>
  <c r="D33" i="25"/>
  <c r="I105" i="25"/>
  <c r="E104" i="25"/>
  <c r="I123" i="25"/>
  <c r="E146" i="25"/>
  <c r="G19" i="25"/>
  <c r="C116" i="25"/>
  <c r="I98" i="25"/>
  <c r="D114" i="25"/>
  <c r="C43" i="25"/>
  <c r="H54" i="25"/>
  <c r="H118" i="25"/>
  <c r="E137" i="25"/>
  <c r="C110" i="25"/>
  <c r="D101" i="25"/>
  <c r="D85" i="25"/>
  <c r="H46" i="25"/>
  <c r="E51" i="25"/>
  <c r="F54" i="25"/>
  <c r="I109" i="25"/>
  <c r="I44" i="25"/>
  <c r="F151" i="25"/>
  <c r="C103" i="25"/>
  <c r="D161" i="25"/>
  <c r="I52" i="25"/>
  <c r="I50" i="25"/>
  <c r="E103" i="25"/>
  <c r="F116" i="25"/>
  <c r="H72" i="25"/>
  <c r="E19" i="25"/>
  <c r="I67" i="25"/>
  <c r="D199" i="25"/>
  <c r="F156" i="25"/>
  <c r="I144" i="25"/>
  <c r="C37" i="25"/>
  <c r="H37" i="25"/>
  <c r="E17" i="25"/>
  <c r="E61" i="25"/>
  <c r="C56" i="25"/>
  <c r="D190" i="25"/>
  <c r="H148" i="25"/>
  <c r="D95" i="25"/>
  <c r="E136" i="25"/>
  <c r="D61" i="25"/>
  <c r="D146" i="25"/>
  <c r="H90" i="25"/>
  <c r="I73" i="25"/>
  <c r="F48" i="25"/>
  <c r="F18" i="25"/>
  <c r="I149" i="25"/>
  <c r="I154" i="25"/>
  <c r="D42" i="25"/>
  <c r="E148" i="25"/>
  <c r="C156" i="25"/>
  <c r="C19" i="25"/>
  <c r="D147" i="25"/>
  <c r="C94" i="25"/>
  <c r="E13" i="25"/>
  <c r="D59" i="25"/>
  <c r="I151" i="25"/>
  <c r="C77" i="25"/>
  <c r="C69" i="25"/>
  <c r="H149" i="25"/>
  <c r="F128" i="25"/>
  <c r="H61" i="25"/>
  <c r="D81" i="25"/>
  <c r="E63" i="25"/>
  <c r="E163" i="25"/>
  <c r="D13" i="25"/>
  <c r="F51" i="25"/>
  <c r="C197" i="25"/>
  <c r="H163" i="25"/>
  <c r="F85" i="25"/>
  <c r="H134" i="25"/>
  <c r="H81" i="25"/>
  <c r="I162" i="25"/>
  <c r="I84" i="25"/>
  <c r="F140" i="25"/>
  <c r="E90" i="25"/>
  <c r="C127" i="25"/>
  <c r="C107" i="25"/>
  <c r="E88" i="25"/>
  <c r="B97" i="25"/>
  <c r="H151" i="25"/>
  <c r="B18" i="25"/>
  <c r="D83" i="25"/>
  <c r="I106" i="25"/>
  <c r="B86" i="25"/>
  <c r="H113" i="25"/>
  <c r="E85" i="25"/>
  <c r="I117" i="25"/>
  <c r="G34" i="25"/>
  <c r="H108" i="25"/>
  <c r="D72" i="25"/>
  <c r="E60" i="25"/>
  <c r="H33" i="25"/>
  <c r="D84" i="25"/>
  <c r="I88" i="25"/>
  <c r="D155" i="25"/>
  <c r="H101" i="25"/>
  <c r="I116" i="25"/>
  <c r="E54" i="25"/>
  <c r="D46" i="25"/>
  <c r="C150" i="25"/>
  <c r="I99" i="25"/>
  <c r="C140" i="25"/>
  <c r="E68" i="25"/>
  <c r="H100" i="25"/>
  <c r="H138" i="25"/>
  <c r="C76" i="25"/>
  <c r="C58" i="25"/>
  <c r="D38" i="25"/>
  <c r="C163" i="25"/>
  <c r="H32" i="25"/>
  <c r="C83" i="25"/>
  <c r="I96" i="25"/>
  <c r="E161" i="25"/>
  <c r="C55" i="25"/>
  <c r="C85" i="25"/>
  <c r="C160" i="25"/>
  <c r="E58" i="25"/>
  <c r="E134" i="25"/>
  <c r="I112" i="25"/>
  <c r="E190" i="25"/>
  <c r="I103" i="25"/>
  <c r="E38" i="25"/>
  <c r="I102" i="25"/>
  <c r="F100" i="25"/>
  <c r="I55" i="25"/>
  <c r="I138" i="25"/>
  <c r="E78" i="25"/>
  <c r="I111" i="25"/>
  <c r="D123" i="25"/>
  <c r="H39" i="25"/>
  <c r="F63" i="25"/>
  <c r="H106" i="25"/>
  <c r="F96" i="25"/>
  <c r="E158" i="25"/>
  <c r="F139" i="25"/>
  <c r="C125" i="25"/>
  <c r="D122" i="25"/>
  <c r="D37" i="25"/>
  <c r="C202" i="25"/>
  <c r="D50" i="25"/>
  <c r="D49" i="25"/>
  <c r="C112" i="25"/>
  <c r="I160" i="25"/>
  <c r="I71" i="25"/>
  <c r="H85" i="25"/>
  <c r="F201" i="25"/>
  <c r="E117" i="25"/>
  <c r="I57" i="25"/>
  <c r="H128" i="25"/>
  <c r="I48" i="25"/>
  <c r="C17" i="25"/>
  <c r="I83" i="25"/>
  <c r="C135" i="25"/>
  <c r="E202" i="25"/>
  <c r="F117" i="25"/>
  <c r="D68" i="25"/>
  <c r="C68" i="25"/>
  <c r="F89" i="25"/>
  <c r="D129" i="25"/>
  <c r="I152" i="25"/>
  <c r="F99" i="25"/>
  <c r="F93" i="25"/>
  <c r="C118" i="25"/>
  <c r="H53" i="25"/>
  <c r="D152" i="25"/>
  <c r="H84" i="25"/>
  <c r="F52" i="25"/>
  <c r="G38" i="25"/>
  <c r="E39" i="25"/>
  <c r="C34" i="25"/>
  <c r="C61" i="25"/>
  <c r="F152" i="25"/>
  <c r="H152" i="25"/>
  <c r="D132" i="25"/>
  <c r="D110" i="25"/>
  <c r="C101" i="25"/>
  <c r="E126" i="25"/>
  <c r="C64" i="25"/>
  <c r="F38" i="25"/>
  <c r="F47" i="25"/>
  <c r="D134" i="25"/>
  <c r="I108" i="25"/>
  <c r="F109" i="25"/>
  <c r="C88" i="25"/>
  <c r="D43" i="25"/>
  <c r="D63" i="25"/>
  <c r="E113" i="25"/>
  <c r="D189" i="25"/>
  <c r="H68" i="25"/>
  <c r="I47" i="25"/>
  <c r="H73" i="25"/>
  <c r="F115" i="25"/>
  <c r="C199" i="25"/>
  <c r="H119" i="25"/>
  <c r="C109" i="25"/>
  <c r="D77" i="25"/>
  <c r="H117" i="25"/>
  <c r="E36" i="25"/>
  <c r="C13" i="25"/>
  <c r="H110" i="25"/>
  <c r="C54" i="25"/>
  <c r="E156" i="25"/>
  <c r="C45" i="25"/>
  <c r="H122" i="25"/>
  <c r="D93" i="25"/>
  <c r="I75" i="25"/>
  <c r="H162" i="25"/>
  <c r="D70" i="25"/>
  <c r="E49" i="25"/>
  <c r="D127" i="25"/>
  <c r="I64" i="25"/>
  <c r="D36" i="25"/>
  <c r="F37" i="25"/>
  <c r="H131" i="25"/>
  <c r="E50" i="25"/>
  <c r="F76" i="25"/>
  <c r="I94" i="25"/>
  <c r="C33" i="25"/>
  <c r="I43" i="25"/>
  <c r="C14" i="25"/>
  <c r="E118" i="25"/>
  <c r="F39" i="25"/>
  <c r="I120" i="25"/>
  <c r="D197" i="25"/>
  <c r="I101" i="25"/>
  <c r="C139" i="25"/>
  <c r="E142" i="25"/>
  <c r="F204" i="25"/>
  <c r="C153" i="25"/>
  <c r="D45" i="25"/>
  <c r="E109" i="25"/>
  <c r="E203" i="25"/>
  <c r="C148" i="25"/>
  <c r="D74" i="25"/>
  <c r="B62" i="25"/>
  <c r="H127" i="25"/>
  <c r="B80" i="25"/>
  <c r="B125" i="25"/>
  <c r="B144" i="25"/>
  <c r="E89" i="25"/>
  <c r="H125" i="25"/>
  <c r="H38" i="25"/>
  <c r="H150" i="25"/>
  <c r="E65" i="25"/>
  <c r="E86" i="25"/>
  <c r="C131" i="25"/>
  <c r="I85" i="25"/>
  <c r="H159" i="25"/>
  <c r="F146" i="25"/>
  <c r="E138" i="25"/>
  <c r="F155" i="25"/>
  <c r="H120" i="25"/>
  <c r="F157" i="25"/>
  <c r="H82" i="25"/>
  <c r="C18" i="25"/>
  <c r="D133" i="25"/>
  <c r="I87" i="25"/>
  <c r="I126" i="25"/>
  <c r="C145" i="25"/>
  <c r="E119" i="25"/>
  <c r="H56" i="25"/>
  <c r="C39" i="25"/>
  <c r="H55" i="25"/>
  <c r="C115" i="25"/>
  <c r="H147" i="25"/>
  <c r="H76" i="25"/>
  <c r="C96" i="25"/>
  <c r="C48" i="25"/>
  <c r="C70" i="25"/>
  <c r="I137" i="25"/>
  <c r="I77" i="25"/>
  <c r="H71" i="25"/>
  <c r="I133" i="25"/>
  <c r="F161" i="25"/>
  <c r="F58" i="25"/>
  <c r="D39" i="25"/>
  <c r="F94" i="25"/>
  <c r="F107" i="25"/>
  <c r="E107" i="25"/>
  <c r="D159" i="25"/>
  <c r="D150" i="25"/>
  <c r="D198" i="25"/>
  <c r="I90" i="25"/>
  <c r="E72" i="25"/>
  <c r="H153" i="25"/>
  <c r="D163" i="25"/>
  <c r="H80" i="25"/>
  <c r="D108" i="25"/>
  <c r="H98" i="25"/>
  <c r="E92" i="25"/>
  <c r="C84" i="25"/>
  <c r="H97" i="25"/>
  <c r="C132" i="25"/>
  <c r="E45" i="25"/>
  <c r="H47" i="25"/>
  <c r="E64" i="25"/>
  <c r="F13" i="25"/>
  <c r="F163" i="25"/>
  <c r="E132" i="25"/>
  <c r="H140" i="25"/>
  <c r="F162" i="25"/>
  <c r="D125" i="25"/>
  <c r="I157" i="25"/>
  <c r="I58" i="25"/>
  <c r="D51" i="25"/>
  <c r="E140" i="25"/>
  <c r="F145" i="25"/>
  <c r="D16" i="25"/>
  <c r="C123" i="25"/>
  <c r="E133" i="25"/>
  <c r="G13" i="25"/>
  <c r="I46" i="25"/>
  <c r="E204" i="25"/>
  <c r="E69" i="25"/>
  <c r="E102" i="25"/>
  <c r="F110" i="25"/>
  <c r="F72" i="25"/>
  <c r="G35" i="25"/>
  <c r="F106" i="25"/>
  <c r="E199" i="25"/>
  <c r="H62" i="25"/>
  <c r="E57" i="25"/>
  <c r="E201" i="25"/>
  <c r="F50" i="25"/>
  <c r="F120" i="25"/>
  <c r="D120" i="25"/>
  <c r="E80" i="25"/>
  <c r="D136" i="25"/>
  <c r="D116" i="25"/>
  <c r="D54" i="25"/>
  <c r="H102" i="25"/>
  <c r="D140" i="25"/>
  <c r="F32" i="25"/>
  <c r="D90" i="25"/>
  <c r="E111" i="25"/>
  <c r="E149" i="25"/>
  <c r="F105" i="25"/>
  <c r="E144" i="25"/>
  <c r="I136" i="25"/>
  <c r="D92" i="25"/>
  <c r="F111" i="25"/>
  <c r="F80" i="25"/>
  <c r="D111" i="25"/>
  <c r="C44" i="25"/>
  <c r="D57" i="25"/>
  <c r="C157" i="25"/>
  <c r="E94" i="25"/>
  <c r="D48" i="25"/>
  <c r="I113" i="25"/>
  <c r="E47" i="25"/>
  <c r="D75" i="25"/>
  <c r="I72" i="25"/>
  <c r="H105" i="25"/>
  <c r="H87" i="25"/>
  <c r="E14" i="25"/>
  <c r="F153" i="25"/>
  <c r="I79" i="25"/>
  <c r="F102" i="25"/>
  <c r="H103" i="25"/>
  <c r="D66" i="25"/>
  <c r="E66" i="25"/>
  <c r="F92" i="25"/>
  <c r="I68" i="25"/>
  <c r="C119" i="25"/>
  <c r="G14" i="25"/>
  <c r="H79" i="25"/>
  <c r="F17" i="25"/>
  <c r="E129" i="25"/>
  <c r="D18" i="25"/>
  <c r="I74" i="25"/>
  <c r="D105" i="25"/>
  <c r="F127" i="25"/>
  <c r="C59" i="25"/>
  <c r="H35" i="25"/>
  <c r="G37" i="25"/>
  <c r="I100" i="25"/>
  <c r="D200" i="25"/>
  <c r="E110" i="25"/>
  <c r="E97" i="25"/>
  <c r="F203" i="25"/>
  <c r="I122" i="25"/>
  <c r="H60" i="25"/>
  <c r="D144" i="25"/>
  <c r="I150" i="25"/>
  <c r="I42" i="25"/>
  <c r="D78" i="25"/>
  <c r="C158" i="25"/>
  <c r="H5" i="25" a="1"/>
  <c r="H5" i="25" l="1"/>
  <c r="H6" i="25"/>
  <c r="J6" i="25"/>
  <c r="J5" i="25" a="1"/>
  <c r="J5" i="25" s="1"/>
</calcChain>
</file>

<file path=xl/sharedStrings.xml><?xml version="1.0" encoding="utf-8"?>
<sst xmlns="http://schemas.openxmlformats.org/spreadsheetml/2006/main" count="3208" uniqueCount="709">
  <si>
    <t>Lieux</t>
  </si>
  <si>
    <t>Fourniture</t>
  </si>
  <si>
    <t>Dimension</t>
  </si>
  <si>
    <t>Artisan</t>
  </si>
  <si>
    <t>Magasin</t>
  </si>
  <si>
    <t>SDB</t>
  </si>
  <si>
    <t>WC</t>
  </si>
  <si>
    <t>Compteur</t>
  </si>
  <si>
    <t>Concat</t>
  </si>
  <si>
    <t>Chambre</t>
  </si>
  <si>
    <t>Cuisine</t>
  </si>
  <si>
    <t>CI</t>
  </si>
  <si>
    <t>CE</t>
  </si>
  <si>
    <t>F-V</t>
  </si>
  <si>
    <t>Electricité</t>
  </si>
  <si>
    <t>Menuiserie</t>
  </si>
  <si>
    <t>Autre</t>
  </si>
  <si>
    <t>Clim-VMC</t>
  </si>
  <si>
    <t>Pose</t>
  </si>
  <si>
    <t>Receveur douche</t>
  </si>
  <si>
    <t>120*120</t>
  </si>
  <si>
    <t>-</t>
  </si>
  <si>
    <t>Spécificité</t>
  </si>
  <si>
    <t>Barre d'appui en T inversé</t>
  </si>
  <si>
    <t>Blanc</t>
  </si>
  <si>
    <t>Huber</t>
  </si>
  <si>
    <t>Tempesta</t>
  </si>
  <si>
    <t>Siège de douche avec béquille et accoudoirs</t>
  </si>
  <si>
    <t>90*90</t>
  </si>
  <si>
    <t>PCE Yvon</t>
  </si>
  <si>
    <t>Ferré Perez</t>
  </si>
  <si>
    <t>Bonde de douche</t>
  </si>
  <si>
    <t>Avec R11</t>
  </si>
  <si>
    <t>Synthèse plénitude</t>
  </si>
  <si>
    <t>Mitigeur douche</t>
  </si>
  <si>
    <t xml:space="preserve">Ensemble douche </t>
  </si>
  <si>
    <t>Rehaussement</t>
  </si>
  <si>
    <t>WC double suspendu</t>
  </si>
  <si>
    <t>Porte coulissante</t>
  </si>
  <si>
    <t>204*83</t>
  </si>
  <si>
    <t>Tempesta 3</t>
  </si>
  <si>
    <t>Barre de seuil</t>
  </si>
  <si>
    <t>Inox</t>
  </si>
  <si>
    <t>30mm</t>
  </si>
  <si>
    <t>SPP</t>
  </si>
  <si>
    <t>Revêtement anti-dérapant</t>
  </si>
  <si>
    <t>Type brasilia SD</t>
  </si>
  <si>
    <t>Mitigeur évier</t>
  </si>
  <si>
    <t>Delabie</t>
  </si>
  <si>
    <t>Hatton</t>
  </si>
  <si>
    <t>Mitigeur thermostatique douche</t>
  </si>
  <si>
    <t>Dépose</t>
  </si>
  <si>
    <t>Evier, meuble, accessoires</t>
  </si>
  <si>
    <t>Scetec</t>
  </si>
  <si>
    <t>Evier, meuble et robinetterie complète</t>
  </si>
  <si>
    <t>Meuble évier une porte</t>
  </si>
  <si>
    <t>Raccordement sous évier (EF/EC, vidange et alimentation)</t>
  </si>
  <si>
    <t>Dépose et pose</t>
  </si>
  <si>
    <t xml:space="preserve">Bloc-porte </t>
  </si>
  <si>
    <t>Atelier dépannage 72</t>
  </si>
  <si>
    <t>204*93</t>
  </si>
  <si>
    <t>Poste formé avec béquille</t>
  </si>
  <si>
    <t>Déplacement</t>
  </si>
  <si>
    <t>Interrupteur simple</t>
  </si>
  <si>
    <t>Allumage</t>
  </si>
  <si>
    <t>Modification évacuation WC en PVC</t>
  </si>
  <si>
    <t>WC surélevé</t>
  </si>
  <si>
    <t>Roca</t>
  </si>
  <si>
    <t xml:space="preserve">Reprise de faïence </t>
  </si>
  <si>
    <t>Pour robinetterie</t>
  </si>
  <si>
    <t>Pour les WC</t>
  </si>
  <si>
    <t>3,5m²</t>
  </si>
  <si>
    <t>1m²</t>
  </si>
  <si>
    <t>Reprise de plâtre et faïence</t>
  </si>
  <si>
    <t>Pour l'interrupteur</t>
  </si>
  <si>
    <t>Barre d'appui</t>
  </si>
  <si>
    <t>400mm</t>
  </si>
  <si>
    <t>Barre d'appui coudée</t>
  </si>
  <si>
    <t>135° alu</t>
  </si>
  <si>
    <t>Agrandissement</t>
  </si>
  <si>
    <t>Elargissement de porte</t>
  </si>
  <si>
    <t>Découpe cloison et déchetterie</t>
  </si>
  <si>
    <t>Thermostat d'ambiance</t>
  </si>
  <si>
    <t>Prise électrique</t>
  </si>
  <si>
    <t>Reprise de placo sur cloison</t>
  </si>
  <si>
    <t xml:space="preserve">Nâme pleine sur rail </t>
  </si>
  <si>
    <t>Ouverture</t>
  </si>
  <si>
    <t>Découpe de cloison et déchetterie</t>
  </si>
  <si>
    <t>Motorisation porte WC</t>
  </si>
  <si>
    <t>Portéo</t>
  </si>
  <si>
    <t>Installation complète et mise en service climatisation</t>
  </si>
  <si>
    <t>installation climatisation MO</t>
  </si>
  <si>
    <t>Mise en service climatisation</t>
  </si>
  <si>
    <t>Fourniture climatisation</t>
  </si>
  <si>
    <t>Modification électrique climatisation</t>
  </si>
  <si>
    <t>Yann Pannier</t>
  </si>
  <si>
    <t>Poêle à pellets</t>
  </si>
  <si>
    <t>Poêle à pellets, conduit évacuation fumée, mise en service</t>
  </si>
  <si>
    <t>Mise en service du poêle</t>
  </si>
  <si>
    <t>Installation conduite d'évacuation fumée pour le poêle</t>
  </si>
  <si>
    <t xml:space="preserve">Plancher chauffant </t>
  </si>
  <si>
    <t>A2MCF</t>
  </si>
  <si>
    <t xml:space="preserve">remplacement de la porte </t>
  </si>
  <si>
    <t>93 cm</t>
  </si>
  <si>
    <t>SAS ANBA</t>
  </si>
  <si>
    <t>Porte vitrée avec volet roulant électrique</t>
  </si>
  <si>
    <t>1250*2150</t>
  </si>
  <si>
    <t xml:space="preserve">Bloc porte </t>
  </si>
  <si>
    <t>83 cm</t>
  </si>
  <si>
    <t>Modification de cloison pour porte</t>
  </si>
  <si>
    <t xml:space="preserve">83 =&gt; 93cm </t>
  </si>
  <si>
    <t>Scellement et pose d'huisserie</t>
  </si>
  <si>
    <t xml:space="preserve">Pose </t>
  </si>
  <si>
    <t xml:space="preserve">Cloison Placostil de type 98/48, pour une porte galandage </t>
  </si>
  <si>
    <t>1 m²</t>
  </si>
  <si>
    <t>Bloc-porte à galandage</t>
  </si>
  <si>
    <t>Isoplane</t>
  </si>
  <si>
    <t xml:space="preserve">AS menuiserie </t>
  </si>
  <si>
    <t>Chassis fix vitrage sécurité</t>
  </si>
  <si>
    <t>Colorie pvc blanc</t>
  </si>
  <si>
    <t>1995*1120mm</t>
  </si>
  <si>
    <t>Mickael Garreau</t>
  </si>
  <si>
    <t>Bernard Papin</t>
  </si>
  <si>
    <t>Transformation dz porte intérieur bois en porte fermière</t>
  </si>
  <si>
    <t>Béquillage pour porte</t>
  </si>
  <si>
    <t>Un plexi</t>
  </si>
  <si>
    <t>5mm</t>
  </si>
  <si>
    <t>Jeu de paumelle male=femelle</t>
  </si>
  <si>
    <t>Serrure</t>
  </si>
  <si>
    <t>axe de 40</t>
  </si>
  <si>
    <t xml:space="preserve">Tasseau </t>
  </si>
  <si>
    <t>34*34</t>
  </si>
  <si>
    <t xml:space="preserve">Coniere </t>
  </si>
  <si>
    <t>Bois</t>
  </si>
  <si>
    <t>30*30</t>
  </si>
  <si>
    <t>Siège monte escalier</t>
  </si>
  <si>
    <t>Ets Menanteau</t>
  </si>
  <si>
    <t>Isoplane stratifiée blanc</t>
  </si>
  <si>
    <t>103*204</t>
  </si>
  <si>
    <t>Ridoret</t>
  </si>
  <si>
    <t>Porte à âme alvéolaire couliisante</t>
  </si>
  <si>
    <t>CB.F</t>
  </si>
  <si>
    <t>Rampe d'escalier</t>
  </si>
  <si>
    <t>Aluminium</t>
  </si>
  <si>
    <t xml:space="preserve">Portier Philippe </t>
  </si>
  <si>
    <t>Bugal</t>
  </si>
  <si>
    <t>Emmanuel Lemonnier</t>
  </si>
  <si>
    <t>Bloc-porte / déchetterie</t>
  </si>
  <si>
    <t xml:space="preserve">bloc-porte </t>
  </si>
  <si>
    <t>Porte d'entrée</t>
  </si>
  <si>
    <t>2200*900mm</t>
  </si>
  <si>
    <t xml:space="preserve">Menuiserie Croiseau </t>
  </si>
  <si>
    <t>Biarritz 1</t>
  </si>
  <si>
    <t>Prépeint - ht : poignée 900mm</t>
  </si>
  <si>
    <t>2040*930mm</t>
  </si>
  <si>
    <t>Bloc porte alvéolaire plane</t>
  </si>
  <si>
    <t>Bloc porte isolante plane</t>
  </si>
  <si>
    <t>Otption serrure 3 points</t>
  </si>
  <si>
    <t>Prépeint - fermeture "crochet"</t>
  </si>
  <si>
    <t>2040*900mm</t>
  </si>
  <si>
    <t>Bloc porte double action alvéolaire plane prépeint</t>
  </si>
  <si>
    <t xml:space="preserve">Prépeint - avec serrure </t>
  </si>
  <si>
    <t>080m*2,10m</t>
  </si>
  <si>
    <t>Didier Bresteau</t>
  </si>
  <si>
    <t>Création d'une ouverture de passage</t>
  </si>
  <si>
    <t>Création d'une ouverture baie</t>
  </si>
  <si>
    <t>2,70m*2,10m</t>
  </si>
  <si>
    <t>Bloc porte</t>
  </si>
  <si>
    <t>Lusson Freres</t>
  </si>
  <si>
    <t>Bloc porte - découpe cloison</t>
  </si>
  <si>
    <t>Demontage d'une cloison</t>
  </si>
  <si>
    <t>Bloc porte coulissante alvéolaire plane</t>
  </si>
  <si>
    <t>Bloc-porte coulissante</t>
  </si>
  <si>
    <t>Cloison alévéolaire - porte coulissante</t>
  </si>
  <si>
    <t>Porte coulissante alvéolaire</t>
  </si>
  <si>
    <t>1030*2040mm</t>
  </si>
  <si>
    <t>1030*2040 mm</t>
  </si>
  <si>
    <t>Porte coulissante en galondage de 95mm</t>
  </si>
  <si>
    <t>Bois plane prépeinte</t>
  </si>
  <si>
    <t>Girard Jean-Louis</t>
  </si>
  <si>
    <t>100 * 204cm</t>
  </si>
  <si>
    <t>Maconnerie Dugué</t>
  </si>
  <si>
    <t>Porte battante</t>
  </si>
  <si>
    <t>Porte fenêtre</t>
  </si>
  <si>
    <t>Coté pose</t>
  </si>
  <si>
    <t>Volet roulant bloc-baie</t>
  </si>
  <si>
    <t>2229*1200mm</t>
  </si>
  <si>
    <t xml:space="preserve">Lame aluminium - blanc </t>
  </si>
  <si>
    <t>Radiateur</t>
  </si>
  <si>
    <t>2060*1200mm</t>
  </si>
  <si>
    <t>Bois pasquet</t>
  </si>
  <si>
    <t>2210*950mm</t>
  </si>
  <si>
    <t>François Picouleau</t>
  </si>
  <si>
    <t>Aubrière Moabi</t>
  </si>
  <si>
    <t>Fenêtres</t>
  </si>
  <si>
    <t>1950*1100mm</t>
  </si>
  <si>
    <t>1900*1070mm</t>
  </si>
  <si>
    <t>Porte-fenêtre</t>
  </si>
  <si>
    <t>Blanc pasquet</t>
  </si>
  <si>
    <t>1800*770mm</t>
  </si>
  <si>
    <t>Facade d'entrée</t>
  </si>
  <si>
    <t>Ossature bois</t>
  </si>
  <si>
    <t>1760*2520</t>
  </si>
  <si>
    <t>Contre-plaqué brut</t>
  </si>
  <si>
    <t xml:space="preserve">Bloc porte coulissante </t>
  </si>
  <si>
    <t>Scrigno</t>
  </si>
  <si>
    <t>93*204cm</t>
  </si>
  <si>
    <t>Bloc porte isolant</t>
  </si>
  <si>
    <t>Raccordé sur la pompe à chaleur</t>
  </si>
  <si>
    <t>Evacuation déchet</t>
  </si>
  <si>
    <t>CPE Malicornais</t>
  </si>
  <si>
    <t>Idhra</t>
  </si>
  <si>
    <t>120*90 cm</t>
  </si>
  <si>
    <t>Alimentation 16A 2P+T Pompe</t>
  </si>
  <si>
    <t xml:space="preserve">Hublot Deimos </t>
  </si>
  <si>
    <t>Polycarbonne opal</t>
  </si>
  <si>
    <t>Raccordement électricité</t>
  </si>
  <si>
    <t>Plaque hydrofuge BA13, création coffrage complémentaire</t>
  </si>
  <si>
    <t>BA13</t>
  </si>
  <si>
    <t>Lot divers (positionnement prises, interrupteur, ventilation, …)</t>
  </si>
  <si>
    <t>Câble 3*2,5 connectique, map, enduit</t>
  </si>
  <si>
    <t>MO pour déplacement et pose de 2 prises et câble</t>
  </si>
  <si>
    <t>Prise complète kalista (boîte, enjoliveur, doigt)</t>
  </si>
  <si>
    <t>Prise de courant à 1,80m</t>
  </si>
  <si>
    <t>Durand Nikolas</t>
  </si>
  <si>
    <t>Interrupteur saillie + cadre moulure</t>
  </si>
  <si>
    <t>Circuit lumière 10A en apparent sous conduit PVC</t>
  </si>
  <si>
    <t>Prise 2P+T saillie + cadre moulure</t>
  </si>
  <si>
    <t>Point lumineux DCL</t>
  </si>
  <si>
    <t>Circuit prise 16A en apparent sous conduit PVC</t>
  </si>
  <si>
    <t>Boulay Electricité</t>
  </si>
  <si>
    <t>Prise PTT en saillie</t>
  </si>
  <si>
    <t>Prise TV en saillie</t>
  </si>
  <si>
    <t>Tableau életrique + porte 2 rangées</t>
  </si>
  <si>
    <t>Déplacement alimentation tableau électrique</t>
  </si>
  <si>
    <t>Inter différentiel 30Ma 40A type AC</t>
  </si>
  <si>
    <t xml:space="preserve">Goulotte </t>
  </si>
  <si>
    <t>Sans fourniture</t>
  </si>
  <si>
    <t>50*30 mm</t>
  </si>
  <si>
    <t>Câblage puissance 2R</t>
  </si>
  <si>
    <t>Kit delta doré avec 5 modules radio volet électrique et télecommande 6 ordres</t>
  </si>
  <si>
    <t>ref: 6351177</t>
  </si>
  <si>
    <t>Interphonne - visiophonne couleur</t>
  </si>
  <si>
    <t>Urmet</t>
  </si>
  <si>
    <t>Coffret opale 3 rangées</t>
  </si>
  <si>
    <t>Disjoncteur</t>
  </si>
  <si>
    <t>C60 N 3 P 40 A</t>
  </si>
  <si>
    <t xml:space="preserve">Disjoncteur </t>
  </si>
  <si>
    <t>2*32N 16A</t>
  </si>
  <si>
    <t>2*32N 20A</t>
  </si>
  <si>
    <t>2-32N 2A</t>
  </si>
  <si>
    <t>2*32N 10A</t>
  </si>
  <si>
    <t>Prise 2P+T</t>
  </si>
  <si>
    <t>Poussoir</t>
  </si>
  <si>
    <t xml:space="preserve">Va et vient </t>
  </si>
  <si>
    <t>Boitier étanche à l'air 1P</t>
  </si>
  <si>
    <t>Boitier DCL</t>
  </si>
  <si>
    <t xml:space="preserve">Interrupteur horaire 24H+7J </t>
  </si>
  <si>
    <t xml:space="preserve">Bobine de fil </t>
  </si>
  <si>
    <t>100m</t>
  </si>
  <si>
    <t>Sanitaire Service La Flèche</t>
  </si>
  <si>
    <t>Groupe VMC simple flux</t>
  </si>
  <si>
    <t>Fluxkerios</t>
  </si>
  <si>
    <t xml:space="preserve">Gaine ICTA </t>
  </si>
  <si>
    <t>25m</t>
  </si>
  <si>
    <t>Gaine calorifuge</t>
  </si>
  <si>
    <t>6m</t>
  </si>
  <si>
    <t>Bouche extraction placo ronde</t>
  </si>
  <si>
    <t>BC125</t>
  </si>
  <si>
    <t>BS80</t>
  </si>
  <si>
    <t>Coupure de terre</t>
  </si>
  <si>
    <t>rouge</t>
  </si>
  <si>
    <t>bleu</t>
  </si>
  <si>
    <t>vert-jaune</t>
  </si>
  <si>
    <t>10m</t>
  </si>
  <si>
    <t>Plaque simple</t>
  </si>
  <si>
    <t>Contact jour/nuit</t>
  </si>
  <si>
    <t>25A triphasé</t>
  </si>
  <si>
    <t>Faïence</t>
  </si>
  <si>
    <t>Lhermenier</t>
  </si>
  <si>
    <t>Carrelage anti-dérapant</t>
  </si>
  <si>
    <t>ensemble SDB</t>
  </si>
  <si>
    <t>Fourniture et pose de faïence compris étanchéité</t>
  </si>
  <si>
    <t>60*60</t>
  </si>
  <si>
    <t>LTM Gaudemer</t>
  </si>
  <si>
    <t>Pose carrelage</t>
  </si>
  <si>
    <t>colle et joints</t>
  </si>
  <si>
    <t>25*40</t>
  </si>
  <si>
    <t>Pose faïence</t>
  </si>
  <si>
    <t>Réagréage avant pose de faïence /carrelage</t>
  </si>
  <si>
    <t>20*20</t>
  </si>
  <si>
    <t>blanc</t>
  </si>
  <si>
    <t>5*25</t>
  </si>
  <si>
    <t>Pose plinthe / frise</t>
  </si>
  <si>
    <t>Joint faïence mural</t>
  </si>
  <si>
    <t>Etanchéité sol / mur avant pose carrelage / faïence</t>
  </si>
  <si>
    <t>en ML</t>
  </si>
  <si>
    <t>en M²</t>
  </si>
  <si>
    <t>Colle carrelage</t>
  </si>
  <si>
    <t>prolipate 510</t>
  </si>
  <si>
    <t>25kg</t>
  </si>
  <si>
    <t>Dépose sol</t>
  </si>
  <si>
    <t>31,6*31,6</t>
  </si>
  <si>
    <t xml:space="preserve">Joint carrelage </t>
  </si>
  <si>
    <t>Plinthe carrelage</t>
  </si>
  <si>
    <t>Colle prolidal sans poussière</t>
  </si>
  <si>
    <t>Réalisation d'une chape</t>
  </si>
  <si>
    <t>Création d'un fond de douche en mortier compris étanchéité du sol, mur et bandes d'angles</t>
  </si>
  <si>
    <t>Fourniture et pose de carrelage antidérapant, joints epoxy compris</t>
  </si>
  <si>
    <t>Mise en place d'un accrocheur, fourniture et pose d'un carrelage compris joint</t>
  </si>
  <si>
    <t>Fourniture et pose d'un primaire d'accrochage avant une pose collée.</t>
  </si>
  <si>
    <t>Fourniture et pose isolation</t>
  </si>
  <si>
    <t>Okaphone II</t>
  </si>
  <si>
    <t>Fourniture et pose grès émaillée</t>
  </si>
  <si>
    <t xml:space="preserve">villa </t>
  </si>
  <si>
    <t>33*33cm</t>
  </si>
  <si>
    <t xml:space="preserve">Fourniture et pose plinthes droites </t>
  </si>
  <si>
    <t>10*33 cm</t>
  </si>
  <si>
    <t>Fourniture et pose joints périphériques et de fractionnement.</t>
  </si>
  <si>
    <t>Blondeau carrelages</t>
  </si>
  <si>
    <t>Appareillage électrique, réoganisation et reprise câblage suite dépose des portes et cloisons</t>
  </si>
  <si>
    <t>Fourniture et pose d'un moniteur vidéo supplémentaire compris câblage et distribution</t>
  </si>
  <si>
    <t>Télécommande porte auto</t>
  </si>
  <si>
    <t>Récepteur pour télécommande porte auto</t>
  </si>
  <si>
    <t>Fourniture et pose d'une gâche électrique compris alimentation et modification huisserie</t>
  </si>
  <si>
    <t>fourniture et pose d'un bouton poussoir saillie pour l'ouverture de la porte depuis l'intérieur du logement</t>
  </si>
  <si>
    <t>Sygmatel</t>
  </si>
  <si>
    <t>Fourniture et pose d'un kit ferme-porte automatique avec bras à glissière (télécommande, bouton intérieur ou digicode)</t>
  </si>
  <si>
    <t>Fourniture et pose d'un bouton poussoir saillie en remplacement du bouton de sonnette actuel</t>
  </si>
  <si>
    <t>Fourniture et pose d'un clavier à codes pour ouverture de la porte depuis l'extérieur du logement compris câblage et distribution</t>
  </si>
  <si>
    <t>Alimentation électrique compris câblage et distribution depuis le tableau électrique et protection électrique</t>
  </si>
  <si>
    <t>Alimentation électrique compris câblage et distribution depuis le tableau électrique</t>
  </si>
  <si>
    <t>Fourniture et pose d'un combiné audio à proximité du lit pour déclencher la porte du hall compris reprise câblage</t>
  </si>
  <si>
    <t>MO 1h pour pose avec mise en place du circuit 10A</t>
  </si>
  <si>
    <t>MO 6h pour circuit lumière (15), circuit prise (20), interrupteur (1), prise (3), point lumineux (1). Prix pour 1h</t>
  </si>
  <si>
    <t>MO 3h pour pose kit delta doré. Prix pour 1h</t>
  </si>
  <si>
    <t>Fourniture carrelage. Pour 1m²</t>
  </si>
  <si>
    <t>Pose carrelage. Pour 1m²</t>
  </si>
  <si>
    <t>Fourniture faïence. Pour 1m²</t>
  </si>
  <si>
    <t>Pose faïence. Pour 1m²</t>
  </si>
  <si>
    <t>Faïence pour 1m²</t>
  </si>
  <si>
    <t>Listel pour 1pièce</t>
  </si>
  <si>
    <t>Carrelage pour 1m²</t>
  </si>
  <si>
    <t>Peinture</t>
  </si>
  <si>
    <t>Menuiseries bois neuves</t>
  </si>
  <si>
    <t>Volets bois</t>
  </si>
  <si>
    <t>Canalisations</t>
  </si>
  <si>
    <t>Mur plâtre</t>
  </si>
  <si>
    <t>Nettoyage de mise en service</t>
  </si>
  <si>
    <t>Habillage bois en façade</t>
  </si>
  <si>
    <t>SPPM</t>
  </si>
  <si>
    <t>Plafond plâtre</t>
  </si>
  <si>
    <t>Rampe d'accès porte d'entrée</t>
  </si>
  <si>
    <t>930*450 mm</t>
  </si>
  <si>
    <t>Peinture Bouvet Leboucher</t>
  </si>
  <si>
    <t>Monte-escalier</t>
  </si>
  <si>
    <t>PratiComfort</t>
  </si>
  <si>
    <t>Escalier bêton</t>
  </si>
  <si>
    <t>LD</t>
  </si>
  <si>
    <t>Main courante acier zingué</t>
  </si>
  <si>
    <t>Bêtonnage cour pour accès porte entrée</t>
  </si>
  <si>
    <t>47m²</t>
  </si>
  <si>
    <t>Francis Clément</t>
  </si>
  <si>
    <t>Elevateur passe marches</t>
  </si>
  <si>
    <t>PM500</t>
  </si>
  <si>
    <t>SERI Elevateur</t>
  </si>
  <si>
    <t>Plateforme élévatrice</t>
  </si>
  <si>
    <t>Stepless</t>
  </si>
  <si>
    <t>Handi-occasion</t>
  </si>
  <si>
    <t>Moteur pour portail</t>
  </si>
  <si>
    <t>Moteur Magic</t>
  </si>
  <si>
    <t>Moteur V10</t>
  </si>
  <si>
    <t>FG Menuiseries</t>
  </si>
  <si>
    <t>Récepteur 2 commandes libres</t>
  </si>
  <si>
    <t>433MHZ</t>
  </si>
  <si>
    <t xml:space="preserve">Kit motorisation pour portail 2 vantaux </t>
  </si>
  <si>
    <t>FAAC Energy</t>
  </si>
  <si>
    <t>Motorisation pour porte de garage basculante débordante</t>
  </si>
  <si>
    <t>Dolphin kit 700</t>
  </si>
  <si>
    <t>Menuiserie CVE</t>
  </si>
  <si>
    <t>1 moteur</t>
  </si>
  <si>
    <t>Décaissage pour rampe et évacuation des gravats</t>
  </si>
  <si>
    <t>Chape avec résine bouchardée</t>
  </si>
  <si>
    <t>Coffrage et fourniture bêton et ragréage</t>
  </si>
  <si>
    <t>C30/37</t>
  </si>
  <si>
    <t>Rampe fer</t>
  </si>
  <si>
    <t>4m*1,2m</t>
  </si>
  <si>
    <t>5,5m²</t>
  </si>
  <si>
    <t>4m</t>
  </si>
  <si>
    <t>Franck Bowé</t>
  </si>
  <si>
    <t xml:space="preserve">Terrassement pour fondation </t>
  </si>
  <si>
    <t xml:space="preserve">Coulage des fondations en bêton armé </t>
  </si>
  <si>
    <t>1,250m3</t>
  </si>
  <si>
    <t>Parpaings creux</t>
  </si>
  <si>
    <t>20*20*50cm</t>
  </si>
  <si>
    <t>40*30*900cm</t>
  </si>
  <si>
    <t>Tout venant pour remblai entre les parpaings</t>
  </si>
  <si>
    <t>15cm épaisseur</t>
  </si>
  <si>
    <t xml:space="preserve">Coffrage et coulage d'une dalle de béton armé, finition taloché </t>
  </si>
  <si>
    <t>dégrossi et enduit taloché (chaux + ciment) sur les parapings</t>
  </si>
  <si>
    <t>3m²</t>
  </si>
  <si>
    <t>Fourniture et pose d'un carrelage anti-dérapant en grés spécial extérieur avec jointement collé sur dalle</t>
  </si>
  <si>
    <t>2 rampes avec fixation de poteaux au sol pour la pente</t>
  </si>
  <si>
    <t>5,4m²</t>
  </si>
  <si>
    <t>9m</t>
  </si>
  <si>
    <t>Denis Marais</t>
  </si>
  <si>
    <t>Coffrage</t>
  </si>
  <si>
    <t>Dalle de béton</t>
  </si>
  <si>
    <t>Dallage</t>
  </si>
  <si>
    <t>Pose de dallage</t>
  </si>
  <si>
    <t>1m</t>
  </si>
  <si>
    <t>Mistral RAL 9005</t>
  </si>
  <si>
    <t>Garde corps</t>
  </si>
  <si>
    <t>EXT KARLA</t>
  </si>
  <si>
    <t>Poteau nez dalle</t>
  </si>
  <si>
    <t>Pose de la rambarde</t>
  </si>
  <si>
    <t>4350*1025mm</t>
  </si>
  <si>
    <t>47*62mm</t>
  </si>
  <si>
    <t>Multibat Services</t>
  </si>
  <si>
    <t>Main courante ronde prixp our 1</t>
  </si>
  <si>
    <t>Cheminement extérieur</t>
  </si>
  <si>
    <t>1,35m a franchir sur 1,2m de large</t>
  </si>
  <si>
    <t>Daviau David</t>
  </si>
  <si>
    <t>Dépose des dalles gravillonnées</t>
  </si>
  <si>
    <t>Reprise de maçonnerie</t>
  </si>
  <si>
    <t>Arrachage d'un massif et replantation</t>
  </si>
  <si>
    <t>Pose d'un caniveau</t>
  </si>
  <si>
    <t>13cm</t>
  </si>
  <si>
    <t>Création d'une cour d'entrée en enrobé</t>
  </si>
  <si>
    <t>57m²</t>
  </si>
  <si>
    <t>Pouteau Paysage</t>
  </si>
  <si>
    <t>125,48€/m²</t>
  </si>
  <si>
    <t>Boîte aux lettres</t>
  </si>
  <si>
    <t>11,5m²</t>
  </si>
  <si>
    <t>Feutre géotextile</t>
  </si>
  <si>
    <t>Chainette de pavé</t>
  </si>
  <si>
    <t>Pavage</t>
  </si>
  <si>
    <t>39m²</t>
  </si>
  <si>
    <t>18,8m</t>
  </si>
  <si>
    <t>2,5m²</t>
  </si>
  <si>
    <t>Aubier Paysage</t>
  </si>
  <si>
    <t>52€/m</t>
  </si>
  <si>
    <t>217€/m²</t>
  </si>
  <si>
    <t>Enrobé noir</t>
  </si>
  <si>
    <t>Portillon</t>
  </si>
  <si>
    <t>Clôture</t>
  </si>
  <si>
    <t>Finition</t>
  </si>
  <si>
    <t>37€/m²</t>
  </si>
  <si>
    <t>72€/m</t>
  </si>
  <si>
    <t xml:space="preserve">Adhésif joint </t>
  </si>
  <si>
    <t>75mm</t>
  </si>
  <si>
    <t>Bande autocollante</t>
  </si>
  <si>
    <t>150m</t>
  </si>
  <si>
    <t>Enduit</t>
  </si>
  <si>
    <t>2 rouleaux LDV</t>
  </si>
  <si>
    <t>Plaque plâtre</t>
  </si>
  <si>
    <t>Eclisse Fourrure</t>
  </si>
  <si>
    <t>F47</t>
  </si>
  <si>
    <t xml:space="preserve">Suspente </t>
  </si>
  <si>
    <t>Vis</t>
  </si>
  <si>
    <t xml:space="preserve">Fourrure </t>
  </si>
  <si>
    <t>Bricoman</t>
  </si>
  <si>
    <t>250*120</t>
  </si>
  <si>
    <t>5m25</t>
  </si>
  <si>
    <t>Rail</t>
  </si>
  <si>
    <t>48mm</t>
  </si>
  <si>
    <t>3m</t>
  </si>
  <si>
    <t>Plaque plâtre hydrofuge</t>
  </si>
  <si>
    <t>250*120cm</t>
  </si>
  <si>
    <t>Montant</t>
  </si>
  <si>
    <t>2,5m</t>
  </si>
  <si>
    <t>250*120*1,3 cm</t>
  </si>
  <si>
    <t>Colle</t>
  </si>
  <si>
    <t>Colle flex</t>
  </si>
  <si>
    <t>Croisillons a sceller</t>
  </si>
  <si>
    <t>4mm</t>
  </si>
  <si>
    <t xml:space="preserve">Joint souple </t>
  </si>
  <si>
    <t>Cemento</t>
  </si>
  <si>
    <t>25*38 cm</t>
  </si>
  <si>
    <t>Mosaïc</t>
  </si>
  <si>
    <t>4,8*38cm</t>
  </si>
  <si>
    <t>Rail coul + cache rail + porte 83cm</t>
  </si>
  <si>
    <t>Epandrain</t>
  </si>
  <si>
    <t>D100 SN4</t>
  </si>
  <si>
    <t>Regard vis repatrt épandage ajustable</t>
  </si>
  <si>
    <t>Regard vis bouclage épandage ajustable</t>
  </si>
  <si>
    <t>Géotextile</t>
  </si>
  <si>
    <t>Tube PVC</t>
  </si>
  <si>
    <t>75*0,7cm</t>
  </si>
  <si>
    <t>Coude 45°</t>
  </si>
  <si>
    <t>D100</t>
  </si>
  <si>
    <t>Bricomarché</t>
  </si>
  <si>
    <t>Siège de douche</t>
  </si>
  <si>
    <t>Delable</t>
  </si>
  <si>
    <t xml:space="preserve">Barre d'appui </t>
  </si>
  <si>
    <t>69*17*114mm</t>
  </si>
  <si>
    <t>Stil M100</t>
  </si>
  <si>
    <t>2,99m</t>
  </si>
  <si>
    <t>Stil R100</t>
  </si>
  <si>
    <t>Enduit poudre</t>
  </si>
  <si>
    <t>GDX</t>
  </si>
  <si>
    <t>Panneaux verticaux</t>
  </si>
  <si>
    <t>GR32</t>
  </si>
  <si>
    <t>135*60*1cm</t>
  </si>
  <si>
    <t>Castorama</t>
  </si>
  <si>
    <t>Vulcano</t>
  </si>
  <si>
    <t>120*90</t>
  </si>
  <si>
    <t>135°</t>
  </si>
  <si>
    <t>Bonde douche</t>
  </si>
  <si>
    <t>James</t>
  </si>
  <si>
    <t>D90</t>
  </si>
  <si>
    <t>Myselect S240 Hansgrohe</t>
  </si>
  <si>
    <t>Plaque à carreler</t>
  </si>
  <si>
    <t>60*260 cm</t>
  </si>
  <si>
    <t>Paroi de douche</t>
  </si>
  <si>
    <t>Decor Cercle</t>
  </si>
  <si>
    <t>90cm +30 cm</t>
  </si>
  <si>
    <t>Pyro noir</t>
  </si>
  <si>
    <t>90*160 cm</t>
  </si>
  <si>
    <t>Lambris PVC</t>
  </si>
  <si>
    <t>Evol 3000 Grosfillex 8</t>
  </si>
  <si>
    <t>260*37,5 cm</t>
  </si>
  <si>
    <t xml:space="preserve">Joint </t>
  </si>
  <si>
    <t>Finition extrémité</t>
  </si>
  <si>
    <t>Coton clip</t>
  </si>
  <si>
    <t>2,6m 5/8mm</t>
  </si>
  <si>
    <t xml:space="preserve">Bostik </t>
  </si>
  <si>
    <t>Bande à joint</t>
  </si>
  <si>
    <t>5cm *23m</t>
  </si>
  <si>
    <t>Rouleaux adhésif</t>
  </si>
  <si>
    <t>15m *60mm</t>
  </si>
  <si>
    <t>Enduit pour joint</t>
  </si>
  <si>
    <t>Axton</t>
  </si>
  <si>
    <t>7kg</t>
  </si>
  <si>
    <t>Raccord fourrure</t>
  </si>
  <si>
    <t>Standers</t>
  </si>
  <si>
    <t>300-47</t>
  </si>
  <si>
    <t>Leroy Merlin</t>
  </si>
  <si>
    <t>204*93cm</t>
  </si>
  <si>
    <t>Habillage pour galandage simple</t>
  </si>
  <si>
    <t>Artens 3</t>
  </si>
  <si>
    <t>Kit galandage</t>
  </si>
  <si>
    <t>93cm</t>
  </si>
  <si>
    <t>Poignée cuvette</t>
  </si>
  <si>
    <t>Chrome sati</t>
  </si>
  <si>
    <t>Poignée cuvertte + serrure</t>
  </si>
  <si>
    <t>Rail turbo 2 pour porte bois</t>
  </si>
  <si>
    <t>204*93 cm</t>
  </si>
  <si>
    <t>Kit jazz (porte coulissante syst apparent)</t>
  </si>
  <si>
    <t>Helsinki</t>
  </si>
  <si>
    <t>Panneau roulé laine de verre</t>
  </si>
  <si>
    <t>2,7 * 1,2m</t>
  </si>
  <si>
    <t>ep140 ISO VGR32</t>
  </si>
  <si>
    <t>SBD</t>
  </si>
  <si>
    <t>5,3m</t>
  </si>
  <si>
    <t>Lisse clip pour système optima LG</t>
  </si>
  <si>
    <t xml:space="preserve">Rail </t>
  </si>
  <si>
    <t>48mm 3m</t>
  </si>
  <si>
    <t>15,6*,6m</t>
  </si>
  <si>
    <t>Epai 45 mm Confort ISOV</t>
  </si>
  <si>
    <t>250*120 cm</t>
  </si>
  <si>
    <t>48 / 35 2,49m</t>
  </si>
  <si>
    <t>Bande armée</t>
  </si>
  <si>
    <t>12,5m</t>
  </si>
  <si>
    <t xml:space="preserve">Kit imperméabilisation </t>
  </si>
  <si>
    <t>8m²</t>
  </si>
  <si>
    <t>Carrelage</t>
  </si>
  <si>
    <t>Artens</t>
  </si>
  <si>
    <t>25*40 cm</t>
  </si>
  <si>
    <t xml:space="preserve">Listel </t>
  </si>
  <si>
    <t>Travertin géo mix</t>
  </si>
  <si>
    <t>Croisillons avec cavalier</t>
  </si>
  <si>
    <t>3mm</t>
  </si>
  <si>
    <t xml:space="preserve">Mortier colle superflex </t>
  </si>
  <si>
    <t>Desvre</t>
  </si>
  <si>
    <t>Joint poudre</t>
  </si>
  <si>
    <t>5kg</t>
  </si>
  <si>
    <t>Solution hydrofuge pour joint</t>
  </si>
  <si>
    <t>1,5l</t>
  </si>
  <si>
    <t>Bonde de douche extraplate</t>
  </si>
  <si>
    <t>Osaka 2</t>
  </si>
  <si>
    <t>Porte douche 9 paroi fxe</t>
  </si>
  <si>
    <t>Siège de douche relevable</t>
  </si>
  <si>
    <t>Ep100 Extglass</t>
  </si>
  <si>
    <t>2,7*1,2m</t>
  </si>
  <si>
    <t>Plaque de plâtre hydrofuge</t>
  </si>
  <si>
    <t>300*120cm</t>
  </si>
  <si>
    <t>100 en 3m</t>
  </si>
  <si>
    <t>100/40 en 3M</t>
  </si>
  <si>
    <t>23m</t>
  </si>
  <si>
    <t>Sèche Serviette</t>
  </si>
  <si>
    <t>Venise</t>
  </si>
  <si>
    <t>750 W +1000 W</t>
  </si>
  <si>
    <t>Urban</t>
  </si>
  <si>
    <t>160*90 cm</t>
  </si>
  <si>
    <t>Cube</t>
  </si>
  <si>
    <t>88 +40 cm</t>
  </si>
  <si>
    <t xml:space="preserve">Colonne de douche </t>
  </si>
  <si>
    <t>Siryo Plus</t>
  </si>
  <si>
    <t>70cm</t>
  </si>
  <si>
    <t>D25mm</t>
  </si>
  <si>
    <t>Lux panneau épais</t>
  </si>
  <si>
    <t>Lux panneau mince</t>
  </si>
  <si>
    <t>250*60*5</t>
  </si>
  <si>
    <t>1250*60*5</t>
  </si>
  <si>
    <t xml:space="preserve">Volet roulant </t>
  </si>
  <si>
    <t>Manœuvre par moteur</t>
  </si>
  <si>
    <t>Motorisation volet roulant</t>
  </si>
  <si>
    <t>Somfy avec télécommande</t>
  </si>
  <si>
    <t>16A</t>
  </si>
  <si>
    <t>20A</t>
  </si>
  <si>
    <t>2A</t>
  </si>
  <si>
    <t>10A</t>
  </si>
  <si>
    <t>Prise avec terre</t>
  </si>
  <si>
    <t>Odace</t>
  </si>
  <si>
    <t xml:space="preserve">Poussoir </t>
  </si>
  <si>
    <t>VMC</t>
  </si>
  <si>
    <t>ISO</t>
  </si>
  <si>
    <t>6m 25 mm D125</t>
  </si>
  <si>
    <t>6m 25mm D80</t>
  </si>
  <si>
    <t>Bouche extraction cuisine</t>
  </si>
  <si>
    <t>Equation</t>
  </si>
  <si>
    <t>D125</t>
  </si>
  <si>
    <t>D80</t>
  </si>
  <si>
    <t>Mat Studio</t>
  </si>
  <si>
    <t>30*60</t>
  </si>
  <si>
    <t>Desvres</t>
  </si>
  <si>
    <t>10kg</t>
  </si>
  <si>
    <t>207*272cm</t>
  </si>
  <si>
    <t>Volet roulant intégré dans une porte-fenêtre</t>
  </si>
  <si>
    <t>215*180</t>
  </si>
  <si>
    <t xml:space="preserve">Porte-fenêtre coulissant </t>
  </si>
  <si>
    <t>207*272 cm</t>
  </si>
  <si>
    <t>215*180 cm</t>
  </si>
  <si>
    <t>1vantail</t>
  </si>
  <si>
    <t>126*93,2 cm</t>
  </si>
  <si>
    <t>GP Indus</t>
  </si>
  <si>
    <t>Fenêtre + volet roulant</t>
  </si>
  <si>
    <t>Volet roulant</t>
  </si>
  <si>
    <t>Franciaflex</t>
  </si>
  <si>
    <t>2104*1770 mm</t>
  </si>
  <si>
    <t>Favalier</t>
  </si>
  <si>
    <t>1900*1850 mm</t>
  </si>
  <si>
    <t>Alimentation volet roulant d'une loggia</t>
  </si>
  <si>
    <t>Jouvet</t>
  </si>
  <si>
    <t>Barre de relevage + béquille</t>
  </si>
  <si>
    <t>Pellet ref 048680 et 048610</t>
  </si>
  <si>
    <t>Volet roulant motorisé</t>
  </si>
  <si>
    <t>1150*2250</t>
  </si>
  <si>
    <t>AMCI</t>
  </si>
  <si>
    <t>EF EC et vidange baignoire plus dépose</t>
  </si>
  <si>
    <t>Receveur douche + bonde</t>
  </si>
  <si>
    <t>100*80 cm</t>
  </si>
  <si>
    <t xml:space="preserve">Reprise des canalisations EC/EF </t>
  </si>
  <si>
    <t>Mitigeur thermostatique</t>
  </si>
  <si>
    <t>Mobilita</t>
  </si>
  <si>
    <t>manette longue</t>
  </si>
  <si>
    <t>Ensemble de douche</t>
  </si>
  <si>
    <t>Fixe 80cm</t>
  </si>
  <si>
    <t>100cm coulissant</t>
  </si>
  <si>
    <t>Mise en eau et essais</t>
  </si>
  <si>
    <t>Baignoire et robinetterie</t>
  </si>
  <si>
    <t>120*100cm</t>
  </si>
  <si>
    <t>Siège de douche avec accoudoirs</t>
  </si>
  <si>
    <t>Kit douche avec mitigeur</t>
  </si>
  <si>
    <t xml:space="preserve">Raccord faïence </t>
  </si>
  <si>
    <t>Epoxy</t>
  </si>
  <si>
    <t>Extraplat</t>
  </si>
  <si>
    <t>Jean-Yves Théroué</t>
  </si>
  <si>
    <t xml:space="preserve">Douchette </t>
  </si>
  <si>
    <t>Receveur de douche</t>
  </si>
  <si>
    <t>418*418mm</t>
  </si>
  <si>
    <t>120*100*4 cm</t>
  </si>
  <si>
    <t>Maillard</t>
  </si>
  <si>
    <t>Flexible</t>
  </si>
  <si>
    <t>1,5m</t>
  </si>
  <si>
    <t>Receveur de douche et faïence</t>
  </si>
  <si>
    <t>Mitigeur thermostatique + douchette et flexible</t>
  </si>
  <si>
    <t>Hansgrohe</t>
  </si>
  <si>
    <t>Pellet ref 047630</t>
  </si>
  <si>
    <t>Pellet ref 049340</t>
  </si>
  <si>
    <t>Alu</t>
  </si>
  <si>
    <t>60*30cm</t>
  </si>
  <si>
    <t>Pot de colle et joint faïence</t>
  </si>
  <si>
    <t>Weber</t>
  </si>
  <si>
    <t xml:space="preserve">1m </t>
  </si>
  <si>
    <t>Leda série Jazz ref L13JA84111</t>
  </si>
  <si>
    <t>Bertin Pascal</t>
  </si>
  <si>
    <t>MO et fournitures plomberie SDB douche</t>
  </si>
  <si>
    <t xml:space="preserve">Pack WC surélevés </t>
  </si>
  <si>
    <t>ref S8328000</t>
  </si>
  <si>
    <t xml:space="preserve">Pipes WC </t>
  </si>
  <si>
    <t>Allia</t>
  </si>
  <si>
    <t>EI Paterne Pascal</t>
  </si>
  <si>
    <t>Dépose bac existant, modif plomberie, reprise faïence, pose bac extraplat (1*1m), pose robin + BA+ siège de douche</t>
  </si>
  <si>
    <t xml:space="preserve">Paroi de douche porte pivotante 80cm fixe +30 cm </t>
  </si>
  <si>
    <t>Leda</t>
  </si>
  <si>
    <t xml:space="preserve">Prix min : </t>
  </si>
  <si>
    <t xml:space="preserve">Prix max: </t>
  </si>
  <si>
    <t xml:space="preserve">Prix </t>
  </si>
  <si>
    <t>Prix + MO</t>
  </si>
  <si>
    <t>Travail</t>
  </si>
  <si>
    <t xml:space="preserve">Barre d'appui en T inversé </t>
  </si>
  <si>
    <t>Lavabo</t>
  </si>
  <si>
    <t>Découpe de carreaux et de l'isolation acoustique existante</t>
  </si>
  <si>
    <t>Fourniture et pose de faïence compris joints</t>
  </si>
  <si>
    <t>Paroi de douche avec 2 portes battantes</t>
  </si>
  <si>
    <t>Colle et joints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</si>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</sst>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4" x14ac:knownFonts="1">
    <font>
      <sz val="11"/>
      <color theme="1"/>
      <name val="Times New Roman"/>
      <family val="2"/>
    </font>
    <font>
      <sz val="11"/>
      <color theme="1"/>
      <name val="Times New Roman"/>
      <family val="2"/>
    </font>
    <font>
      <sz val="11"/>
      <color rgb="FF000000"/>
      <name val="Times New Roman"/>
      <family val="1"/>
    </font>
    <font>
      <b/>
      <sz val="11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59999389629810485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44" fontId="0" fillId="0" borderId="0" xfId="1" applyFont="1" applyAlignment="1">
      <alignment horizontal="center"/>
    </xf>
    <xf numFmtId="44" fontId="0" fillId="0" borderId="0" xfId="1" applyFont="1" applyAlignment="1">
      <alignment horizontal="right"/>
    </xf>
    <xf numFmtId="0" fontId="0" fillId="2" borderId="0" xfId="0" applyFill="1"/>
    <xf numFmtId="44" fontId="0" fillId="2" borderId="0" xfId="1" applyFont="1" applyFill="1" applyAlignment="1">
      <alignment horizontal="right"/>
    </xf>
    <xf numFmtId="0" fontId="0" fillId="2" borderId="0" xfId="0" applyFill="1" applyAlignment="1">
      <alignment wrapText="1"/>
    </xf>
    <xf numFmtId="0" fontId="0" fillId="0" borderId="0" xfId="0" applyAlignment="1">
      <alignment horizontal="center" wrapText="1"/>
    </xf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wrapText="1"/>
    </xf>
    <xf numFmtId="44" fontId="0" fillId="5" borderId="0" xfId="1" applyFont="1" applyFill="1" applyAlignment="1">
      <alignment horizontal="right"/>
    </xf>
    <xf numFmtId="44" fontId="0" fillId="0" borderId="0" xfId="1" applyFont="1" applyAlignment="1">
      <alignment horizontal="left"/>
    </xf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right" vertical="center"/>
    </xf>
    <xf numFmtId="44" fontId="0" fillId="0" borderId="0" xfId="1" applyFont="1" applyAlignment="1">
      <alignment horizontal="center" vertical="center"/>
    </xf>
    <xf numFmtId="6" fontId="0" fillId="0" borderId="0" xfId="1" applyNumberFormat="1" applyFont="1" applyAlignment="1">
      <alignment horizontal="right" vertical="center"/>
    </xf>
    <xf numFmtId="8" fontId="0" fillId="0" borderId="0" xfId="1" applyNumberFormat="1" applyFont="1" applyAlignment="1">
      <alignment horizontal="right" vertic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vertical="center" wrapText="1"/>
    </xf>
    <xf numFmtId="44" fontId="0" fillId="2" borderId="0" xfId="1" applyFont="1" applyFill="1" applyAlignment="1">
      <alignment vertical="center"/>
    </xf>
    <xf numFmtId="0" fontId="0" fillId="0" borderId="0" xfId="0" applyAlignment="1">
      <alignment vertical="center"/>
    </xf>
    <xf numFmtId="0" fontId="0" fillId="3" borderId="1" xfId="0" applyFont="1" applyFill="1" applyBorder="1" applyAlignment="1">
      <alignment vertical="center"/>
    </xf>
    <xf numFmtId="44" fontId="0" fillId="2" borderId="4" xfId="1" applyFont="1" applyFill="1" applyBorder="1" applyAlignment="1">
      <alignment horizontal="right" vertical="center"/>
    </xf>
    <xf numFmtId="44" fontId="3" fillId="2" borderId="7" xfId="0" applyNumberFormat="1" applyFont="1" applyFill="1" applyBorder="1" applyAlignment="1">
      <alignment vertical="center"/>
    </xf>
    <xf numFmtId="44" fontId="3" fillId="2" borderId="5" xfId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vertical="center"/>
    </xf>
    <xf numFmtId="0" fontId="0" fillId="6" borderId="2" xfId="0" applyFill="1" applyBorder="1" applyAlignment="1">
      <alignment horizontal="right" vertical="center"/>
    </xf>
    <xf numFmtId="44" fontId="3" fillId="6" borderId="6" xfId="0" applyNumberFormat="1" applyFont="1" applyFill="1" applyBorder="1" applyAlignment="1">
      <alignment vertical="center"/>
    </xf>
    <xf numFmtId="44" fontId="3" fillId="6" borderId="3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2"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895350</xdr:colOff>
          <xdr:row>3</xdr:row>
          <xdr:rowOff>0</xdr:rowOff>
        </xdr:from>
        <xdr:to>
          <xdr:col>2</xdr:col>
          <xdr:colOff>552450</xdr:colOff>
          <xdr:row>3</xdr:row>
          <xdr:rowOff>161925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Dépose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838200</xdr:colOff>
          <xdr:row>3</xdr:row>
          <xdr:rowOff>0</xdr:rowOff>
        </xdr:from>
        <xdr:to>
          <xdr:col>3</xdr:col>
          <xdr:colOff>495300</xdr:colOff>
          <xdr:row>3</xdr:row>
          <xdr:rowOff>161925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Déplacementr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781050</xdr:colOff>
          <xdr:row>3</xdr:row>
          <xdr:rowOff>0</xdr:rowOff>
        </xdr:from>
        <xdr:to>
          <xdr:col>3</xdr:col>
          <xdr:colOff>1390650</xdr:colOff>
          <xdr:row>3</xdr:row>
          <xdr:rowOff>161925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Douche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1676400</xdr:colOff>
          <xdr:row>3</xdr:row>
          <xdr:rowOff>0</xdr:rowOff>
        </xdr:from>
        <xdr:to>
          <xdr:col>3</xdr:col>
          <xdr:colOff>2286000</xdr:colOff>
          <xdr:row>3</xdr:row>
          <xdr:rowOff>161925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Mitigeur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</xdr:row>
          <xdr:rowOff>0</xdr:rowOff>
        </xdr:from>
        <xdr:to>
          <xdr:col>1</xdr:col>
          <xdr:colOff>609600</xdr:colOff>
          <xdr:row>3</xdr:row>
          <xdr:rowOff>161925</xdr:rowOff>
        </xdr:to>
        <xdr:sp macro="" textlink="">
          <xdr:nvSpPr>
            <xdr:cNvPr id="3084" name="Button 12" hidden="1">
              <a:extLst>
                <a:ext uri="{63B3BB69-23CF-44E3-9099-C40C66FF867C}">
                  <a14:compatExt spid="_x0000_s3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3</xdr:row>
          <xdr:rowOff>0</xdr:rowOff>
        </xdr:from>
        <xdr:to>
          <xdr:col>4</xdr:col>
          <xdr:colOff>638175</xdr:colOff>
          <xdr:row>3</xdr:row>
          <xdr:rowOff>161925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Kit douche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923925</xdr:colOff>
          <xdr:row>3</xdr:row>
          <xdr:rowOff>0</xdr:rowOff>
        </xdr:from>
        <xdr:to>
          <xdr:col>4</xdr:col>
          <xdr:colOff>1533525</xdr:colOff>
          <xdr:row>3</xdr:row>
          <xdr:rowOff>161925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Carreau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Times New Roman"/>
                <a:cs typeface="Times New Roman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1819275</xdr:colOff>
          <xdr:row>3</xdr:row>
          <xdr:rowOff>0</xdr:rowOff>
        </xdr:from>
        <xdr:to>
          <xdr:col>5</xdr:col>
          <xdr:colOff>476250</xdr:colOff>
          <xdr:row>3</xdr:row>
          <xdr:rowOff>161925</xdr:rowOff>
        </xdr:to>
        <xdr:sp macro="" textlink="">
          <xdr:nvSpPr>
            <xdr:cNvPr id="3097" name="Button 25" hidden="1">
              <a:extLst>
                <a:ext uri="{63B3BB69-23CF-44E3-9099-C40C66FF867C}">
                  <a14:compatExt spid="_x0000_s3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Faïence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2562225</xdr:colOff>
          <xdr:row>3</xdr:row>
          <xdr:rowOff>0</xdr:rowOff>
        </xdr:from>
        <xdr:to>
          <xdr:col>3</xdr:col>
          <xdr:colOff>3171825</xdr:colOff>
          <xdr:row>3</xdr:row>
          <xdr:rowOff>161925</xdr:rowOff>
        </xdr:to>
        <xdr:sp macro="" textlink="">
          <xdr:nvSpPr>
            <xdr:cNvPr id="3099" name="Button 27" hidden="1">
              <a:extLst>
                <a:ext uri="{63B3BB69-23CF-44E3-9099-C40C66FF867C}">
                  <a14:compatExt spid="_x0000_s3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Bonde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790575</xdr:colOff>
          <xdr:row>4</xdr:row>
          <xdr:rowOff>66675</xdr:rowOff>
        </xdr:from>
        <xdr:to>
          <xdr:col>3</xdr:col>
          <xdr:colOff>1400175</xdr:colOff>
          <xdr:row>5</xdr:row>
          <xdr:rowOff>38100</xdr:rowOff>
        </xdr:to>
        <xdr:sp macro="" textlink="">
          <xdr:nvSpPr>
            <xdr:cNvPr id="3107" name="Button 35" hidden="1">
              <a:extLst>
                <a:ext uri="{63B3BB69-23CF-44E3-9099-C40C66FF867C}">
                  <a14:compatExt spid="_x0000_s3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Barre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1685925</xdr:colOff>
          <xdr:row>4</xdr:row>
          <xdr:rowOff>66675</xdr:rowOff>
        </xdr:from>
        <xdr:to>
          <xdr:col>3</xdr:col>
          <xdr:colOff>2295525</xdr:colOff>
          <xdr:row>5</xdr:row>
          <xdr:rowOff>38100</xdr:rowOff>
        </xdr:to>
        <xdr:sp macro="" textlink="">
          <xdr:nvSpPr>
            <xdr:cNvPr id="3108" name="Button 36" hidden="1">
              <a:extLst>
                <a:ext uri="{63B3BB69-23CF-44E3-9099-C40C66FF867C}">
                  <a14:compatExt spid="_x0000_s3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Siège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38100</xdr:colOff>
          <xdr:row>4</xdr:row>
          <xdr:rowOff>66675</xdr:rowOff>
        </xdr:from>
        <xdr:to>
          <xdr:col>4</xdr:col>
          <xdr:colOff>647700</xdr:colOff>
          <xdr:row>5</xdr:row>
          <xdr:rowOff>38100</xdr:rowOff>
        </xdr:to>
        <xdr:sp macro="" textlink="">
          <xdr:nvSpPr>
            <xdr:cNvPr id="3110" name="Button 38" hidden="1">
              <a:extLst>
                <a:ext uri="{63B3BB69-23CF-44E3-9099-C40C66FF867C}">
                  <a14:compatExt spid="_x0000_s3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Paroi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2571750</xdr:colOff>
          <xdr:row>4</xdr:row>
          <xdr:rowOff>66675</xdr:rowOff>
        </xdr:from>
        <xdr:to>
          <xdr:col>3</xdr:col>
          <xdr:colOff>3181350</xdr:colOff>
          <xdr:row>5</xdr:row>
          <xdr:rowOff>38100</xdr:rowOff>
        </xdr:to>
        <xdr:sp macro="" textlink="">
          <xdr:nvSpPr>
            <xdr:cNvPr id="3113" name="Button 41" hidden="1">
              <a:extLst>
                <a:ext uri="{63B3BB69-23CF-44E3-9099-C40C66FF867C}">
                  <a14:compatExt spid="_x0000_s3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imes New Roman"/>
                  <a:cs typeface="Times New Roman"/>
                </a:rPr>
                <a:t>Lavabo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C5:K1000" totalsRowShown="0" headerRowDxfId="21" dataDxfId="20">
  <autoFilter ref="C5:K1000"/>
  <sortState ref="C6:K1000">
    <sortCondition ref="C5:C1000"/>
  </sortState>
  <tableColumns count="9">
    <tableColumn id="1" name="Lieux" dataDxfId="19"/>
    <tableColumn id="2" name="Travail" dataDxfId="18"/>
    <tableColumn id="3" name="Fourniture" dataDxfId="17"/>
    <tableColumn id="4" name="Spécificité" dataDxfId="16"/>
    <tableColumn id="5" name="Dimension" dataDxfId="15"/>
    <tableColumn id="6" name="Artisan" dataDxfId="14"/>
    <tableColumn id="7" name="Magasin" dataDxfId="13"/>
    <tableColumn id="8" name="Prix " dataDxfId="12" dataCellStyle="Monétaire"/>
    <tableColumn id="10" name="Prix + MO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2" name="Tableau1313" displayName="Tableau1313" ref="B7:J207" totalsRowShown="0" headerRowDxfId="10" dataDxfId="9">
  <autoFilter ref="B7:J207"/>
  <sortState ref="B8:J207">
    <sortCondition ref="G7:G207"/>
  </sortState>
  <tableColumns count="9">
    <tableColumn id="1" name="Lieux" dataDxfId="8">
      <calculatedColumnFormula>IF(ISERROR(VLOOKUP($A8&amp;$A$6,BDD!$A:$J,3,FALSE))=TRUE,"",VLOOKUP($A8&amp;$A$6,BDD!$A:$J,3,FALSE))</calculatedColumnFormula>
    </tableColumn>
    <tableColumn id="2" name="Travail" dataDxfId="7">
      <calculatedColumnFormula>IF(ISERROR(VLOOKUP($A8&amp;$A$6,BDD!$A:$J,4,FALSE))=TRUE,"",VLOOKUP($A8&amp;$A$6,BDD!$A:$J,4,FALSE))</calculatedColumnFormula>
    </tableColumn>
    <tableColumn id="3" name="Fourniture" dataDxfId="6">
      <calculatedColumnFormula>IF(ISERROR(VLOOKUP($A8&amp;$A$6,BDD!$A:$J,5,FALSE))=TRUE,"",VLOOKUP($A8&amp;$A$6,BDD!$A:$J,5,FALSE))</calculatedColumnFormula>
    </tableColumn>
    <tableColumn id="4" name="Spécificité" dataDxfId="5">
      <calculatedColumnFormula>IF(ISERROR(VLOOKUP($A8&amp;$A$6,BDD!$A:$J,6,FALSE))=TRUE,"",VLOOKUP($A8&amp;$A$6,BDD!$A:$J,6,FALSE))</calculatedColumnFormula>
    </tableColumn>
    <tableColumn id="8" name="Dimension" dataDxfId="4">
      <calculatedColumnFormula>IF(ISERROR(VLOOKUP($A8&amp;$A$6,BDD!$A:$J,7,FALSE))=TRUE,"",VLOOKUP($A8&amp;$A$6,BDD!$A:$J,7,FALSE))</calculatedColumnFormula>
    </tableColumn>
    <tableColumn id="5" name="Artisan" dataDxfId="3">
      <calculatedColumnFormula>IF(ISERROR(VLOOKUP($A8&amp;$A$6,BDD!$A:$J,8,FALSE))=TRUE,"",VLOOKUP($A8&amp;$A$6,BDD!$A:$J,8,FALSE))</calculatedColumnFormula>
    </tableColumn>
    <tableColumn id="6" name="Magasin" dataDxfId="2">
      <calculatedColumnFormula>IF(ISERROR(VLOOKUP($A8&amp;$A$6,BDD!$A:$J,9,FALSE))=TRUE,"",VLOOKUP($A8&amp;$A$6,BDD!$A:$J,9,FALSE))</calculatedColumnFormula>
    </tableColumn>
    <tableColumn id="7" name="Prix " dataDxfId="1" dataCellStyle="Monétaire">
      <calculatedColumnFormula>IF(ISERROR(VLOOKUP($A8&amp;$A$6,BDD!$A:$J,10,FALSE))=TRUE,"",VLOOKUP($A8&amp;$A$6,BDD!$A:$J,10,FALSE))</calculatedColumnFormula>
    </tableColumn>
    <tableColumn id="9" name="Prix + MO" dataDxfId="0">
      <calculatedColumnFormula>IF(ISERROR(VLOOKUP($A8&amp;$A$6,BDD!$A:$K,11,FALSE))=TRUE,"",VLOOKUP($A8&amp;$A$6,BDD!$A:$K,11,FALSE))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table" Target="../tables/table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000"/>
  <sheetViews>
    <sheetView showGridLines="0" topLeftCell="C1" zoomScale="90" zoomScaleNormal="90" workbookViewId="0">
      <pane ySplit="3" topLeftCell="A345" activePane="bottomLeft" state="frozen"/>
      <selection pane="bottomLeft" activeCell="F352" sqref="F352"/>
    </sheetView>
  </sheetViews>
  <sheetFormatPr baseColWidth="10" defaultRowHeight="15" x14ac:dyDescent="0.25"/>
  <cols>
    <col min="1" max="2" width="0" style="5" hidden="1" customWidth="1"/>
    <col min="3" max="4" width="14.28515625" customWidth="1"/>
    <col min="5" max="5" width="51.42578125" style="2" customWidth="1"/>
    <col min="6" max="6" width="29.28515625" customWidth="1"/>
    <col min="7" max="7" width="15.7109375" customWidth="1"/>
    <col min="8" max="8" width="25" customWidth="1"/>
    <col min="9" max="9" width="15.7109375" bestFit="1" customWidth="1"/>
    <col min="10" max="10" width="12.85546875" style="4" customWidth="1"/>
    <col min="11" max="11" width="12.85546875" style="9" customWidth="1"/>
    <col min="12" max="12" width="11.42578125" style="5"/>
  </cols>
  <sheetData>
    <row r="1" spans="1:12" s="5" customFormat="1" x14ac:dyDescent="0.25">
      <c r="E1" s="7"/>
      <c r="J1" s="6"/>
      <c r="K1" s="10"/>
    </row>
    <row r="2" spans="1:12" s="5" customFormat="1" x14ac:dyDescent="0.25">
      <c r="E2" s="7"/>
      <c r="J2" s="6"/>
      <c r="K2" s="10"/>
    </row>
    <row r="3" spans="1:12" s="5" customFormat="1" x14ac:dyDescent="0.25">
      <c r="E3" s="7"/>
      <c r="J3" s="6"/>
      <c r="K3" s="10"/>
    </row>
    <row r="4" spans="1:12" s="10" customFormat="1" x14ac:dyDescent="0.25">
      <c r="E4" s="11"/>
      <c r="J4" s="12"/>
    </row>
    <row r="5" spans="1:12" s="14" customFormat="1" x14ac:dyDescent="0.25">
      <c r="A5" s="15" t="s">
        <v>8</v>
      </c>
      <c r="B5" s="15" t="s">
        <v>7</v>
      </c>
      <c r="C5" s="1" t="s">
        <v>0</v>
      </c>
      <c r="D5" s="1" t="s">
        <v>701</v>
      </c>
      <c r="E5" s="8" t="s">
        <v>1</v>
      </c>
      <c r="F5" s="1" t="s">
        <v>22</v>
      </c>
      <c r="G5" s="1" t="s">
        <v>2</v>
      </c>
      <c r="H5" s="1" t="s">
        <v>3</v>
      </c>
      <c r="I5" s="1" t="s">
        <v>4</v>
      </c>
      <c r="J5" s="3" t="s">
        <v>699</v>
      </c>
      <c r="K5" s="13" t="s">
        <v>700</v>
      </c>
      <c r="L5" s="15"/>
    </row>
    <row r="6" spans="1:12" ht="30" customHeight="1" x14ac:dyDescent="0.25">
      <c r="A6" s="5" t="str">
        <f>B6&amp;Tableau1[[#This Row],[Lieux]]</f>
        <v>1Autre</v>
      </c>
      <c r="B6" s="5">
        <f>IF(C6=C5,B5+1,1)</f>
        <v>1</v>
      </c>
      <c r="C6" s="17" t="s">
        <v>16</v>
      </c>
      <c r="D6" s="17" t="s">
        <v>62</v>
      </c>
      <c r="E6" s="18" t="s">
        <v>188</v>
      </c>
      <c r="F6" s="17" t="s">
        <v>21</v>
      </c>
      <c r="G6" s="17" t="s">
        <v>21</v>
      </c>
      <c r="H6" s="17" t="s">
        <v>184</v>
      </c>
      <c r="I6" s="19" t="s">
        <v>21</v>
      </c>
      <c r="J6" s="20">
        <v>0</v>
      </c>
      <c r="K6" s="21">
        <v>60.14</v>
      </c>
    </row>
    <row r="7" spans="1:12" ht="30" customHeight="1" x14ac:dyDescent="0.25">
      <c r="A7" s="5" t="str">
        <f>B7&amp;Tableau1[[#This Row],[Lieux]]</f>
        <v>2Autre</v>
      </c>
      <c r="B7" s="5">
        <f>IF(C7=C6,B6+1,1)</f>
        <v>2</v>
      </c>
      <c r="C7" s="17" t="s">
        <v>16</v>
      </c>
      <c r="D7" s="17" t="s">
        <v>51</v>
      </c>
      <c r="E7" s="18" t="s">
        <v>209</v>
      </c>
      <c r="F7" s="17" t="s">
        <v>21</v>
      </c>
      <c r="G7" s="17" t="s">
        <v>21</v>
      </c>
      <c r="H7" s="17" t="s">
        <v>210</v>
      </c>
      <c r="I7" s="19" t="s">
        <v>21</v>
      </c>
      <c r="J7" s="20">
        <v>240</v>
      </c>
      <c r="K7" s="20">
        <v>0</v>
      </c>
    </row>
    <row r="8" spans="1:12" ht="30" customHeight="1" x14ac:dyDescent="0.25">
      <c r="A8" s="5" t="str">
        <f>B8&amp;Tableau1[[#This Row],[Lieux]]</f>
        <v>3Autre</v>
      </c>
      <c r="B8" s="5">
        <f t="shared" ref="B8:B71" si="0">IF(C8=C7,B7+1,1)</f>
        <v>3</v>
      </c>
      <c r="C8" s="17" t="s">
        <v>16</v>
      </c>
      <c r="D8" s="17" t="s">
        <v>18</v>
      </c>
      <c r="E8" s="18" t="s">
        <v>97</v>
      </c>
      <c r="F8" s="17" t="s">
        <v>21</v>
      </c>
      <c r="G8" s="17" t="s">
        <v>21</v>
      </c>
      <c r="H8" s="17" t="s">
        <v>95</v>
      </c>
      <c r="I8" s="19" t="s">
        <v>21</v>
      </c>
      <c r="J8" s="20">
        <v>0</v>
      </c>
      <c r="K8" s="20">
        <v>6219.59</v>
      </c>
    </row>
    <row r="9" spans="1:12" ht="30" customHeight="1" x14ac:dyDescent="0.25">
      <c r="A9" s="5" t="str">
        <f>B9&amp;Tableau1[[#This Row],[Lieux]]</f>
        <v>4Autre</v>
      </c>
      <c r="B9" s="5">
        <f t="shared" si="0"/>
        <v>4</v>
      </c>
      <c r="C9" s="17" t="s">
        <v>16</v>
      </c>
      <c r="D9" s="17" t="s">
        <v>18</v>
      </c>
      <c r="E9" s="18" t="s">
        <v>96</v>
      </c>
      <c r="F9" s="17" t="s">
        <v>21</v>
      </c>
      <c r="G9" s="17" t="s">
        <v>21</v>
      </c>
      <c r="H9" s="17" t="s">
        <v>95</v>
      </c>
      <c r="I9" s="19" t="s">
        <v>21</v>
      </c>
      <c r="J9" s="22">
        <v>3280</v>
      </c>
      <c r="K9" s="20">
        <v>0</v>
      </c>
    </row>
    <row r="10" spans="1:12" ht="30" customHeight="1" x14ac:dyDescent="0.25">
      <c r="A10" s="5" t="str">
        <f>B10&amp;Tableau1[[#This Row],[Lieux]]</f>
        <v>5Autre</v>
      </c>
      <c r="B10" s="5">
        <f t="shared" si="0"/>
        <v>5</v>
      </c>
      <c r="C10" s="17" t="s">
        <v>16</v>
      </c>
      <c r="D10" s="17" t="s">
        <v>18</v>
      </c>
      <c r="E10" s="18" t="s">
        <v>99</v>
      </c>
      <c r="F10" s="17" t="s">
        <v>21</v>
      </c>
      <c r="G10" s="17" t="s">
        <v>21</v>
      </c>
      <c r="H10" s="17" t="s">
        <v>95</v>
      </c>
      <c r="I10" s="19" t="s">
        <v>21</v>
      </c>
      <c r="J10" s="22">
        <v>2495</v>
      </c>
      <c r="K10" s="20">
        <v>0</v>
      </c>
    </row>
    <row r="11" spans="1:12" ht="30" customHeight="1" x14ac:dyDescent="0.25">
      <c r="A11" s="5" t="str">
        <f>B11&amp;Tableau1[[#This Row],[Lieux]]</f>
        <v>6Autre</v>
      </c>
      <c r="B11" s="5">
        <f t="shared" si="0"/>
        <v>6</v>
      </c>
      <c r="C11" s="17" t="s">
        <v>16</v>
      </c>
      <c r="D11" s="17" t="s">
        <v>18</v>
      </c>
      <c r="E11" s="18" t="s">
        <v>98</v>
      </c>
      <c r="F11" s="17" t="s">
        <v>21</v>
      </c>
      <c r="G11" s="17" t="s">
        <v>21</v>
      </c>
      <c r="H11" s="17" t="s">
        <v>95</v>
      </c>
      <c r="I11" s="19" t="s">
        <v>21</v>
      </c>
      <c r="J11" s="22">
        <v>120</v>
      </c>
      <c r="K11" s="20">
        <v>0</v>
      </c>
    </row>
    <row r="12" spans="1:12" ht="30" customHeight="1" x14ac:dyDescent="0.25">
      <c r="A12" s="5" t="str">
        <f>B12&amp;Tableau1[[#This Row],[Lieux]]</f>
        <v>7Autre</v>
      </c>
      <c r="B12" s="5">
        <f t="shared" si="0"/>
        <v>7</v>
      </c>
      <c r="C12" s="17" t="s">
        <v>16</v>
      </c>
      <c r="D12" s="17" t="s">
        <v>18</v>
      </c>
      <c r="E12" s="18" t="s">
        <v>100</v>
      </c>
      <c r="F12" s="17" t="s">
        <v>208</v>
      </c>
      <c r="G12" s="17" t="s">
        <v>21</v>
      </c>
      <c r="H12" s="17" t="s">
        <v>101</v>
      </c>
      <c r="I12" s="19" t="s">
        <v>21</v>
      </c>
      <c r="J12" s="20">
        <v>0</v>
      </c>
      <c r="K12" s="20">
        <v>1662.3</v>
      </c>
    </row>
    <row r="13" spans="1:12" ht="30" customHeight="1" x14ac:dyDescent="0.25">
      <c r="A13" s="5" t="str">
        <f>B13&amp;Tableau1[[#This Row],[Lieux]]</f>
        <v>8Autre</v>
      </c>
      <c r="B13" s="5">
        <f t="shared" si="0"/>
        <v>8</v>
      </c>
      <c r="C13" s="17" t="s">
        <v>16</v>
      </c>
      <c r="D13" s="17" t="s">
        <v>18</v>
      </c>
      <c r="E13" s="18" t="s">
        <v>242</v>
      </c>
      <c r="F13" s="17" t="s">
        <v>243</v>
      </c>
      <c r="G13" s="17" t="s">
        <v>21</v>
      </c>
      <c r="H13" s="17" t="s">
        <v>230</v>
      </c>
      <c r="I13" s="19" t="s">
        <v>21</v>
      </c>
      <c r="J13" s="20">
        <v>650</v>
      </c>
      <c r="K13" s="20">
        <v>0</v>
      </c>
    </row>
    <row r="14" spans="1:12" ht="30" customHeight="1" x14ac:dyDescent="0.25">
      <c r="A14" s="5" t="str">
        <f>B14&amp;Tableau1[[#This Row],[Lieux]]</f>
        <v>9Autre</v>
      </c>
      <c r="B14" s="5">
        <f t="shared" si="0"/>
        <v>9</v>
      </c>
      <c r="C14" s="17" t="s">
        <v>16</v>
      </c>
      <c r="D14" s="17" t="s">
        <v>18</v>
      </c>
      <c r="E14" s="18" t="s">
        <v>333</v>
      </c>
      <c r="F14" s="17" t="s">
        <v>21</v>
      </c>
      <c r="G14" s="17" t="s">
        <v>21</v>
      </c>
      <c r="H14" s="17" t="s">
        <v>230</v>
      </c>
      <c r="I14" s="19" t="s">
        <v>21</v>
      </c>
      <c r="J14" s="20">
        <v>0</v>
      </c>
      <c r="K14" s="20">
        <v>45</v>
      </c>
    </row>
    <row r="15" spans="1:12" ht="30" customHeight="1" x14ac:dyDescent="0.25">
      <c r="A15" s="5" t="str">
        <f>B15&amp;Tableau1[[#This Row],[Lieux]]</f>
        <v>10Autre</v>
      </c>
      <c r="B15" s="5">
        <f t="shared" si="0"/>
        <v>10</v>
      </c>
      <c r="C15" s="17" t="s">
        <v>16</v>
      </c>
      <c r="D15" s="17" t="s">
        <v>343</v>
      </c>
      <c r="E15" s="18" t="s">
        <v>344</v>
      </c>
      <c r="F15" s="17" t="s">
        <v>21</v>
      </c>
      <c r="G15" s="17" t="s">
        <v>72</v>
      </c>
      <c r="H15" s="17" t="s">
        <v>350</v>
      </c>
      <c r="I15" s="19" t="s">
        <v>21</v>
      </c>
      <c r="J15" s="19">
        <v>0</v>
      </c>
      <c r="K15" s="20">
        <v>18.98</v>
      </c>
    </row>
    <row r="16" spans="1:12" ht="30" customHeight="1" x14ac:dyDescent="0.25">
      <c r="A16" s="5" t="str">
        <f>B16&amp;Tableau1[[#This Row],[Lieux]]</f>
        <v>11Autre</v>
      </c>
      <c r="B16" s="5">
        <f t="shared" si="0"/>
        <v>11</v>
      </c>
      <c r="C16" s="17" t="s">
        <v>16</v>
      </c>
      <c r="D16" s="17" t="s">
        <v>343</v>
      </c>
      <c r="E16" s="18" t="s">
        <v>345</v>
      </c>
      <c r="F16" s="17" t="s">
        <v>21</v>
      </c>
      <c r="G16" s="17" t="s">
        <v>72</v>
      </c>
      <c r="H16" s="17" t="s">
        <v>350</v>
      </c>
      <c r="I16" s="19" t="s">
        <v>21</v>
      </c>
      <c r="J16" s="19">
        <v>0</v>
      </c>
      <c r="K16" s="20">
        <v>22.25</v>
      </c>
    </row>
    <row r="17" spans="1:11" ht="30" customHeight="1" x14ac:dyDescent="0.25">
      <c r="A17" s="5" t="str">
        <f>B17&amp;Tableau1[[#This Row],[Lieux]]</f>
        <v>12Autre</v>
      </c>
      <c r="B17" s="5">
        <f t="shared" si="0"/>
        <v>12</v>
      </c>
      <c r="C17" s="17" t="s">
        <v>16</v>
      </c>
      <c r="D17" s="17" t="s">
        <v>343</v>
      </c>
      <c r="E17" s="18" t="s">
        <v>346</v>
      </c>
      <c r="F17" s="17" t="s">
        <v>21</v>
      </c>
      <c r="G17" s="17" t="s">
        <v>72</v>
      </c>
      <c r="H17" s="17" t="s">
        <v>350</v>
      </c>
      <c r="I17" s="19" t="s">
        <v>21</v>
      </c>
      <c r="J17" s="19">
        <v>0</v>
      </c>
      <c r="K17" s="20">
        <v>16.350000000000001</v>
      </c>
    </row>
    <row r="18" spans="1:11" ht="30" customHeight="1" x14ac:dyDescent="0.25">
      <c r="A18" s="5" t="str">
        <f>B18&amp;Tableau1[[#This Row],[Lieux]]</f>
        <v>13Autre</v>
      </c>
      <c r="B18" s="5">
        <f t="shared" si="0"/>
        <v>13</v>
      </c>
      <c r="C18" s="17" t="s">
        <v>16</v>
      </c>
      <c r="D18" s="17" t="s">
        <v>343</v>
      </c>
      <c r="E18" s="18" t="s">
        <v>347</v>
      </c>
      <c r="F18" s="17" t="s">
        <v>21</v>
      </c>
      <c r="G18" s="17" t="s">
        <v>72</v>
      </c>
      <c r="H18" s="17" t="s">
        <v>350</v>
      </c>
      <c r="I18" s="19" t="s">
        <v>21</v>
      </c>
      <c r="J18" s="19">
        <v>0</v>
      </c>
      <c r="K18" s="20">
        <v>16.3</v>
      </c>
    </row>
    <row r="19" spans="1:11" ht="30" customHeight="1" x14ac:dyDescent="0.25">
      <c r="A19" s="5" t="str">
        <f>B19&amp;Tableau1[[#This Row],[Lieux]]</f>
        <v>14Autre</v>
      </c>
      <c r="B19" s="5">
        <f t="shared" si="0"/>
        <v>14</v>
      </c>
      <c r="C19" s="17" t="s">
        <v>16</v>
      </c>
      <c r="D19" s="17" t="s">
        <v>343</v>
      </c>
      <c r="E19" s="18" t="s">
        <v>351</v>
      </c>
      <c r="F19" s="17" t="s">
        <v>21</v>
      </c>
      <c r="G19" s="17" t="s">
        <v>72</v>
      </c>
      <c r="H19" s="17" t="s">
        <v>350</v>
      </c>
      <c r="I19" s="19" t="s">
        <v>21</v>
      </c>
      <c r="J19" s="19">
        <v>0</v>
      </c>
      <c r="K19" s="20">
        <v>16.38</v>
      </c>
    </row>
    <row r="20" spans="1:11" ht="30" customHeight="1" x14ac:dyDescent="0.25">
      <c r="A20" s="5" t="str">
        <f>B20&amp;Tableau1[[#This Row],[Lieux]]</f>
        <v>15Autre</v>
      </c>
      <c r="B20" s="5">
        <f t="shared" si="0"/>
        <v>15</v>
      </c>
      <c r="C20" s="17" t="s">
        <v>16</v>
      </c>
      <c r="D20" s="17" t="s">
        <v>343</v>
      </c>
      <c r="E20" s="18" t="s">
        <v>348</v>
      </c>
      <c r="F20" s="17" t="s">
        <v>21</v>
      </c>
      <c r="G20" s="17" t="s">
        <v>72</v>
      </c>
      <c r="H20" s="17" t="s">
        <v>350</v>
      </c>
      <c r="I20" s="19" t="s">
        <v>21</v>
      </c>
      <c r="J20" s="19">
        <v>0</v>
      </c>
      <c r="K20" s="20">
        <v>131.30000000000001</v>
      </c>
    </row>
    <row r="21" spans="1:11" ht="30" customHeight="1" x14ac:dyDescent="0.25">
      <c r="A21" s="5" t="str">
        <f>B21&amp;Tableau1[[#This Row],[Lieux]]</f>
        <v>16Autre</v>
      </c>
      <c r="B21" s="5">
        <f t="shared" si="0"/>
        <v>16</v>
      </c>
      <c r="C21" s="17" t="s">
        <v>16</v>
      </c>
      <c r="D21" s="17" t="s">
        <v>343</v>
      </c>
      <c r="E21" s="18" t="s">
        <v>349</v>
      </c>
      <c r="F21" s="17" t="s">
        <v>21</v>
      </c>
      <c r="G21" s="17" t="s">
        <v>72</v>
      </c>
      <c r="H21" s="17" t="s">
        <v>350</v>
      </c>
      <c r="I21" s="19" t="s">
        <v>21</v>
      </c>
      <c r="J21" s="19">
        <v>0</v>
      </c>
      <c r="K21" s="20">
        <v>24.18</v>
      </c>
    </row>
    <row r="22" spans="1:11" ht="30" customHeight="1" x14ac:dyDescent="0.25">
      <c r="A22" s="5" t="str">
        <f>B22&amp;Tableau1[[#This Row],[Lieux]]</f>
        <v>1CE</v>
      </c>
      <c r="B22" s="5">
        <f t="shared" si="0"/>
        <v>1</v>
      </c>
      <c r="C22" s="17" t="s">
        <v>12</v>
      </c>
      <c r="D22" s="17" t="s">
        <v>18</v>
      </c>
      <c r="E22" s="18" t="s">
        <v>352</v>
      </c>
      <c r="F22" s="17" t="s">
        <v>21</v>
      </c>
      <c r="G22" s="17" t="s">
        <v>353</v>
      </c>
      <c r="H22" s="17" t="s">
        <v>354</v>
      </c>
      <c r="I22" s="19" t="s">
        <v>21</v>
      </c>
      <c r="J22" s="20">
        <v>0</v>
      </c>
      <c r="K22" s="20">
        <v>308</v>
      </c>
    </row>
    <row r="23" spans="1:11" ht="30" customHeight="1" x14ac:dyDescent="0.25">
      <c r="A23" s="5" t="str">
        <f>B23&amp;Tableau1[[#This Row],[Lieux]]</f>
        <v>2CE</v>
      </c>
      <c r="B23" s="5">
        <f t="shared" si="0"/>
        <v>2</v>
      </c>
      <c r="C23" s="17" t="s">
        <v>12</v>
      </c>
      <c r="D23" s="17" t="s">
        <v>18</v>
      </c>
      <c r="E23" s="18" t="s">
        <v>360</v>
      </c>
      <c r="F23" s="17" t="s">
        <v>21</v>
      </c>
      <c r="G23" s="17" t="s">
        <v>361</v>
      </c>
      <c r="H23" s="17" t="s">
        <v>358</v>
      </c>
      <c r="I23" s="19" t="s">
        <v>21</v>
      </c>
      <c r="J23" s="20">
        <v>0</v>
      </c>
      <c r="K23" s="20">
        <v>4782.8</v>
      </c>
    </row>
    <row r="24" spans="1:11" ht="30" customHeight="1" x14ac:dyDescent="0.25">
      <c r="A24" s="5" t="str">
        <f>B24&amp;Tableau1[[#This Row],[Lieux]]</f>
        <v>3CE</v>
      </c>
      <c r="B24" s="5">
        <f t="shared" si="0"/>
        <v>3</v>
      </c>
      <c r="C24" s="17" t="s">
        <v>12</v>
      </c>
      <c r="D24" s="17" t="s">
        <v>18</v>
      </c>
      <c r="E24" s="18" t="s">
        <v>352</v>
      </c>
      <c r="F24" s="17" t="s">
        <v>21</v>
      </c>
      <c r="G24" s="17" t="s">
        <v>264</v>
      </c>
      <c r="H24" s="17" t="s">
        <v>362</v>
      </c>
      <c r="I24" s="19" t="s">
        <v>21</v>
      </c>
      <c r="J24" s="20">
        <v>0</v>
      </c>
      <c r="K24" s="20">
        <v>3135</v>
      </c>
    </row>
    <row r="25" spans="1:11" ht="30" customHeight="1" x14ac:dyDescent="0.25">
      <c r="A25" s="5" t="str">
        <f>B25&amp;Tableau1[[#This Row],[Lieux]]</f>
        <v>4CE</v>
      </c>
      <c r="B25" s="5">
        <f t="shared" si="0"/>
        <v>4</v>
      </c>
      <c r="C25" s="17" t="s">
        <v>12</v>
      </c>
      <c r="D25" s="17" t="s">
        <v>18</v>
      </c>
      <c r="E25" s="18" t="s">
        <v>363</v>
      </c>
      <c r="F25" s="17" t="s">
        <v>364</v>
      </c>
      <c r="G25" s="17" t="s">
        <v>21</v>
      </c>
      <c r="H25" s="17" t="s">
        <v>365</v>
      </c>
      <c r="I25" s="19" t="s">
        <v>21</v>
      </c>
      <c r="J25" s="20">
        <v>12980</v>
      </c>
      <c r="K25" s="20">
        <v>13200</v>
      </c>
    </row>
    <row r="26" spans="1:11" ht="30" customHeight="1" x14ac:dyDescent="0.25">
      <c r="A26" s="5" t="str">
        <f>B26&amp;Tableau1[[#This Row],[Lieux]]</f>
        <v>5CE</v>
      </c>
      <c r="B26" s="5">
        <f t="shared" si="0"/>
        <v>5</v>
      </c>
      <c r="C26" s="17" t="s">
        <v>12</v>
      </c>
      <c r="D26" s="17" t="s">
        <v>18</v>
      </c>
      <c r="E26" s="18" t="s">
        <v>366</v>
      </c>
      <c r="F26" s="17" t="s">
        <v>367</v>
      </c>
      <c r="G26" s="17" t="s">
        <v>21</v>
      </c>
      <c r="H26" s="17" t="s">
        <v>21</v>
      </c>
      <c r="I26" s="19" t="s">
        <v>368</v>
      </c>
      <c r="J26" s="20">
        <v>2300</v>
      </c>
      <c r="K26" s="20">
        <v>0</v>
      </c>
    </row>
    <row r="27" spans="1:11" ht="30" customHeight="1" x14ac:dyDescent="0.25">
      <c r="A27" s="5" t="str">
        <f>B27&amp;Tableau1[[#This Row],[Lieux]]</f>
        <v>6CE</v>
      </c>
      <c r="B27" s="5">
        <f t="shared" si="0"/>
        <v>6</v>
      </c>
      <c r="C27" s="17" t="s">
        <v>12</v>
      </c>
      <c r="D27" s="17" t="s">
        <v>18</v>
      </c>
      <c r="E27" s="18" t="s">
        <v>369</v>
      </c>
      <c r="F27" s="17" t="s">
        <v>370</v>
      </c>
      <c r="G27" s="17" t="s">
        <v>371</v>
      </c>
      <c r="H27" s="17" t="s">
        <v>372</v>
      </c>
      <c r="I27" s="19" t="s">
        <v>21</v>
      </c>
      <c r="J27" s="20">
        <v>2677.97</v>
      </c>
      <c r="K27" s="20">
        <v>2886.97</v>
      </c>
    </row>
    <row r="28" spans="1:11" ht="30" customHeight="1" x14ac:dyDescent="0.25">
      <c r="A28" s="5" t="str">
        <f>B28&amp;Tableau1[[#This Row],[Lieux]]</f>
        <v>7CE</v>
      </c>
      <c r="B28" s="5">
        <f t="shared" si="0"/>
        <v>7</v>
      </c>
      <c r="C28" s="17" t="s">
        <v>12</v>
      </c>
      <c r="D28" s="17" t="s">
        <v>18</v>
      </c>
      <c r="E28" s="18" t="s">
        <v>373</v>
      </c>
      <c r="F28" s="17" t="s">
        <v>374</v>
      </c>
      <c r="G28" s="17" t="s">
        <v>21</v>
      </c>
      <c r="H28" s="17" t="s">
        <v>372</v>
      </c>
      <c r="I28" s="19" t="s">
        <v>21</v>
      </c>
      <c r="J28" s="20">
        <v>115.26</v>
      </c>
      <c r="K28" s="20">
        <v>0</v>
      </c>
    </row>
    <row r="29" spans="1:11" ht="30" customHeight="1" x14ac:dyDescent="0.25">
      <c r="A29" s="5" t="str">
        <f>B29&amp;Tableau1[[#This Row],[Lieux]]</f>
        <v>8CE</v>
      </c>
      <c r="B29" s="5">
        <f t="shared" si="0"/>
        <v>8</v>
      </c>
      <c r="C29" s="17" t="s">
        <v>12</v>
      </c>
      <c r="D29" s="17" t="s">
        <v>18</v>
      </c>
      <c r="E29" s="18" t="s">
        <v>375</v>
      </c>
      <c r="F29" s="17" t="s">
        <v>376</v>
      </c>
      <c r="G29" s="17" t="s">
        <v>21</v>
      </c>
      <c r="H29" s="17" t="s">
        <v>379</v>
      </c>
      <c r="I29" s="19" t="s">
        <v>21</v>
      </c>
      <c r="J29" s="20">
        <v>882.75</v>
      </c>
      <c r="K29" s="20">
        <v>684.2</v>
      </c>
    </row>
    <row r="30" spans="1:11" ht="30" customHeight="1" x14ac:dyDescent="0.25">
      <c r="A30" s="5" t="str">
        <f>B30&amp;Tableau1[[#This Row],[Lieux]]</f>
        <v>9CE</v>
      </c>
      <c r="B30" s="5">
        <f t="shared" si="0"/>
        <v>9</v>
      </c>
      <c r="C30" s="17" t="s">
        <v>12</v>
      </c>
      <c r="D30" s="17" t="s">
        <v>18</v>
      </c>
      <c r="E30" s="18" t="s">
        <v>377</v>
      </c>
      <c r="F30" s="17" t="s">
        <v>378</v>
      </c>
      <c r="G30" s="17" t="s">
        <v>380</v>
      </c>
      <c r="H30" s="17" t="s">
        <v>379</v>
      </c>
      <c r="I30" s="19" t="s">
        <v>21</v>
      </c>
      <c r="J30" s="20">
        <v>404.25</v>
      </c>
      <c r="K30" s="20">
        <v>218.42</v>
      </c>
    </row>
    <row r="31" spans="1:11" ht="30" customHeight="1" x14ac:dyDescent="0.25">
      <c r="A31" s="5" t="str">
        <f>B31&amp;Tableau1[[#This Row],[Lieux]]</f>
        <v>10CE</v>
      </c>
      <c r="B31" s="5">
        <f t="shared" si="0"/>
        <v>10</v>
      </c>
      <c r="C31" s="17" t="s">
        <v>12</v>
      </c>
      <c r="D31" s="17" t="s">
        <v>18</v>
      </c>
      <c r="E31" s="18" t="s">
        <v>381</v>
      </c>
      <c r="F31" s="17" t="s">
        <v>21</v>
      </c>
      <c r="G31" s="17" t="s">
        <v>386</v>
      </c>
      <c r="H31" s="17" t="s">
        <v>389</v>
      </c>
      <c r="I31" s="19" t="s">
        <v>21</v>
      </c>
      <c r="J31" s="20">
        <v>0</v>
      </c>
      <c r="K31" s="20">
        <v>280</v>
      </c>
    </row>
    <row r="32" spans="1:11" ht="30" customHeight="1" x14ac:dyDescent="0.25">
      <c r="A32" s="5" t="str">
        <f>B32&amp;Tableau1[[#This Row],[Lieux]]</f>
        <v>11CE</v>
      </c>
      <c r="B32" s="5">
        <f t="shared" si="0"/>
        <v>11</v>
      </c>
      <c r="C32" s="17" t="s">
        <v>12</v>
      </c>
      <c r="D32" s="17" t="s">
        <v>18</v>
      </c>
      <c r="E32" s="18" t="s">
        <v>383</v>
      </c>
      <c r="F32" s="17" t="s">
        <v>384</v>
      </c>
      <c r="G32" s="17" t="s">
        <v>21</v>
      </c>
      <c r="H32" s="17" t="s">
        <v>389</v>
      </c>
      <c r="I32" s="19" t="s">
        <v>21</v>
      </c>
      <c r="J32" s="20">
        <v>0</v>
      </c>
      <c r="K32" s="20">
        <v>1751</v>
      </c>
    </row>
    <row r="33" spans="1:11" ht="30" customHeight="1" x14ac:dyDescent="0.25">
      <c r="A33" s="5" t="str">
        <f>B33&amp;Tableau1[[#This Row],[Lieux]]</f>
        <v>12CE</v>
      </c>
      <c r="B33" s="5">
        <f t="shared" si="0"/>
        <v>12</v>
      </c>
      <c r="C33" s="17" t="s">
        <v>12</v>
      </c>
      <c r="D33" s="17" t="s">
        <v>18</v>
      </c>
      <c r="E33" s="18" t="s">
        <v>382</v>
      </c>
      <c r="F33" s="17" t="s">
        <v>21</v>
      </c>
      <c r="G33" s="17" t="s">
        <v>387</v>
      </c>
      <c r="H33" s="17" t="s">
        <v>389</v>
      </c>
      <c r="I33" s="19" t="s">
        <v>21</v>
      </c>
      <c r="J33" s="20">
        <v>0</v>
      </c>
      <c r="K33" s="20">
        <v>189</v>
      </c>
    </row>
    <row r="34" spans="1:11" ht="30" customHeight="1" x14ac:dyDescent="0.25">
      <c r="A34" s="5" t="str">
        <f>B34&amp;Tableau1[[#This Row],[Lieux]]</f>
        <v>13CE</v>
      </c>
      <c r="B34" s="5">
        <f t="shared" si="0"/>
        <v>13</v>
      </c>
      <c r="C34" s="17" t="s">
        <v>12</v>
      </c>
      <c r="D34" s="17" t="s">
        <v>18</v>
      </c>
      <c r="E34" s="18" t="s">
        <v>385</v>
      </c>
      <c r="F34" s="17" t="s">
        <v>21</v>
      </c>
      <c r="G34" s="17" t="s">
        <v>388</v>
      </c>
      <c r="H34" s="17" t="s">
        <v>389</v>
      </c>
      <c r="I34" s="19" t="s">
        <v>21</v>
      </c>
      <c r="J34" s="20">
        <v>0</v>
      </c>
      <c r="K34" s="20">
        <v>580</v>
      </c>
    </row>
    <row r="35" spans="1:11" ht="30" customHeight="1" x14ac:dyDescent="0.25">
      <c r="A35" s="5" t="str">
        <f>B35&amp;Tableau1[[#This Row],[Lieux]]</f>
        <v>14CE</v>
      </c>
      <c r="B35" s="5">
        <f t="shared" si="0"/>
        <v>14</v>
      </c>
      <c r="C35" s="17" t="s">
        <v>12</v>
      </c>
      <c r="D35" s="17" t="s">
        <v>18</v>
      </c>
      <c r="E35" s="18" t="s">
        <v>390</v>
      </c>
      <c r="F35" s="17" t="s">
        <v>21</v>
      </c>
      <c r="G35" s="17" t="s">
        <v>395</v>
      </c>
      <c r="H35" s="17" t="s">
        <v>405</v>
      </c>
      <c r="I35" s="19" t="s">
        <v>21</v>
      </c>
      <c r="J35" s="20">
        <v>0</v>
      </c>
      <c r="K35" s="20">
        <v>320</v>
      </c>
    </row>
    <row r="36" spans="1:11" ht="30" customHeight="1" x14ac:dyDescent="0.25">
      <c r="A36" s="5" t="str">
        <f>B36&amp;Tableau1[[#This Row],[Lieux]]</f>
        <v>15CE</v>
      </c>
      <c r="B36" s="5">
        <f t="shared" si="0"/>
        <v>15</v>
      </c>
      <c r="C36" s="17" t="s">
        <v>12</v>
      </c>
      <c r="D36" s="17" t="s">
        <v>18</v>
      </c>
      <c r="E36" s="18" t="s">
        <v>391</v>
      </c>
      <c r="F36" s="17" t="s">
        <v>21</v>
      </c>
      <c r="G36" s="17" t="s">
        <v>392</v>
      </c>
      <c r="H36" s="17" t="s">
        <v>405</v>
      </c>
      <c r="I36" s="19" t="s">
        <v>21</v>
      </c>
      <c r="J36" s="20">
        <v>250</v>
      </c>
      <c r="K36" s="20">
        <v>160</v>
      </c>
    </row>
    <row r="37" spans="1:11" ht="30" customHeight="1" x14ac:dyDescent="0.25">
      <c r="A37" s="5" t="str">
        <f>B37&amp;Tableau1[[#This Row],[Lieux]]</f>
        <v>16CE</v>
      </c>
      <c r="B37" s="5">
        <f t="shared" si="0"/>
        <v>16</v>
      </c>
      <c r="C37" s="17" t="s">
        <v>12</v>
      </c>
      <c r="D37" s="17" t="s">
        <v>18</v>
      </c>
      <c r="E37" s="18" t="s">
        <v>393</v>
      </c>
      <c r="F37" s="17" t="s">
        <v>21</v>
      </c>
      <c r="G37" s="17" t="s">
        <v>394</v>
      </c>
      <c r="H37" s="17" t="s">
        <v>405</v>
      </c>
      <c r="I37" s="19" t="s">
        <v>21</v>
      </c>
      <c r="J37" s="20">
        <v>70</v>
      </c>
      <c r="K37" s="20">
        <v>140</v>
      </c>
    </row>
    <row r="38" spans="1:11" ht="30" customHeight="1" x14ac:dyDescent="0.25">
      <c r="A38" s="5" t="str">
        <f>B38&amp;Tableau1[[#This Row],[Lieux]]</f>
        <v>17CE</v>
      </c>
      <c r="B38" s="5">
        <f t="shared" si="0"/>
        <v>17</v>
      </c>
      <c r="C38" s="17" t="s">
        <v>12</v>
      </c>
      <c r="D38" s="17" t="s">
        <v>18</v>
      </c>
      <c r="E38" s="18" t="s">
        <v>396</v>
      </c>
      <c r="F38" s="17" t="s">
        <v>21</v>
      </c>
      <c r="G38" s="17" t="s">
        <v>21</v>
      </c>
      <c r="H38" s="17" t="s">
        <v>405</v>
      </c>
      <c r="I38" s="19" t="s">
        <v>21</v>
      </c>
      <c r="J38" s="20">
        <v>100</v>
      </c>
      <c r="K38" s="20">
        <v>160</v>
      </c>
    </row>
    <row r="39" spans="1:11" ht="30" customHeight="1" x14ac:dyDescent="0.25">
      <c r="A39" s="5" t="str">
        <f>B39&amp;Tableau1[[#This Row],[Lieux]]</f>
        <v>18CE</v>
      </c>
      <c r="B39" s="5">
        <f t="shared" si="0"/>
        <v>18</v>
      </c>
      <c r="C39" s="17" t="s">
        <v>12</v>
      </c>
      <c r="D39" s="17" t="s">
        <v>18</v>
      </c>
      <c r="E39" s="18" t="s">
        <v>398</v>
      </c>
      <c r="F39" s="17" t="s">
        <v>397</v>
      </c>
      <c r="G39" s="17" t="s">
        <v>21</v>
      </c>
      <c r="H39" s="17" t="s">
        <v>405</v>
      </c>
      <c r="I39" s="19" t="s">
        <v>21</v>
      </c>
      <c r="J39" s="20">
        <v>250</v>
      </c>
      <c r="K39" s="20">
        <v>320</v>
      </c>
    </row>
    <row r="40" spans="1:11" ht="30" customHeight="1" x14ac:dyDescent="0.25">
      <c r="A40" s="5" t="str">
        <f>B40&amp;Tableau1[[#This Row],[Lieux]]</f>
        <v>19CE</v>
      </c>
      <c r="B40" s="5">
        <f t="shared" si="0"/>
        <v>19</v>
      </c>
      <c r="C40" s="17" t="s">
        <v>12</v>
      </c>
      <c r="D40" s="17" t="s">
        <v>18</v>
      </c>
      <c r="E40" s="18" t="s">
        <v>399</v>
      </c>
      <c r="F40" s="17" t="s">
        <v>21</v>
      </c>
      <c r="G40" s="17" t="s">
        <v>400</v>
      </c>
      <c r="H40" s="17" t="s">
        <v>405</v>
      </c>
      <c r="I40" s="19" t="s">
        <v>21</v>
      </c>
      <c r="J40" s="20">
        <v>50</v>
      </c>
      <c r="K40" s="20">
        <v>240</v>
      </c>
    </row>
    <row r="41" spans="1:11" ht="30" customHeight="1" x14ac:dyDescent="0.25">
      <c r="A41" s="5" t="str">
        <f>B41&amp;Tableau1[[#This Row],[Lieux]]</f>
        <v>20CE</v>
      </c>
      <c r="B41" s="5">
        <f t="shared" si="0"/>
        <v>20</v>
      </c>
      <c r="C41" s="17" t="s">
        <v>12</v>
      </c>
      <c r="D41" s="17" t="s">
        <v>18</v>
      </c>
      <c r="E41" s="18" t="s">
        <v>401</v>
      </c>
      <c r="F41" s="17" t="s">
        <v>21</v>
      </c>
      <c r="G41" s="17" t="s">
        <v>403</v>
      </c>
      <c r="H41" s="17" t="s">
        <v>405</v>
      </c>
      <c r="I41" s="19" t="s">
        <v>21</v>
      </c>
      <c r="J41" s="20">
        <v>250</v>
      </c>
      <c r="K41" s="20">
        <v>320</v>
      </c>
    </row>
    <row r="42" spans="1:11" ht="30" customHeight="1" x14ac:dyDescent="0.25">
      <c r="A42" s="5" t="str">
        <f>B42&amp;Tableau1[[#This Row],[Lieux]]</f>
        <v>21CE</v>
      </c>
      <c r="B42" s="5">
        <f t="shared" si="0"/>
        <v>21</v>
      </c>
      <c r="C42" s="17" t="s">
        <v>12</v>
      </c>
      <c r="D42" s="17" t="s">
        <v>18</v>
      </c>
      <c r="E42" s="18" t="s">
        <v>402</v>
      </c>
      <c r="F42" s="17" t="s">
        <v>21</v>
      </c>
      <c r="G42" s="17" t="s">
        <v>404</v>
      </c>
      <c r="H42" s="17" t="s">
        <v>405</v>
      </c>
      <c r="I42" s="19" t="s">
        <v>21</v>
      </c>
      <c r="J42" s="20">
        <v>850</v>
      </c>
      <c r="K42" s="20">
        <v>300</v>
      </c>
    </row>
    <row r="43" spans="1:11" ht="30" customHeight="1" x14ac:dyDescent="0.25">
      <c r="A43" s="5" t="str">
        <f>B43&amp;Tableau1[[#This Row],[Lieux]]</f>
        <v>22CE</v>
      </c>
      <c r="B43" s="5">
        <f t="shared" si="0"/>
        <v>22</v>
      </c>
      <c r="C43" s="17" t="s">
        <v>12</v>
      </c>
      <c r="D43" s="17" t="s">
        <v>18</v>
      </c>
      <c r="E43" s="18" t="s">
        <v>406</v>
      </c>
      <c r="F43" s="17" t="s">
        <v>21</v>
      </c>
      <c r="G43" s="17" t="s">
        <v>410</v>
      </c>
      <c r="H43" s="17" t="s">
        <v>418</v>
      </c>
      <c r="I43" s="19" t="s">
        <v>21</v>
      </c>
      <c r="J43" s="20">
        <v>12.66</v>
      </c>
      <c r="K43" s="20">
        <v>0</v>
      </c>
    </row>
    <row r="44" spans="1:11" ht="30" customHeight="1" x14ac:dyDescent="0.25">
      <c r="A44" s="5" t="str">
        <f>B44&amp;Tableau1[[#This Row],[Lieux]]</f>
        <v>23CE</v>
      </c>
      <c r="B44" s="5">
        <f t="shared" si="0"/>
        <v>23</v>
      </c>
      <c r="C44" s="17" t="s">
        <v>12</v>
      </c>
      <c r="D44" s="17" t="s">
        <v>18</v>
      </c>
      <c r="E44" s="18" t="s">
        <v>407</v>
      </c>
      <c r="F44" s="17" t="s">
        <v>21</v>
      </c>
      <c r="G44" s="17" t="s">
        <v>72</v>
      </c>
      <c r="H44" s="17" t="s">
        <v>418</v>
      </c>
      <c r="I44" s="19" t="s">
        <v>21</v>
      </c>
      <c r="J44" s="20">
        <v>41.48</v>
      </c>
      <c r="K44" s="20">
        <v>0</v>
      </c>
    </row>
    <row r="45" spans="1:11" ht="30" customHeight="1" x14ac:dyDescent="0.25">
      <c r="A45" s="5" t="str">
        <f>B45&amp;Tableau1[[#This Row],[Lieux]]</f>
        <v>24CE</v>
      </c>
      <c r="B45" s="5">
        <f t="shared" si="0"/>
        <v>24</v>
      </c>
      <c r="C45" s="17" t="s">
        <v>12</v>
      </c>
      <c r="D45" s="17" t="s">
        <v>18</v>
      </c>
      <c r="E45" s="18" t="s">
        <v>408</v>
      </c>
      <c r="F45" s="17" t="s">
        <v>21</v>
      </c>
      <c r="G45" s="17" t="s">
        <v>72</v>
      </c>
      <c r="H45" s="17" t="s">
        <v>418</v>
      </c>
      <c r="I45" s="19" t="s">
        <v>21</v>
      </c>
      <c r="J45" s="20">
        <v>20</v>
      </c>
      <c r="K45" s="20">
        <v>0</v>
      </c>
    </row>
    <row r="46" spans="1:11" ht="30" customHeight="1" x14ac:dyDescent="0.25">
      <c r="A46" s="5" t="str">
        <f>B46&amp;Tableau1[[#This Row],[Lieux]]</f>
        <v>25CE</v>
      </c>
      <c r="B46" s="5">
        <f t="shared" si="0"/>
        <v>25</v>
      </c>
      <c r="C46" s="17" t="s">
        <v>12</v>
      </c>
      <c r="D46" s="17" t="s">
        <v>18</v>
      </c>
      <c r="E46" s="18" t="s">
        <v>409</v>
      </c>
      <c r="F46" s="17" t="s">
        <v>411</v>
      </c>
      <c r="G46" s="17" t="s">
        <v>416</v>
      </c>
      <c r="H46" s="17" t="s">
        <v>418</v>
      </c>
      <c r="I46" s="19" t="s">
        <v>21</v>
      </c>
      <c r="J46" s="20">
        <v>0</v>
      </c>
      <c r="K46" s="20">
        <v>29.3</v>
      </c>
    </row>
    <row r="47" spans="1:11" ht="30" customHeight="1" x14ac:dyDescent="0.25">
      <c r="A47" s="5" t="str">
        <f>B47&amp;Tableau1[[#This Row],[Lieux]]</f>
        <v>26CE</v>
      </c>
      <c r="B47" s="5">
        <f t="shared" si="0"/>
        <v>26</v>
      </c>
      <c r="C47" s="17" t="s">
        <v>12</v>
      </c>
      <c r="D47" s="17" t="s">
        <v>18</v>
      </c>
      <c r="E47" s="18" t="s">
        <v>412</v>
      </c>
      <c r="F47" s="17" t="s">
        <v>413</v>
      </c>
      <c r="G47" s="17" t="s">
        <v>21</v>
      </c>
      <c r="H47" s="17" t="s">
        <v>418</v>
      </c>
      <c r="I47" s="19" t="s">
        <v>21</v>
      </c>
      <c r="J47" s="20">
        <v>0</v>
      </c>
      <c r="K47" s="20">
        <v>1200</v>
      </c>
    </row>
    <row r="48" spans="1:11" ht="30" customHeight="1" x14ac:dyDescent="0.25">
      <c r="A48" s="5" t="str">
        <f>B48&amp;Tableau1[[#This Row],[Lieux]]</f>
        <v>27CE</v>
      </c>
      <c r="B48" s="5">
        <f t="shared" si="0"/>
        <v>27</v>
      </c>
      <c r="C48" s="17" t="s">
        <v>12</v>
      </c>
      <c r="D48" s="17" t="s">
        <v>18</v>
      </c>
      <c r="E48" s="18" t="s">
        <v>419</v>
      </c>
      <c r="F48" s="17" t="s">
        <v>21</v>
      </c>
      <c r="G48" s="17" t="s">
        <v>417</v>
      </c>
      <c r="H48" s="17" t="s">
        <v>418</v>
      </c>
      <c r="I48" s="19" t="s">
        <v>21</v>
      </c>
      <c r="J48" s="20">
        <v>0</v>
      </c>
      <c r="K48" s="20">
        <v>512.5</v>
      </c>
    </row>
    <row r="49" spans="1:11" ht="30" customHeight="1" x14ac:dyDescent="0.25">
      <c r="A49" s="5" t="str">
        <f>B49&amp;Tableau1[[#This Row],[Lieux]]</f>
        <v>28CE</v>
      </c>
      <c r="B49" s="5">
        <f t="shared" si="0"/>
        <v>28</v>
      </c>
      <c r="C49" s="17" t="s">
        <v>12</v>
      </c>
      <c r="D49" s="17" t="s">
        <v>18</v>
      </c>
      <c r="E49" s="18" t="s">
        <v>414</v>
      </c>
      <c r="F49" s="17" t="s">
        <v>21</v>
      </c>
      <c r="G49" s="17" t="s">
        <v>21</v>
      </c>
      <c r="H49" s="17" t="s">
        <v>418</v>
      </c>
      <c r="I49" s="19" t="s">
        <v>21</v>
      </c>
      <c r="J49" s="20">
        <v>0</v>
      </c>
      <c r="K49" s="20">
        <v>268.14999999999998</v>
      </c>
    </row>
    <row r="50" spans="1:11" ht="30" customHeight="1" x14ac:dyDescent="0.25">
      <c r="A50" s="5" t="str">
        <f>B50&amp;Tableau1[[#This Row],[Lieux]]</f>
        <v>29CE</v>
      </c>
      <c r="B50" s="5">
        <f t="shared" si="0"/>
        <v>29</v>
      </c>
      <c r="C50" s="17" t="s">
        <v>12</v>
      </c>
      <c r="D50" s="17" t="s">
        <v>18</v>
      </c>
      <c r="E50" s="18" t="s">
        <v>415</v>
      </c>
      <c r="F50" s="17" t="s">
        <v>21</v>
      </c>
      <c r="G50" s="17" t="s">
        <v>21</v>
      </c>
      <c r="H50" s="17" t="s">
        <v>418</v>
      </c>
      <c r="I50" s="19" t="s">
        <v>21</v>
      </c>
      <c r="J50" s="20">
        <v>0</v>
      </c>
      <c r="K50" s="20">
        <v>304.5</v>
      </c>
    </row>
    <row r="51" spans="1:11" ht="30" customHeight="1" x14ac:dyDescent="0.25">
      <c r="A51" s="5" t="str">
        <f>B51&amp;Tableau1[[#This Row],[Lieux]]</f>
        <v>30CE</v>
      </c>
      <c r="B51" s="5">
        <f t="shared" si="0"/>
        <v>30</v>
      </c>
      <c r="C51" s="17" t="s">
        <v>12</v>
      </c>
      <c r="D51" s="17" t="s">
        <v>18</v>
      </c>
      <c r="E51" s="18" t="s">
        <v>420</v>
      </c>
      <c r="F51" s="17" t="s">
        <v>421</v>
      </c>
      <c r="G51" s="17" t="s">
        <v>21</v>
      </c>
      <c r="H51" s="17" t="s">
        <v>422</v>
      </c>
      <c r="I51" s="19" t="s">
        <v>21</v>
      </c>
      <c r="J51" s="20">
        <v>0</v>
      </c>
      <c r="K51" s="20">
        <v>6321.12</v>
      </c>
    </row>
    <row r="52" spans="1:11" ht="30" customHeight="1" x14ac:dyDescent="0.25">
      <c r="A52" s="5" t="str">
        <f>B52&amp;Tableau1[[#This Row],[Lieux]]</f>
        <v>31CE</v>
      </c>
      <c r="B52" s="5">
        <f t="shared" si="0"/>
        <v>31</v>
      </c>
      <c r="C52" s="17" t="s">
        <v>12</v>
      </c>
      <c r="D52" s="17" t="s">
        <v>51</v>
      </c>
      <c r="E52" s="18" t="s">
        <v>423</v>
      </c>
      <c r="F52" s="17" t="s">
        <v>21</v>
      </c>
      <c r="G52" s="17" t="s">
        <v>21</v>
      </c>
      <c r="H52" s="17" t="s">
        <v>430</v>
      </c>
      <c r="I52" s="19" t="s">
        <v>21</v>
      </c>
      <c r="J52" s="20">
        <v>0</v>
      </c>
      <c r="K52" s="20">
        <v>911.52</v>
      </c>
    </row>
    <row r="53" spans="1:11" ht="30" customHeight="1" x14ac:dyDescent="0.25">
      <c r="A53" s="5" t="str">
        <f>B53&amp;Tableau1[[#This Row],[Lieux]]</f>
        <v>32CE</v>
      </c>
      <c r="B53" s="5">
        <f t="shared" si="0"/>
        <v>32</v>
      </c>
      <c r="C53" s="17" t="s">
        <v>12</v>
      </c>
      <c r="D53" s="17" t="s">
        <v>18</v>
      </c>
      <c r="E53" s="18" t="s">
        <v>424</v>
      </c>
      <c r="F53" s="17" t="s">
        <v>21</v>
      </c>
      <c r="G53" s="17" t="s">
        <v>21</v>
      </c>
      <c r="H53" s="17" t="s">
        <v>430</v>
      </c>
      <c r="I53" s="19" t="s">
        <v>21</v>
      </c>
      <c r="J53" s="20">
        <v>0</v>
      </c>
      <c r="K53" s="20">
        <v>457.2</v>
      </c>
    </row>
    <row r="54" spans="1:11" ht="30" customHeight="1" x14ac:dyDescent="0.25">
      <c r="A54" s="5" t="str">
        <f>B54&amp;Tableau1[[#This Row],[Lieux]]</f>
        <v>33CE</v>
      </c>
      <c r="B54" s="5">
        <f t="shared" si="0"/>
        <v>33</v>
      </c>
      <c r="C54" s="17" t="s">
        <v>12</v>
      </c>
      <c r="D54" s="17" t="s">
        <v>18</v>
      </c>
      <c r="E54" s="18" t="s">
        <v>425</v>
      </c>
      <c r="F54" s="17" t="s">
        <v>21</v>
      </c>
      <c r="G54" s="17" t="s">
        <v>21</v>
      </c>
      <c r="H54" s="17" t="s">
        <v>430</v>
      </c>
      <c r="I54" s="19" t="s">
        <v>21</v>
      </c>
      <c r="J54" s="20">
        <v>0</v>
      </c>
      <c r="K54" s="20">
        <v>172.8</v>
      </c>
    </row>
    <row r="55" spans="1:11" ht="30" customHeight="1" x14ac:dyDescent="0.25">
      <c r="A55" s="5" t="str">
        <f>B55&amp;Tableau1[[#This Row],[Lieux]]</f>
        <v>34CE</v>
      </c>
      <c r="B55" s="5">
        <f t="shared" si="0"/>
        <v>34</v>
      </c>
      <c r="C55" s="17" t="s">
        <v>12</v>
      </c>
      <c r="D55" s="17" t="s">
        <v>18</v>
      </c>
      <c r="E55" s="18" t="s">
        <v>426</v>
      </c>
      <c r="F55" s="17" t="s">
        <v>21</v>
      </c>
      <c r="G55" s="17" t="s">
        <v>427</v>
      </c>
      <c r="H55" s="17" t="s">
        <v>430</v>
      </c>
      <c r="I55" s="19" t="s">
        <v>21</v>
      </c>
      <c r="J55" s="20">
        <v>0</v>
      </c>
      <c r="K55" s="20">
        <v>695.08</v>
      </c>
    </row>
    <row r="56" spans="1:11" ht="30" customHeight="1" x14ac:dyDescent="0.25">
      <c r="A56" s="5" t="str">
        <f>B56&amp;Tableau1[[#This Row],[Lieux]]</f>
        <v>35CE</v>
      </c>
      <c r="B56" s="5">
        <f t="shared" si="0"/>
        <v>35</v>
      </c>
      <c r="C56" s="17" t="s">
        <v>12</v>
      </c>
      <c r="D56" s="17" t="s">
        <v>18</v>
      </c>
      <c r="E56" s="18" t="s">
        <v>428</v>
      </c>
      <c r="F56" s="17" t="s">
        <v>431</v>
      </c>
      <c r="G56" s="17" t="s">
        <v>429</v>
      </c>
      <c r="H56" s="17" t="s">
        <v>430</v>
      </c>
      <c r="I56" s="19" t="s">
        <v>21</v>
      </c>
      <c r="J56" s="20">
        <v>0</v>
      </c>
      <c r="K56" s="20">
        <v>7152.36</v>
      </c>
    </row>
    <row r="57" spans="1:11" ht="30" customHeight="1" x14ac:dyDescent="0.25">
      <c r="A57" s="5" t="str">
        <f>B57&amp;Tableau1[[#This Row],[Lieux]]</f>
        <v>36CE</v>
      </c>
      <c r="B57" s="5">
        <f t="shared" si="0"/>
        <v>36</v>
      </c>
      <c r="C57" s="17" t="s">
        <v>12</v>
      </c>
      <c r="D57" s="17" t="s">
        <v>18</v>
      </c>
      <c r="E57" s="18" t="s">
        <v>420</v>
      </c>
      <c r="F57" s="17" t="s">
        <v>21</v>
      </c>
      <c r="G57" s="17" t="s">
        <v>433</v>
      </c>
      <c r="H57" s="17" t="s">
        <v>430</v>
      </c>
      <c r="I57" s="19" t="s">
        <v>21</v>
      </c>
      <c r="J57" s="20">
        <v>849.97</v>
      </c>
      <c r="K57" s="20">
        <v>1871.4</v>
      </c>
    </row>
    <row r="58" spans="1:11" ht="30" customHeight="1" x14ac:dyDescent="0.25">
      <c r="A58" s="5" t="str">
        <f>B58&amp;Tableau1[[#This Row],[Lieux]]</f>
        <v>37CE</v>
      </c>
      <c r="B58" s="5">
        <f t="shared" si="0"/>
        <v>37</v>
      </c>
      <c r="C58" s="17" t="s">
        <v>12</v>
      </c>
      <c r="D58" s="17" t="s">
        <v>62</v>
      </c>
      <c r="E58" s="18" t="s">
        <v>432</v>
      </c>
      <c r="F58" s="17" t="s">
        <v>21</v>
      </c>
      <c r="G58" s="17" t="s">
        <v>21</v>
      </c>
      <c r="H58" s="17" t="s">
        <v>430</v>
      </c>
      <c r="I58" s="19" t="s">
        <v>21</v>
      </c>
      <c r="J58" s="20">
        <v>0</v>
      </c>
      <c r="K58" s="20">
        <v>61.34</v>
      </c>
    </row>
    <row r="59" spans="1:11" ht="30" customHeight="1" x14ac:dyDescent="0.25">
      <c r="A59" s="5" t="str">
        <f>B59&amp;Tableau1[[#This Row],[Lieux]]</f>
        <v>38CE</v>
      </c>
      <c r="B59" s="5">
        <f t="shared" si="0"/>
        <v>38</v>
      </c>
      <c r="C59" s="17" t="s">
        <v>12</v>
      </c>
      <c r="D59" s="17" t="s">
        <v>18</v>
      </c>
      <c r="E59" s="18" t="s">
        <v>390</v>
      </c>
      <c r="F59" s="17" t="s">
        <v>21</v>
      </c>
      <c r="G59" s="17" t="s">
        <v>21</v>
      </c>
      <c r="H59" s="17" t="s">
        <v>440</v>
      </c>
      <c r="I59" s="19" t="s">
        <v>21</v>
      </c>
      <c r="J59" s="20">
        <v>0</v>
      </c>
      <c r="K59" s="20">
        <v>1100</v>
      </c>
    </row>
    <row r="60" spans="1:11" ht="30" customHeight="1" x14ac:dyDescent="0.25">
      <c r="A60" s="5" t="str">
        <f>B60&amp;Tableau1[[#This Row],[Lieux]]</f>
        <v>39CE</v>
      </c>
      <c r="B60" s="5">
        <f t="shared" si="0"/>
        <v>39</v>
      </c>
      <c r="C60" s="17" t="s">
        <v>12</v>
      </c>
      <c r="D60" s="17" t="s">
        <v>18</v>
      </c>
      <c r="E60" s="18" t="s">
        <v>434</v>
      </c>
      <c r="F60" s="17" t="s">
        <v>21</v>
      </c>
      <c r="G60" s="17" t="s">
        <v>437</v>
      </c>
      <c r="H60" s="17" t="s">
        <v>440</v>
      </c>
      <c r="I60" s="19" t="s">
        <v>21</v>
      </c>
      <c r="J60" s="20">
        <v>0</v>
      </c>
      <c r="K60" s="20">
        <v>702</v>
      </c>
    </row>
    <row r="61" spans="1:11" ht="30" customHeight="1" x14ac:dyDescent="0.25">
      <c r="A61" s="5" t="str">
        <f>B61&amp;Tableau1[[#This Row],[Lieux]]</f>
        <v>40CE</v>
      </c>
      <c r="B61" s="5">
        <f t="shared" si="0"/>
        <v>40</v>
      </c>
      <c r="C61" s="17" t="s">
        <v>12</v>
      </c>
      <c r="D61" s="17" t="s">
        <v>18</v>
      </c>
      <c r="E61" s="18" t="s">
        <v>435</v>
      </c>
      <c r="F61" s="17" t="s">
        <v>441</v>
      </c>
      <c r="G61" s="17" t="s">
        <v>438</v>
      </c>
      <c r="H61" s="17" t="s">
        <v>440</v>
      </c>
      <c r="I61" s="19" t="s">
        <v>21</v>
      </c>
      <c r="J61" s="20">
        <v>0</v>
      </c>
      <c r="K61" s="20">
        <v>977.6</v>
      </c>
    </row>
    <row r="62" spans="1:11" ht="30" customHeight="1" x14ac:dyDescent="0.25">
      <c r="A62" s="5" t="str">
        <f>B62&amp;Tableau1[[#This Row],[Lieux]]</f>
        <v>41CE</v>
      </c>
      <c r="B62" s="5">
        <f t="shared" si="0"/>
        <v>41</v>
      </c>
      <c r="C62" s="17" t="s">
        <v>12</v>
      </c>
      <c r="D62" s="17" t="s">
        <v>18</v>
      </c>
      <c r="E62" s="18" t="s">
        <v>436</v>
      </c>
      <c r="F62" s="17" t="s">
        <v>442</v>
      </c>
      <c r="G62" s="17" t="s">
        <v>439</v>
      </c>
      <c r="H62" s="17" t="s">
        <v>440</v>
      </c>
      <c r="I62" s="19" t="s">
        <v>21</v>
      </c>
      <c r="J62" s="20">
        <v>0</v>
      </c>
      <c r="K62" s="20">
        <v>542.5</v>
      </c>
    </row>
    <row r="63" spans="1:11" ht="30" customHeight="1" x14ac:dyDescent="0.25">
      <c r="A63" s="5" t="str">
        <f>B63&amp;Tableau1[[#This Row],[Lieux]]</f>
        <v>42CE</v>
      </c>
      <c r="B63" s="5">
        <f t="shared" si="0"/>
        <v>42</v>
      </c>
      <c r="C63" s="17" t="s">
        <v>12</v>
      </c>
      <c r="D63" s="17" t="s">
        <v>18</v>
      </c>
      <c r="E63" s="18" t="s">
        <v>443</v>
      </c>
      <c r="F63" s="17" t="s">
        <v>447</v>
      </c>
      <c r="G63" s="17">
        <v>37</v>
      </c>
      <c r="H63" s="17" t="s">
        <v>440</v>
      </c>
      <c r="I63" s="19" t="s">
        <v>21</v>
      </c>
      <c r="J63" s="20">
        <v>0</v>
      </c>
      <c r="K63" s="20">
        <v>1369</v>
      </c>
    </row>
    <row r="64" spans="1:11" ht="30" customHeight="1" x14ac:dyDescent="0.25">
      <c r="A64" s="5" t="str">
        <f>B64&amp;Tableau1[[#This Row],[Lieux]]</f>
        <v>43CE</v>
      </c>
      <c r="B64" s="5">
        <f t="shared" si="0"/>
        <v>43</v>
      </c>
      <c r="C64" s="17" t="s">
        <v>12</v>
      </c>
      <c r="D64" s="17" t="s">
        <v>18</v>
      </c>
      <c r="E64" s="18" t="s">
        <v>444</v>
      </c>
      <c r="F64" s="17" t="s">
        <v>21</v>
      </c>
      <c r="G64" s="17" t="s">
        <v>21</v>
      </c>
      <c r="H64" s="17" t="s">
        <v>440</v>
      </c>
      <c r="I64" s="19" t="s">
        <v>21</v>
      </c>
      <c r="J64" s="20">
        <v>0</v>
      </c>
      <c r="K64" s="20">
        <v>425</v>
      </c>
    </row>
    <row r="65" spans="1:11" ht="30" customHeight="1" x14ac:dyDescent="0.25">
      <c r="A65" s="5" t="str">
        <f>B65&amp;Tableau1[[#This Row],[Lieux]]</f>
        <v>44CE</v>
      </c>
      <c r="B65" s="5">
        <f t="shared" si="0"/>
        <v>44</v>
      </c>
      <c r="C65" s="17" t="s">
        <v>12</v>
      </c>
      <c r="D65" s="17" t="s">
        <v>18</v>
      </c>
      <c r="E65" s="18" t="s">
        <v>445</v>
      </c>
      <c r="F65" s="17" t="s">
        <v>448</v>
      </c>
      <c r="G65" s="17">
        <v>4</v>
      </c>
      <c r="H65" s="17" t="s">
        <v>440</v>
      </c>
      <c r="I65" s="19" t="s">
        <v>21</v>
      </c>
      <c r="J65" s="20">
        <v>0</v>
      </c>
      <c r="K65" s="20">
        <v>288</v>
      </c>
    </row>
    <row r="66" spans="1:11" ht="30" customHeight="1" x14ac:dyDescent="0.25">
      <c r="A66" s="5" t="str">
        <f>B66&amp;Tableau1[[#This Row],[Lieux]]</f>
        <v>45CE</v>
      </c>
      <c r="B66" s="5">
        <f t="shared" si="0"/>
        <v>45</v>
      </c>
      <c r="C66" s="17" t="s">
        <v>12</v>
      </c>
      <c r="D66" s="17" t="s">
        <v>18</v>
      </c>
      <c r="E66" s="18" t="s">
        <v>446</v>
      </c>
      <c r="F66" s="17" t="s">
        <v>21</v>
      </c>
      <c r="G66" s="17" t="s">
        <v>21</v>
      </c>
      <c r="H66" s="17" t="s">
        <v>440</v>
      </c>
      <c r="I66" s="19" t="s">
        <v>21</v>
      </c>
      <c r="J66" s="20">
        <v>0</v>
      </c>
      <c r="K66" s="20">
        <v>917</v>
      </c>
    </row>
    <row r="67" spans="1:11" ht="30" customHeight="1" x14ac:dyDescent="0.25">
      <c r="A67" s="5" t="str">
        <f>B67&amp;Tableau1[[#This Row],[Lieux]]</f>
        <v>46CE</v>
      </c>
      <c r="B67" s="5">
        <f t="shared" si="0"/>
        <v>46</v>
      </c>
      <c r="C67" s="17" t="s">
        <v>12</v>
      </c>
      <c r="D67" s="17" t="s">
        <v>18</v>
      </c>
      <c r="E67" s="18" t="s">
        <v>482</v>
      </c>
      <c r="F67" s="17" t="s">
        <v>483</v>
      </c>
      <c r="G67" s="17" t="s">
        <v>388</v>
      </c>
      <c r="H67" s="17" t="s">
        <v>21</v>
      </c>
      <c r="I67" s="19" t="s">
        <v>491</v>
      </c>
      <c r="J67" s="20">
        <v>5.25</v>
      </c>
      <c r="K67" s="20">
        <v>0</v>
      </c>
    </row>
    <row r="68" spans="1:11" ht="30" customHeight="1" x14ac:dyDescent="0.25">
      <c r="A68" s="5" t="str">
        <f>B68&amp;Tableau1[[#This Row],[Lieux]]</f>
        <v>47CE</v>
      </c>
      <c r="B68" s="5">
        <f t="shared" si="0"/>
        <v>47</v>
      </c>
      <c r="C68" s="17" t="s">
        <v>12</v>
      </c>
      <c r="D68" s="17" t="s">
        <v>18</v>
      </c>
      <c r="E68" s="18" t="s">
        <v>485</v>
      </c>
      <c r="F68" s="17" t="s">
        <v>21</v>
      </c>
      <c r="G68" s="17" t="s">
        <v>21</v>
      </c>
      <c r="H68" s="17" t="s">
        <v>21</v>
      </c>
      <c r="I68" s="19" t="s">
        <v>491</v>
      </c>
      <c r="J68" s="20">
        <v>79.95</v>
      </c>
      <c r="K68" s="20">
        <v>0</v>
      </c>
    </row>
    <row r="69" spans="1:11" ht="30" customHeight="1" x14ac:dyDescent="0.25">
      <c r="A69" s="5" t="str">
        <f>B69&amp;Tableau1[[#This Row],[Lieux]]</f>
        <v>48CE</v>
      </c>
      <c r="B69" s="5">
        <f t="shared" si="0"/>
        <v>48</v>
      </c>
      <c r="C69" s="17" t="s">
        <v>12</v>
      </c>
      <c r="D69" s="17" t="s">
        <v>18</v>
      </c>
      <c r="E69" s="18" t="s">
        <v>484</v>
      </c>
      <c r="F69" s="17" t="s">
        <v>21</v>
      </c>
      <c r="G69" s="17" t="s">
        <v>21</v>
      </c>
      <c r="H69" s="17" t="s">
        <v>21</v>
      </c>
      <c r="I69" s="19" t="s">
        <v>491</v>
      </c>
      <c r="J69" s="20">
        <v>79.95</v>
      </c>
      <c r="K69" s="20">
        <v>0</v>
      </c>
    </row>
    <row r="70" spans="1:11" ht="30" customHeight="1" x14ac:dyDescent="0.25">
      <c r="A70" s="5" t="str">
        <f>B70&amp;Tableau1[[#This Row],[Lieux]]</f>
        <v>49CE</v>
      </c>
      <c r="B70" s="5">
        <f t="shared" si="0"/>
        <v>49</v>
      </c>
      <c r="C70" s="17" t="s">
        <v>12</v>
      </c>
      <c r="D70" s="17" t="s">
        <v>18</v>
      </c>
      <c r="E70" s="18" t="s">
        <v>486</v>
      </c>
      <c r="F70" s="17" t="s">
        <v>21</v>
      </c>
      <c r="G70" s="17" t="s">
        <v>488</v>
      </c>
      <c r="H70" s="17" t="s">
        <v>21</v>
      </c>
      <c r="I70" s="19" t="s">
        <v>491</v>
      </c>
      <c r="J70" s="20">
        <v>1.9</v>
      </c>
      <c r="K70" s="20">
        <v>0</v>
      </c>
    </row>
    <row r="71" spans="1:11" ht="30" customHeight="1" x14ac:dyDescent="0.25">
      <c r="A71" s="5" t="str">
        <f>B71&amp;Tableau1[[#This Row],[Lieux]]</f>
        <v>50CE</v>
      </c>
      <c r="B71" s="5">
        <f t="shared" si="0"/>
        <v>50</v>
      </c>
      <c r="C71" s="17" t="s">
        <v>12</v>
      </c>
      <c r="D71" s="17" t="s">
        <v>18</v>
      </c>
      <c r="E71" s="18" t="s">
        <v>487</v>
      </c>
      <c r="F71" s="17" t="s">
        <v>483</v>
      </c>
      <c r="G71" s="17" t="s">
        <v>388</v>
      </c>
      <c r="H71" s="17" t="s">
        <v>21</v>
      </c>
      <c r="I71" s="19" t="s">
        <v>491</v>
      </c>
      <c r="J71" s="20">
        <v>3.8</v>
      </c>
      <c r="K71" s="20">
        <v>0</v>
      </c>
    </row>
    <row r="72" spans="1:11" ht="30" customHeight="1" x14ac:dyDescent="0.25">
      <c r="A72" s="5" t="str">
        <f>B72&amp;Tableau1[[#This Row],[Lieux]]</f>
        <v>51CE</v>
      </c>
      <c r="B72" s="5">
        <f t="shared" ref="B72:B135" si="1">IF(C72=C71,B71+1,1)</f>
        <v>51</v>
      </c>
      <c r="C72" s="17" t="s">
        <v>12</v>
      </c>
      <c r="D72" s="17" t="s">
        <v>18</v>
      </c>
      <c r="E72" s="18" t="s">
        <v>489</v>
      </c>
      <c r="F72" s="17" t="s">
        <v>490</v>
      </c>
      <c r="G72" s="17" t="s">
        <v>21</v>
      </c>
      <c r="H72" s="17" t="s">
        <v>21</v>
      </c>
      <c r="I72" s="19" t="s">
        <v>491</v>
      </c>
      <c r="J72" s="20">
        <v>3.85</v>
      </c>
      <c r="K72" s="20">
        <v>0</v>
      </c>
    </row>
    <row r="73" spans="1:11" ht="30" customHeight="1" x14ac:dyDescent="0.25">
      <c r="A73" s="5" t="str">
        <f>B73&amp;Tableau1[[#This Row],[Lieux]]</f>
        <v>1Chambre</v>
      </c>
      <c r="B73" s="5">
        <f t="shared" si="1"/>
        <v>1</v>
      </c>
      <c r="C73" s="17" t="s">
        <v>9</v>
      </c>
      <c r="D73" s="17" t="s">
        <v>51</v>
      </c>
      <c r="E73" s="18" t="s">
        <v>58</v>
      </c>
      <c r="F73" s="17" t="s">
        <v>21</v>
      </c>
      <c r="G73" s="17" t="s">
        <v>21</v>
      </c>
      <c r="H73" s="17" t="s">
        <v>59</v>
      </c>
      <c r="I73" s="19" t="s">
        <v>21</v>
      </c>
      <c r="J73" s="20">
        <v>103</v>
      </c>
      <c r="K73" s="20">
        <v>0</v>
      </c>
    </row>
    <row r="74" spans="1:11" ht="30" customHeight="1" x14ac:dyDescent="0.25">
      <c r="A74" s="5" t="str">
        <f>B74&amp;Tableau1[[#This Row],[Lieux]]</f>
        <v>1CI</v>
      </c>
      <c r="B74" s="5">
        <f t="shared" si="1"/>
        <v>1</v>
      </c>
      <c r="C74" s="17" t="s">
        <v>11</v>
      </c>
      <c r="D74" s="17" t="s">
        <v>79</v>
      </c>
      <c r="E74" s="18" t="s">
        <v>80</v>
      </c>
      <c r="F74" s="17" t="s">
        <v>81</v>
      </c>
      <c r="G74" s="17" t="s">
        <v>21</v>
      </c>
      <c r="H74" s="17" t="s">
        <v>59</v>
      </c>
      <c r="I74" s="19" t="s">
        <v>21</v>
      </c>
      <c r="J74" s="20">
        <v>225</v>
      </c>
      <c r="K74" s="20">
        <v>0</v>
      </c>
    </row>
    <row r="75" spans="1:11" ht="30" customHeight="1" x14ac:dyDescent="0.25">
      <c r="A75" s="5" t="str">
        <f>B75&amp;Tableau1[[#This Row],[Lieux]]</f>
        <v>2CI</v>
      </c>
      <c r="B75" s="5">
        <f t="shared" si="1"/>
        <v>2</v>
      </c>
      <c r="C75" s="17" t="s">
        <v>11</v>
      </c>
      <c r="D75" s="17" t="s">
        <v>18</v>
      </c>
      <c r="E75" s="18" t="s">
        <v>135</v>
      </c>
      <c r="F75" s="17" t="s">
        <v>21</v>
      </c>
      <c r="G75" s="17" t="s">
        <v>21</v>
      </c>
      <c r="H75" s="17" t="s">
        <v>136</v>
      </c>
      <c r="I75" s="19" t="s">
        <v>21</v>
      </c>
      <c r="J75" s="20">
        <v>0</v>
      </c>
      <c r="K75" s="20">
        <v>3903.5</v>
      </c>
    </row>
    <row r="76" spans="1:11" ht="30" customHeight="1" x14ac:dyDescent="0.25">
      <c r="A76" s="5" t="str">
        <f>B76&amp;Tableau1[[#This Row],[Lieux]]</f>
        <v>3CI</v>
      </c>
      <c r="B76" s="5">
        <f t="shared" si="1"/>
        <v>3</v>
      </c>
      <c r="C76" s="17" t="s">
        <v>11</v>
      </c>
      <c r="D76" s="17" t="s">
        <v>18</v>
      </c>
      <c r="E76" s="18" t="s">
        <v>355</v>
      </c>
      <c r="F76" s="17" t="s">
        <v>21</v>
      </c>
      <c r="G76" s="17" t="s">
        <v>21</v>
      </c>
      <c r="H76" s="17" t="s">
        <v>356</v>
      </c>
      <c r="I76" s="19" t="s">
        <v>21</v>
      </c>
      <c r="J76" s="20">
        <v>0</v>
      </c>
      <c r="K76" s="20">
        <v>7950</v>
      </c>
    </row>
    <row r="77" spans="1:11" ht="30" customHeight="1" x14ac:dyDescent="0.25">
      <c r="A77" s="5" t="str">
        <f>B77&amp;Tableau1[[#This Row],[Lieux]]</f>
        <v>4CI</v>
      </c>
      <c r="B77" s="5">
        <f t="shared" si="1"/>
        <v>4</v>
      </c>
      <c r="C77" s="17" t="s">
        <v>11</v>
      </c>
      <c r="D77" s="17" t="s">
        <v>18</v>
      </c>
      <c r="E77" s="18" t="s">
        <v>357</v>
      </c>
      <c r="F77" s="17" t="s">
        <v>21</v>
      </c>
      <c r="G77" s="17" t="s">
        <v>266</v>
      </c>
      <c r="H77" s="17" t="s">
        <v>358</v>
      </c>
      <c r="I77" s="19" t="s">
        <v>21</v>
      </c>
      <c r="J77" s="20">
        <v>0</v>
      </c>
      <c r="K77" s="20">
        <v>2686.75</v>
      </c>
    </row>
    <row r="78" spans="1:11" ht="30" customHeight="1" x14ac:dyDescent="0.25">
      <c r="A78" s="5" t="str">
        <f>B78&amp;Tableau1[[#This Row],[Lieux]]</f>
        <v>5CI</v>
      </c>
      <c r="B78" s="5">
        <f t="shared" si="1"/>
        <v>5</v>
      </c>
      <c r="C78" s="17" t="s">
        <v>11</v>
      </c>
      <c r="D78" s="17" t="s">
        <v>18</v>
      </c>
      <c r="E78" s="18" t="s">
        <v>359</v>
      </c>
      <c r="F78" s="17" t="s">
        <v>21</v>
      </c>
      <c r="G78" s="17" t="s">
        <v>266</v>
      </c>
      <c r="H78" s="17" t="s">
        <v>358</v>
      </c>
      <c r="I78" s="19" t="s">
        <v>21</v>
      </c>
      <c r="J78" s="20">
        <v>0</v>
      </c>
      <c r="K78" s="20">
        <v>390.5</v>
      </c>
    </row>
    <row r="79" spans="1:11" ht="30" customHeight="1" x14ac:dyDescent="0.25">
      <c r="A79" s="5" t="str">
        <f>B79&amp;Tableau1[[#This Row],[Lieux]]</f>
        <v>1Clim-VMC</v>
      </c>
      <c r="B79" s="5">
        <f t="shared" si="1"/>
        <v>1</v>
      </c>
      <c r="C79" s="17" t="s">
        <v>17</v>
      </c>
      <c r="D79" s="17" t="s">
        <v>18</v>
      </c>
      <c r="E79" s="18" t="s">
        <v>90</v>
      </c>
      <c r="F79" s="17" t="s">
        <v>21</v>
      </c>
      <c r="G79" s="17" t="s">
        <v>21</v>
      </c>
      <c r="H79" s="17" t="s">
        <v>59</v>
      </c>
      <c r="I79" s="19" t="s">
        <v>21</v>
      </c>
      <c r="J79" s="20">
        <v>0</v>
      </c>
      <c r="K79" s="20">
        <v>11319</v>
      </c>
    </row>
    <row r="80" spans="1:11" ht="30" customHeight="1" x14ac:dyDescent="0.25">
      <c r="A80" s="5" t="str">
        <f>B80&amp;Tableau1[[#This Row],[Lieux]]</f>
        <v>2Clim-VMC</v>
      </c>
      <c r="B80" s="5">
        <f t="shared" si="1"/>
        <v>2</v>
      </c>
      <c r="C80" s="17" t="s">
        <v>17</v>
      </c>
      <c r="D80" s="17" t="s">
        <v>18</v>
      </c>
      <c r="E80" s="18" t="s">
        <v>91</v>
      </c>
      <c r="F80" s="17" t="s">
        <v>21</v>
      </c>
      <c r="G80" s="17" t="s">
        <v>21</v>
      </c>
      <c r="H80" s="17" t="s">
        <v>59</v>
      </c>
      <c r="I80" s="19" t="s">
        <v>21</v>
      </c>
      <c r="J80" s="20">
        <v>2405</v>
      </c>
      <c r="K80" s="20">
        <v>0</v>
      </c>
    </row>
    <row r="81" spans="1:11" ht="30" customHeight="1" x14ac:dyDescent="0.25">
      <c r="A81" s="5" t="str">
        <f>B81&amp;Tableau1[[#This Row],[Lieux]]</f>
        <v>3Clim-VMC</v>
      </c>
      <c r="B81" s="5">
        <f t="shared" si="1"/>
        <v>3</v>
      </c>
      <c r="C81" s="17" t="s">
        <v>17</v>
      </c>
      <c r="D81" s="17" t="s">
        <v>18</v>
      </c>
      <c r="E81" s="18" t="s">
        <v>92</v>
      </c>
      <c r="F81" s="17" t="s">
        <v>21</v>
      </c>
      <c r="G81" s="17" t="s">
        <v>21</v>
      </c>
      <c r="H81" s="17" t="s">
        <v>59</v>
      </c>
      <c r="I81" s="19" t="s">
        <v>21</v>
      </c>
      <c r="J81" s="20">
        <v>429</v>
      </c>
      <c r="K81" s="20">
        <v>0</v>
      </c>
    </row>
    <row r="82" spans="1:11" ht="30" customHeight="1" x14ac:dyDescent="0.25">
      <c r="A82" s="5" t="str">
        <f>B82&amp;Tableau1[[#This Row],[Lieux]]</f>
        <v>4Clim-VMC</v>
      </c>
      <c r="B82" s="5">
        <f t="shared" si="1"/>
        <v>4</v>
      </c>
      <c r="C82" s="17" t="s">
        <v>17</v>
      </c>
      <c r="D82" s="17" t="s">
        <v>18</v>
      </c>
      <c r="E82" s="18" t="s">
        <v>93</v>
      </c>
      <c r="F82" s="17" t="s">
        <v>21</v>
      </c>
      <c r="G82" s="17" t="s">
        <v>21</v>
      </c>
      <c r="H82" s="17" t="s">
        <v>59</v>
      </c>
      <c r="I82" s="19" t="s">
        <v>21</v>
      </c>
      <c r="J82" s="20">
        <v>7990.32</v>
      </c>
      <c r="K82" s="20">
        <v>0</v>
      </c>
    </row>
    <row r="83" spans="1:11" ht="30" customHeight="1" x14ac:dyDescent="0.25">
      <c r="A83" s="5" t="str">
        <f>B83&amp;Tableau1[[#This Row],[Lieux]]</f>
        <v>5Clim-VMC</v>
      </c>
      <c r="B83" s="5">
        <f t="shared" si="1"/>
        <v>5</v>
      </c>
      <c r="C83" s="17" t="s">
        <v>17</v>
      </c>
      <c r="D83" s="17" t="s">
        <v>18</v>
      </c>
      <c r="E83" s="18" t="s">
        <v>261</v>
      </c>
      <c r="F83" s="17" t="s">
        <v>262</v>
      </c>
      <c r="G83" s="17" t="s">
        <v>21</v>
      </c>
      <c r="H83" s="17" t="s">
        <v>260</v>
      </c>
      <c r="I83" s="19" t="s">
        <v>21</v>
      </c>
      <c r="J83" s="20">
        <v>0</v>
      </c>
      <c r="K83" s="20">
        <v>89.44</v>
      </c>
    </row>
    <row r="84" spans="1:11" ht="30" customHeight="1" x14ac:dyDescent="0.25">
      <c r="A84" s="5" t="str">
        <f>B84&amp;Tableau1[[#This Row],[Lieux]]</f>
        <v>6Clim-VMC</v>
      </c>
      <c r="B84" s="5">
        <f t="shared" si="1"/>
        <v>6</v>
      </c>
      <c r="C84" s="17" t="s">
        <v>17</v>
      </c>
      <c r="D84" s="17" t="s">
        <v>18</v>
      </c>
      <c r="E84" s="18" t="s">
        <v>263</v>
      </c>
      <c r="F84" s="17">
        <v>16</v>
      </c>
      <c r="G84" s="17" t="s">
        <v>264</v>
      </c>
      <c r="H84" s="17" t="s">
        <v>260</v>
      </c>
      <c r="I84" s="19" t="s">
        <v>21</v>
      </c>
      <c r="J84" s="20">
        <v>0</v>
      </c>
      <c r="K84" s="20">
        <v>11.42</v>
      </c>
    </row>
    <row r="85" spans="1:11" ht="30" customHeight="1" x14ac:dyDescent="0.25">
      <c r="A85" s="5" t="str">
        <f>B85&amp;Tableau1[[#This Row],[Lieux]]</f>
        <v>7Clim-VMC</v>
      </c>
      <c r="B85" s="5">
        <f t="shared" si="1"/>
        <v>7</v>
      </c>
      <c r="C85" s="17" t="s">
        <v>17</v>
      </c>
      <c r="D85" s="17" t="s">
        <v>18</v>
      </c>
      <c r="E85" s="18" t="s">
        <v>263</v>
      </c>
      <c r="F85" s="17">
        <v>20</v>
      </c>
      <c r="G85" s="17" t="s">
        <v>264</v>
      </c>
      <c r="H85" s="17" t="s">
        <v>260</v>
      </c>
      <c r="I85" s="19" t="s">
        <v>21</v>
      </c>
      <c r="J85" s="20">
        <v>0</v>
      </c>
      <c r="K85" s="20">
        <v>13.1</v>
      </c>
    </row>
    <row r="86" spans="1:11" ht="30" customHeight="1" x14ac:dyDescent="0.25">
      <c r="A86" s="5" t="str">
        <f>B86&amp;Tableau1[[#This Row],[Lieux]]</f>
        <v>8Clim-VMC</v>
      </c>
      <c r="B86" s="5">
        <f t="shared" si="1"/>
        <v>8</v>
      </c>
      <c r="C86" s="17" t="s">
        <v>17</v>
      </c>
      <c r="D86" s="17" t="s">
        <v>18</v>
      </c>
      <c r="E86" s="18" t="s">
        <v>265</v>
      </c>
      <c r="F86" s="17">
        <v>125</v>
      </c>
      <c r="G86" s="17" t="s">
        <v>266</v>
      </c>
      <c r="H86" s="17" t="s">
        <v>260</v>
      </c>
      <c r="I86" s="19" t="s">
        <v>21</v>
      </c>
      <c r="J86" s="20">
        <v>0</v>
      </c>
      <c r="K86" s="20">
        <v>39.9</v>
      </c>
    </row>
    <row r="87" spans="1:11" ht="30" customHeight="1" x14ac:dyDescent="0.25">
      <c r="A87" s="5" t="str">
        <f>B87&amp;Tableau1[[#This Row],[Lieux]]</f>
        <v>9Clim-VMC</v>
      </c>
      <c r="B87" s="5">
        <f t="shared" si="1"/>
        <v>9</v>
      </c>
      <c r="C87" s="17" t="s">
        <v>17</v>
      </c>
      <c r="D87" s="17" t="s">
        <v>18</v>
      </c>
      <c r="E87" s="18" t="s">
        <v>265</v>
      </c>
      <c r="F87" s="17">
        <v>80</v>
      </c>
      <c r="G87" s="17" t="s">
        <v>266</v>
      </c>
      <c r="H87" s="17" t="s">
        <v>260</v>
      </c>
      <c r="I87" s="19" t="s">
        <v>21</v>
      </c>
      <c r="J87" s="20">
        <v>0</v>
      </c>
      <c r="K87" s="20">
        <v>26.92</v>
      </c>
    </row>
    <row r="88" spans="1:11" ht="30" customHeight="1" x14ac:dyDescent="0.25">
      <c r="A88" s="5" t="str">
        <f>B88&amp;Tableau1[[#This Row],[Lieux]]</f>
        <v>10Clim-VMC</v>
      </c>
      <c r="B88" s="5">
        <f t="shared" si="1"/>
        <v>10</v>
      </c>
      <c r="C88" s="17" t="s">
        <v>17</v>
      </c>
      <c r="D88" s="17" t="s">
        <v>18</v>
      </c>
      <c r="E88" s="18" t="s">
        <v>267</v>
      </c>
      <c r="F88" s="17" t="s">
        <v>268</v>
      </c>
      <c r="G88" s="17" t="s">
        <v>21</v>
      </c>
      <c r="H88" s="17" t="s">
        <v>260</v>
      </c>
      <c r="I88" s="19" t="s">
        <v>21</v>
      </c>
      <c r="J88" s="20">
        <v>0</v>
      </c>
      <c r="K88" s="20">
        <v>10.46</v>
      </c>
    </row>
    <row r="89" spans="1:11" ht="30" customHeight="1" x14ac:dyDescent="0.25">
      <c r="A89" s="5" t="str">
        <f>B89&amp;Tableau1[[#This Row],[Lieux]]</f>
        <v>11Clim-VMC</v>
      </c>
      <c r="B89" s="5">
        <f t="shared" si="1"/>
        <v>11</v>
      </c>
      <c r="C89" s="17" t="s">
        <v>17</v>
      </c>
      <c r="D89" s="17" t="s">
        <v>18</v>
      </c>
      <c r="E89" s="18" t="s">
        <v>267</v>
      </c>
      <c r="F89" s="17" t="s">
        <v>269</v>
      </c>
      <c r="G89" s="17" t="s">
        <v>21</v>
      </c>
      <c r="H89" s="17" t="s">
        <v>260</v>
      </c>
      <c r="I89" s="19" t="s">
        <v>21</v>
      </c>
      <c r="J89" s="20">
        <v>0</v>
      </c>
      <c r="K89" s="20">
        <v>7.38</v>
      </c>
    </row>
    <row r="90" spans="1:11" ht="30" customHeight="1" x14ac:dyDescent="0.25">
      <c r="A90" s="5" t="str">
        <f>B90&amp;Tableau1[[#This Row],[Lieux]]</f>
        <v>12Clim-VMC</v>
      </c>
      <c r="B90" s="5">
        <f t="shared" si="1"/>
        <v>12</v>
      </c>
      <c r="C90" s="17" t="s">
        <v>17</v>
      </c>
      <c r="D90" s="17" t="s">
        <v>18</v>
      </c>
      <c r="E90" s="18" t="s">
        <v>590</v>
      </c>
      <c r="F90" s="17" t="s">
        <v>591</v>
      </c>
      <c r="G90" s="17" t="s">
        <v>592</v>
      </c>
      <c r="H90" s="17" t="s">
        <v>21</v>
      </c>
      <c r="I90" s="19" t="s">
        <v>537</v>
      </c>
      <c r="J90" s="20">
        <v>599</v>
      </c>
      <c r="K90" s="20">
        <v>0</v>
      </c>
    </row>
    <row r="91" spans="1:11" ht="30" customHeight="1" x14ac:dyDescent="0.25">
      <c r="A91" s="5" t="str">
        <f>B91&amp;Tableau1[[#This Row],[Lieux]]</f>
        <v>13Clim-VMC</v>
      </c>
      <c r="B91" s="5">
        <f t="shared" si="1"/>
        <v>13</v>
      </c>
      <c r="C91" s="17" t="s">
        <v>17</v>
      </c>
      <c r="D91" s="17" t="s">
        <v>18</v>
      </c>
      <c r="E91" s="18" t="s">
        <v>616</v>
      </c>
      <c r="F91" s="17" t="s">
        <v>617</v>
      </c>
      <c r="G91" s="17" t="s">
        <v>618</v>
      </c>
      <c r="H91" s="17" t="s">
        <v>21</v>
      </c>
      <c r="I91" s="19" t="s">
        <v>537</v>
      </c>
      <c r="J91" s="20">
        <v>22.9</v>
      </c>
      <c r="K91" s="20">
        <v>0</v>
      </c>
    </row>
    <row r="92" spans="1:11" ht="30" customHeight="1" x14ac:dyDescent="0.25">
      <c r="A92" s="5" t="str">
        <f>B92&amp;Tableau1[[#This Row],[Lieux]]</f>
        <v>14Clim-VMC</v>
      </c>
      <c r="B92" s="5">
        <f t="shared" si="1"/>
        <v>14</v>
      </c>
      <c r="C92" s="17" t="s">
        <v>17</v>
      </c>
      <c r="D92" s="17" t="s">
        <v>18</v>
      </c>
      <c r="E92" s="18" t="s">
        <v>616</v>
      </c>
      <c r="F92" s="17" t="s">
        <v>617</v>
      </c>
      <c r="G92" s="17" t="s">
        <v>619</v>
      </c>
      <c r="H92" s="17" t="s">
        <v>21</v>
      </c>
      <c r="I92" s="19" t="s">
        <v>537</v>
      </c>
      <c r="J92" s="20">
        <v>18.350000000000001</v>
      </c>
      <c r="K92" s="20">
        <v>0</v>
      </c>
    </row>
    <row r="93" spans="1:11" ht="30" customHeight="1" x14ac:dyDescent="0.25">
      <c r="A93" s="5" t="str">
        <f>B93&amp;Tableau1[[#This Row],[Lieux]]</f>
        <v>15Clim-VMC</v>
      </c>
      <c r="B93" s="5">
        <f t="shared" si="1"/>
        <v>15</v>
      </c>
      <c r="C93" s="17" t="s">
        <v>17</v>
      </c>
      <c r="D93" s="17" t="s">
        <v>18</v>
      </c>
      <c r="E93" s="18" t="s">
        <v>620</v>
      </c>
      <c r="F93" s="17" t="s">
        <v>621</v>
      </c>
      <c r="G93" s="17" t="s">
        <v>622</v>
      </c>
      <c r="H93" s="17" t="s">
        <v>21</v>
      </c>
      <c r="I93" s="19" t="s">
        <v>537</v>
      </c>
      <c r="J93" s="20">
        <v>6.8</v>
      </c>
      <c r="K93" s="20">
        <v>0</v>
      </c>
    </row>
    <row r="94" spans="1:11" ht="30" customHeight="1" x14ac:dyDescent="0.25">
      <c r="A94" s="5" t="str">
        <f>B94&amp;Tableau1[[#This Row],[Lieux]]</f>
        <v>16Clim-VMC</v>
      </c>
      <c r="B94" s="5">
        <f t="shared" si="1"/>
        <v>16</v>
      </c>
      <c r="C94" s="17" t="s">
        <v>17</v>
      </c>
      <c r="D94" s="17" t="s">
        <v>18</v>
      </c>
      <c r="E94" s="18" t="s">
        <v>620</v>
      </c>
      <c r="F94" s="17" t="s">
        <v>621</v>
      </c>
      <c r="G94" s="17" t="s">
        <v>623</v>
      </c>
      <c r="H94" s="17" t="s">
        <v>21</v>
      </c>
      <c r="I94" s="19" t="s">
        <v>537</v>
      </c>
      <c r="J94" s="20">
        <v>4.7</v>
      </c>
      <c r="K94" s="20">
        <v>0</v>
      </c>
    </row>
    <row r="95" spans="1:11" ht="30" customHeight="1" x14ac:dyDescent="0.25">
      <c r="A95" s="5" t="str">
        <f>B95&amp;Tableau1[[#This Row],[Lieux]]</f>
        <v>1Cuisine</v>
      </c>
      <c r="B95" s="5">
        <f t="shared" si="1"/>
        <v>1</v>
      </c>
      <c r="C95" s="17" t="s">
        <v>10</v>
      </c>
      <c r="D95" s="17" t="s">
        <v>51</v>
      </c>
      <c r="E95" s="18" t="s">
        <v>52</v>
      </c>
      <c r="F95" s="17" t="s">
        <v>21</v>
      </c>
      <c r="G95" s="17" t="s">
        <v>21</v>
      </c>
      <c r="H95" s="17" t="s">
        <v>53</v>
      </c>
      <c r="I95" s="19" t="s">
        <v>21</v>
      </c>
      <c r="J95" s="20">
        <v>0</v>
      </c>
      <c r="K95" s="20">
        <v>113.72</v>
      </c>
    </row>
    <row r="96" spans="1:11" ht="30" customHeight="1" x14ac:dyDescent="0.25">
      <c r="A96" s="5" t="str">
        <f>B96&amp;Tableau1[[#This Row],[Lieux]]</f>
        <v>2Cuisine</v>
      </c>
      <c r="B96" s="5">
        <f t="shared" si="1"/>
        <v>2</v>
      </c>
      <c r="C96" s="17" t="s">
        <v>10</v>
      </c>
      <c r="D96" s="17" t="s">
        <v>18</v>
      </c>
      <c r="E96" s="18" t="s">
        <v>47</v>
      </c>
      <c r="F96" s="17" t="s">
        <v>21</v>
      </c>
      <c r="G96" s="17" t="s">
        <v>21</v>
      </c>
      <c r="H96" s="17" t="s">
        <v>49</v>
      </c>
      <c r="I96" s="19" t="s">
        <v>48</v>
      </c>
      <c r="J96" s="20">
        <v>0</v>
      </c>
      <c r="K96" s="20">
        <v>173.25</v>
      </c>
    </row>
    <row r="97" spans="1:11" ht="30" customHeight="1" x14ac:dyDescent="0.25">
      <c r="A97" s="5" t="str">
        <f>B97&amp;Tableau1[[#This Row],[Lieux]]</f>
        <v>3Cuisine</v>
      </c>
      <c r="B97" s="5">
        <f t="shared" si="1"/>
        <v>3</v>
      </c>
      <c r="C97" s="17" t="s">
        <v>10</v>
      </c>
      <c r="D97" s="17" t="s">
        <v>18</v>
      </c>
      <c r="E97" s="18" t="s">
        <v>54</v>
      </c>
      <c r="F97" s="17" t="s">
        <v>42</v>
      </c>
      <c r="G97" s="17" t="s">
        <v>21</v>
      </c>
      <c r="H97" s="17" t="s">
        <v>53</v>
      </c>
      <c r="I97" s="19" t="s">
        <v>21</v>
      </c>
      <c r="J97" s="20">
        <v>0</v>
      </c>
      <c r="K97" s="20">
        <v>406.33</v>
      </c>
    </row>
    <row r="98" spans="1:11" ht="30" customHeight="1" x14ac:dyDescent="0.25">
      <c r="A98" s="5" t="str">
        <f>B98&amp;Tableau1[[#This Row],[Lieux]]</f>
        <v>4Cuisine</v>
      </c>
      <c r="B98" s="5">
        <f t="shared" si="1"/>
        <v>4</v>
      </c>
      <c r="C98" s="17" t="s">
        <v>10</v>
      </c>
      <c r="D98" s="17" t="s">
        <v>18</v>
      </c>
      <c r="E98" s="18" t="s">
        <v>55</v>
      </c>
      <c r="F98" s="17" t="s">
        <v>21</v>
      </c>
      <c r="G98" s="17" t="s">
        <v>21</v>
      </c>
      <c r="H98" s="17" t="s">
        <v>53</v>
      </c>
      <c r="I98" s="19" t="s">
        <v>21</v>
      </c>
      <c r="J98" s="20">
        <v>0</v>
      </c>
      <c r="K98" s="20">
        <v>247.89</v>
      </c>
    </row>
    <row r="99" spans="1:11" ht="30" customHeight="1" x14ac:dyDescent="0.25">
      <c r="A99" s="5" t="str">
        <f>B99&amp;Tableau1[[#This Row],[Lieux]]</f>
        <v>5Cuisine</v>
      </c>
      <c r="B99" s="5">
        <f t="shared" si="1"/>
        <v>5</v>
      </c>
      <c r="C99" s="17" t="s">
        <v>10</v>
      </c>
      <c r="D99" s="17" t="s">
        <v>18</v>
      </c>
      <c r="E99" s="18" t="s">
        <v>56</v>
      </c>
      <c r="F99" s="17" t="s">
        <v>21</v>
      </c>
      <c r="G99" s="17" t="s">
        <v>21</v>
      </c>
      <c r="H99" s="17" t="s">
        <v>53</v>
      </c>
      <c r="I99" s="19" t="s">
        <v>21</v>
      </c>
      <c r="J99" s="20">
        <v>67.72</v>
      </c>
      <c r="K99" s="20">
        <v>0</v>
      </c>
    </row>
    <row r="100" spans="1:11" ht="30" customHeight="1" x14ac:dyDescent="0.25">
      <c r="A100" s="5" t="str">
        <f>B100&amp;Tableau1[[#This Row],[Lieux]]</f>
        <v>1Electricité</v>
      </c>
      <c r="B100" s="5">
        <f t="shared" si="1"/>
        <v>1</v>
      </c>
      <c r="C100" s="17" t="s">
        <v>14</v>
      </c>
      <c r="D100" s="17" t="s">
        <v>62</v>
      </c>
      <c r="E100" s="18" t="s">
        <v>63</v>
      </c>
      <c r="F100" s="17" t="s">
        <v>64</v>
      </c>
      <c r="G100" s="17" t="s">
        <v>21</v>
      </c>
      <c r="H100" s="17" t="s">
        <v>59</v>
      </c>
      <c r="I100" s="19" t="s">
        <v>21</v>
      </c>
      <c r="J100" s="20">
        <v>54</v>
      </c>
      <c r="K100" s="20">
        <v>0</v>
      </c>
    </row>
    <row r="101" spans="1:11" ht="30" customHeight="1" x14ac:dyDescent="0.25">
      <c r="A101" s="5" t="str">
        <f>B101&amp;Tableau1[[#This Row],[Lieux]]</f>
        <v>2Electricité</v>
      </c>
      <c r="B101" s="5">
        <f t="shared" si="1"/>
        <v>2</v>
      </c>
      <c r="C101" s="17" t="s">
        <v>14</v>
      </c>
      <c r="D101" s="17" t="s">
        <v>62</v>
      </c>
      <c r="E101" s="18" t="s">
        <v>82</v>
      </c>
      <c r="F101" s="17" t="s">
        <v>21</v>
      </c>
      <c r="G101" s="17" t="s">
        <v>21</v>
      </c>
      <c r="H101" s="17" t="s">
        <v>59</v>
      </c>
      <c r="I101" s="19" t="s">
        <v>21</v>
      </c>
      <c r="J101" s="22">
        <v>179</v>
      </c>
      <c r="K101" s="20">
        <v>0</v>
      </c>
    </row>
    <row r="102" spans="1:11" ht="30" customHeight="1" x14ac:dyDescent="0.25">
      <c r="A102" s="5" t="str">
        <f>B102&amp;Tableau1[[#This Row],[Lieux]]</f>
        <v>3Electricité</v>
      </c>
      <c r="B102" s="5">
        <f t="shared" si="1"/>
        <v>3</v>
      </c>
      <c r="C102" s="17" t="s">
        <v>14</v>
      </c>
      <c r="D102" s="17" t="s">
        <v>62</v>
      </c>
      <c r="E102" s="18" t="s">
        <v>63</v>
      </c>
      <c r="F102" s="17" t="s">
        <v>64</v>
      </c>
      <c r="G102" s="17" t="s">
        <v>21</v>
      </c>
      <c r="H102" s="17" t="s">
        <v>59</v>
      </c>
      <c r="I102" s="19" t="s">
        <v>21</v>
      </c>
      <c r="J102" s="20">
        <v>54</v>
      </c>
      <c r="K102" s="20">
        <v>0</v>
      </c>
    </row>
    <row r="103" spans="1:11" ht="30" customHeight="1" x14ac:dyDescent="0.25">
      <c r="A103" s="5" t="str">
        <f>B103&amp;Tableau1[[#This Row],[Lieux]]</f>
        <v>4Electricité</v>
      </c>
      <c r="B103" s="5">
        <f t="shared" si="1"/>
        <v>4</v>
      </c>
      <c r="C103" s="17" t="s">
        <v>14</v>
      </c>
      <c r="D103" s="17" t="s">
        <v>62</v>
      </c>
      <c r="E103" s="18" t="s">
        <v>83</v>
      </c>
      <c r="F103" s="17" t="s">
        <v>21</v>
      </c>
      <c r="G103" s="17" t="s">
        <v>21</v>
      </c>
      <c r="H103" s="17" t="s">
        <v>59</v>
      </c>
      <c r="I103" s="19" t="s">
        <v>21</v>
      </c>
      <c r="J103" s="20">
        <v>174</v>
      </c>
      <c r="K103" s="20">
        <v>0</v>
      </c>
    </row>
    <row r="104" spans="1:11" ht="30" customHeight="1" x14ac:dyDescent="0.25">
      <c r="A104" s="5" t="str">
        <f>B104&amp;Tableau1[[#This Row],[Lieux]]</f>
        <v>5Electricité</v>
      </c>
      <c r="B104" s="5">
        <f t="shared" si="1"/>
        <v>5</v>
      </c>
      <c r="C104" s="17" t="s">
        <v>14</v>
      </c>
      <c r="D104" s="17" t="s">
        <v>62</v>
      </c>
      <c r="E104" s="18" t="s">
        <v>234</v>
      </c>
      <c r="F104" s="17" t="s">
        <v>21</v>
      </c>
      <c r="G104" s="17" t="s">
        <v>21</v>
      </c>
      <c r="H104" s="17" t="s">
        <v>230</v>
      </c>
      <c r="I104" s="19" t="s">
        <v>21</v>
      </c>
      <c r="J104" s="20">
        <v>7.5</v>
      </c>
      <c r="K104" s="20">
        <v>0</v>
      </c>
    </row>
    <row r="105" spans="1:11" ht="30" customHeight="1" x14ac:dyDescent="0.25">
      <c r="A105" s="5" t="str">
        <f>B105&amp;Tableau1[[#This Row],[Lieux]]</f>
        <v>6Electricité</v>
      </c>
      <c r="B105" s="5">
        <f t="shared" si="1"/>
        <v>6</v>
      </c>
      <c r="C105" s="17" t="s">
        <v>14</v>
      </c>
      <c r="D105" s="17" t="s">
        <v>18</v>
      </c>
      <c r="E105" s="18" t="s">
        <v>88</v>
      </c>
      <c r="F105" s="17" t="s">
        <v>21</v>
      </c>
      <c r="G105" s="17" t="s">
        <v>21</v>
      </c>
      <c r="H105" s="17" t="s">
        <v>59</v>
      </c>
      <c r="I105" s="19" t="s">
        <v>89</v>
      </c>
      <c r="J105" s="20">
        <v>0</v>
      </c>
      <c r="K105" s="20">
        <v>1517.55</v>
      </c>
    </row>
    <row r="106" spans="1:11" ht="30" customHeight="1" x14ac:dyDescent="0.25">
      <c r="A106" s="5" t="str">
        <f>B106&amp;Tableau1[[#This Row],[Lieux]]</f>
        <v>7Electricité</v>
      </c>
      <c r="B106" s="5">
        <f t="shared" si="1"/>
        <v>7</v>
      </c>
      <c r="C106" s="17" t="s">
        <v>14</v>
      </c>
      <c r="D106" s="17" t="s">
        <v>18</v>
      </c>
      <c r="E106" s="18" t="s">
        <v>94</v>
      </c>
      <c r="F106" s="17" t="s">
        <v>21</v>
      </c>
      <c r="G106" s="17" t="s">
        <v>21</v>
      </c>
      <c r="H106" s="17" t="s">
        <v>59</v>
      </c>
      <c r="I106" s="19" t="s">
        <v>21</v>
      </c>
      <c r="J106" s="20">
        <v>495</v>
      </c>
      <c r="K106" s="20">
        <v>0</v>
      </c>
    </row>
    <row r="107" spans="1:11" ht="30" customHeight="1" x14ac:dyDescent="0.25">
      <c r="A107" s="5" t="str">
        <f>B107&amp;Tableau1[[#This Row],[Lieux]]</f>
        <v>8Electricité</v>
      </c>
      <c r="B107" s="5">
        <f t="shared" si="1"/>
        <v>8</v>
      </c>
      <c r="C107" s="17" t="s">
        <v>14</v>
      </c>
      <c r="D107" s="17" t="s">
        <v>18</v>
      </c>
      <c r="E107" s="18" t="s">
        <v>185</v>
      </c>
      <c r="F107" s="17" t="s">
        <v>187</v>
      </c>
      <c r="G107" s="17" t="s">
        <v>186</v>
      </c>
      <c r="H107" s="17" t="s">
        <v>184</v>
      </c>
      <c r="I107" s="19" t="s">
        <v>21</v>
      </c>
      <c r="J107" s="20">
        <v>0</v>
      </c>
      <c r="K107" s="20">
        <v>725.84</v>
      </c>
    </row>
    <row r="108" spans="1:11" ht="30" customHeight="1" x14ac:dyDescent="0.25">
      <c r="A108" s="5" t="str">
        <f>B108&amp;Tableau1[[#This Row],[Lieux]]</f>
        <v>9Electricité</v>
      </c>
      <c r="B108" s="5">
        <f t="shared" si="1"/>
        <v>9</v>
      </c>
      <c r="C108" s="17" t="s">
        <v>14</v>
      </c>
      <c r="D108" s="17" t="s">
        <v>18</v>
      </c>
      <c r="E108" s="18" t="s">
        <v>213</v>
      </c>
      <c r="F108" s="17" t="s">
        <v>21</v>
      </c>
      <c r="G108" s="17" t="s">
        <v>21</v>
      </c>
      <c r="H108" s="17" t="s">
        <v>210</v>
      </c>
      <c r="I108" s="19" t="s">
        <v>21</v>
      </c>
      <c r="J108" s="20">
        <v>45</v>
      </c>
      <c r="K108" s="20">
        <v>0</v>
      </c>
    </row>
    <row r="109" spans="1:11" ht="30" customHeight="1" x14ac:dyDescent="0.25">
      <c r="A109" s="5" t="str">
        <f>B109&amp;Tableau1[[#This Row],[Lieux]]</f>
        <v>10Electricité</v>
      </c>
      <c r="B109" s="5">
        <f t="shared" si="1"/>
        <v>10</v>
      </c>
      <c r="C109" s="17" t="s">
        <v>14</v>
      </c>
      <c r="D109" s="17" t="s">
        <v>18</v>
      </c>
      <c r="E109" s="18" t="s">
        <v>214</v>
      </c>
      <c r="F109" s="17" t="s">
        <v>215</v>
      </c>
      <c r="G109" s="17" t="s">
        <v>21</v>
      </c>
      <c r="H109" s="17" t="s">
        <v>210</v>
      </c>
      <c r="I109" s="19" t="s">
        <v>21</v>
      </c>
      <c r="J109" s="20">
        <v>34.200000000000003</v>
      </c>
      <c r="K109" s="20">
        <v>0</v>
      </c>
    </row>
    <row r="110" spans="1:11" ht="30" customHeight="1" x14ac:dyDescent="0.25">
      <c r="A110" s="5" t="str">
        <f>B110&amp;Tableau1[[#This Row],[Lieux]]</f>
        <v>11Electricité</v>
      </c>
      <c r="B110" s="5">
        <f t="shared" si="1"/>
        <v>11</v>
      </c>
      <c r="C110" s="17" t="s">
        <v>14</v>
      </c>
      <c r="D110" s="17" t="s">
        <v>18</v>
      </c>
      <c r="E110" s="18" t="s">
        <v>216</v>
      </c>
      <c r="F110" s="17" t="s">
        <v>21</v>
      </c>
      <c r="G110" s="17" t="s">
        <v>21</v>
      </c>
      <c r="H110" s="17" t="s">
        <v>210</v>
      </c>
      <c r="I110" s="19" t="s">
        <v>21</v>
      </c>
      <c r="J110" s="20">
        <v>20</v>
      </c>
      <c r="K110" s="20">
        <v>0</v>
      </c>
    </row>
    <row r="111" spans="1:11" ht="30" customHeight="1" x14ac:dyDescent="0.25">
      <c r="A111" s="5" t="str">
        <f>B111&amp;Tableau1[[#This Row],[Lieux]]</f>
        <v>12Electricité</v>
      </c>
      <c r="B111" s="5">
        <f t="shared" si="1"/>
        <v>12</v>
      </c>
      <c r="C111" s="17" t="s">
        <v>14</v>
      </c>
      <c r="D111" s="17" t="s">
        <v>18</v>
      </c>
      <c r="E111" s="18" t="s">
        <v>219</v>
      </c>
      <c r="F111" s="17" t="s">
        <v>21</v>
      </c>
      <c r="G111" s="17" t="s">
        <v>21</v>
      </c>
      <c r="H111" s="17" t="s">
        <v>104</v>
      </c>
      <c r="I111" s="19" t="s">
        <v>21</v>
      </c>
      <c r="J111" s="20">
        <v>130</v>
      </c>
      <c r="K111" s="20">
        <v>0</v>
      </c>
    </row>
    <row r="112" spans="1:11" ht="30" customHeight="1" x14ac:dyDescent="0.25">
      <c r="A112" s="5" t="str">
        <f>B112&amp;Tableau1[[#This Row],[Lieux]]</f>
        <v>13Electricité</v>
      </c>
      <c r="B112" s="5">
        <f t="shared" si="1"/>
        <v>13</v>
      </c>
      <c r="C112" s="17" t="s">
        <v>14</v>
      </c>
      <c r="D112" s="17" t="s">
        <v>18</v>
      </c>
      <c r="E112" s="18" t="s">
        <v>222</v>
      </c>
      <c r="F112" s="17" t="s">
        <v>21</v>
      </c>
      <c r="G112" s="17" t="s">
        <v>21</v>
      </c>
      <c r="H112" s="17" t="s">
        <v>30</v>
      </c>
      <c r="I112" s="19" t="s">
        <v>21</v>
      </c>
      <c r="J112" s="20">
        <v>28</v>
      </c>
      <c r="K112" s="20">
        <v>0</v>
      </c>
    </row>
    <row r="113" spans="1:11" ht="30" customHeight="1" x14ac:dyDescent="0.25">
      <c r="A113" s="5" t="str">
        <f>B113&amp;Tableau1[[#This Row],[Lieux]]</f>
        <v>14Electricité</v>
      </c>
      <c r="B113" s="5">
        <f t="shared" si="1"/>
        <v>14</v>
      </c>
      <c r="C113" s="17" t="s">
        <v>14</v>
      </c>
      <c r="D113" s="17" t="s">
        <v>18</v>
      </c>
      <c r="E113" s="18" t="s">
        <v>220</v>
      </c>
      <c r="F113" s="17" t="s">
        <v>21</v>
      </c>
      <c r="G113" s="17" t="s">
        <v>21</v>
      </c>
      <c r="H113" s="17" t="s">
        <v>30</v>
      </c>
      <c r="I113" s="19" t="s">
        <v>21</v>
      </c>
      <c r="J113" s="20">
        <v>20</v>
      </c>
      <c r="K113" s="20">
        <v>0</v>
      </c>
    </row>
    <row r="114" spans="1:11" ht="30" customHeight="1" x14ac:dyDescent="0.25">
      <c r="A114" s="5" t="str">
        <f>B114&amp;Tableau1[[#This Row],[Lieux]]</f>
        <v>15Electricité</v>
      </c>
      <c r="B114" s="5">
        <f t="shared" si="1"/>
        <v>15</v>
      </c>
      <c r="C114" s="17" t="s">
        <v>14</v>
      </c>
      <c r="D114" s="17" t="s">
        <v>18</v>
      </c>
      <c r="E114" s="18" t="s">
        <v>221</v>
      </c>
      <c r="F114" s="17" t="s">
        <v>21</v>
      </c>
      <c r="G114" s="17" t="s">
        <v>21</v>
      </c>
      <c r="H114" s="17" t="s">
        <v>30</v>
      </c>
      <c r="I114" s="19" t="s">
        <v>21</v>
      </c>
      <c r="J114" s="20">
        <v>92</v>
      </c>
      <c r="K114" s="20">
        <v>0</v>
      </c>
    </row>
    <row r="115" spans="1:11" ht="30" customHeight="1" x14ac:dyDescent="0.25">
      <c r="A115" s="5" t="str">
        <f>B115&amp;Tableau1[[#This Row],[Lieux]]</f>
        <v>16Electricité</v>
      </c>
      <c r="B115" s="5">
        <f t="shared" si="1"/>
        <v>16</v>
      </c>
      <c r="C115" s="17" t="s">
        <v>14</v>
      </c>
      <c r="D115" s="17" t="s">
        <v>18</v>
      </c>
      <c r="E115" s="18" t="s">
        <v>223</v>
      </c>
      <c r="F115" s="17" t="s">
        <v>21</v>
      </c>
      <c r="G115" s="17" t="s">
        <v>21</v>
      </c>
      <c r="H115" s="17" t="s">
        <v>224</v>
      </c>
      <c r="I115" s="19" t="s">
        <v>21</v>
      </c>
      <c r="J115" s="20">
        <v>0</v>
      </c>
      <c r="K115" s="20">
        <v>105.78</v>
      </c>
    </row>
    <row r="116" spans="1:11" ht="30" customHeight="1" x14ac:dyDescent="0.25">
      <c r="A116" s="5" t="str">
        <f>B116&amp;Tableau1[[#This Row],[Lieux]]</f>
        <v>17Electricité</v>
      </c>
      <c r="B116" s="5">
        <f t="shared" si="1"/>
        <v>17</v>
      </c>
      <c r="C116" s="17" t="s">
        <v>14</v>
      </c>
      <c r="D116" s="17" t="s">
        <v>18</v>
      </c>
      <c r="E116" s="18" t="s">
        <v>226</v>
      </c>
      <c r="F116" s="17" t="s">
        <v>21</v>
      </c>
      <c r="G116" s="17" t="s">
        <v>21</v>
      </c>
      <c r="H116" s="17" t="s">
        <v>230</v>
      </c>
      <c r="I116" s="19" t="s">
        <v>21</v>
      </c>
      <c r="J116" s="20">
        <v>3.9</v>
      </c>
      <c r="K116" s="20">
        <v>0</v>
      </c>
    </row>
    <row r="117" spans="1:11" ht="30" customHeight="1" x14ac:dyDescent="0.25">
      <c r="A117" s="5" t="str">
        <f>B117&amp;Tableau1[[#This Row],[Lieux]]</f>
        <v>18Electricité</v>
      </c>
      <c r="B117" s="5">
        <f t="shared" si="1"/>
        <v>18</v>
      </c>
      <c r="C117" s="17" t="s">
        <v>14</v>
      </c>
      <c r="D117" s="17" t="s">
        <v>18</v>
      </c>
      <c r="E117" s="18" t="s">
        <v>229</v>
      </c>
      <c r="F117" s="17" t="s">
        <v>21</v>
      </c>
      <c r="G117" s="17" t="s">
        <v>21</v>
      </c>
      <c r="H117" s="17" t="s">
        <v>230</v>
      </c>
      <c r="I117" s="19" t="s">
        <v>21</v>
      </c>
      <c r="J117" s="20">
        <v>4.0999999999999996</v>
      </c>
      <c r="K117" s="20">
        <v>0</v>
      </c>
    </row>
    <row r="118" spans="1:11" ht="30" customHeight="1" x14ac:dyDescent="0.25">
      <c r="A118" s="5" t="str">
        <f>B118&amp;Tableau1[[#This Row],[Lieux]]</f>
        <v>19Electricité</v>
      </c>
      <c r="B118" s="5">
        <f t="shared" si="1"/>
        <v>19</v>
      </c>
      <c r="C118" s="17" t="s">
        <v>14</v>
      </c>
      <c r="D118" s="17" t="s">
        <v>18</v>
      </c>
      <c r="E118" s="18" t="s">
        <v>225</v>
      </c>
      <c r="F118" s="17" t="s">
        <v>21</v>
      </c>
      <c r="G118" s="17" t="s">
        <v>21</v>
      </c>
      <c r="H118" s="17" t="s">
        <v>230</v>
      </c>
      <c r="I118" s="19" t="s">
        <v>21</v>
      </c>
      <c r="J118" s="20">
        <v>10.5</v>
      </c>
      <c r="K118" s="20">
        <v>0</v>
      </c>
    </row>
    <row r="119" spans="1:11" ht="30" customHeight="1" x14ac:dyDescent="0.25">
      <c r="A119" s="5" t="str">
        <f>B119&amp;Tableau1[[#This Row],[Lieux]]</f>
        <v>20Electricité</v>
      </c>
      <c r="B119" s="5">
        <f t="shared" si="1"/>
        <v>20</v>
      </c>
      <c r="C119" s="17" t="s">
        <v>14</v>
      </c>
      <c r="D119" s="17" t="s">
        <v>18</v>
      </c>
      <c r="E119" s="18" t="s">
        <v>227</v>
      </c>
      <c r="F119" s="17" t="s">
        <v>21</v>
      </c>
      <c r="G119" s="17" t="s">
        <v>21</v>
      </c>
      <c r="H119" s="17" t="s">
        <v>230</v>
      </c>
      <c r="I119" s="19" t="s">
        <v>21</v>
      </c>
      <c r="J119" s="20">
        <v>9.5</v>
      </c>
      <c r="K119" s="20">
        <v>0</v>
      </c>
    </row>
    <row r="120" spans="1:11" ht="30" customHeight="1" x14ac:dyDescent="0.25">
      <c r="A120" s="5" t="str">
        <f>B120&amp;Tableau1[[#This Row],[Lieux]]</f>
        <v>21Electricité</v>
      </c>
      <c r="B120" s="5">
        <f t="shared" si="1"/>
        <v>21</v>
      </c>
      <c r="C120" s="17" t="s">
        <v>14</v>
      </c>
      <c r="D120" s="17" t="s">
        <v>18</v>
      </c>
      <c r="E120" s="18" t="s">
        <v>228</v>
      </c>
      <c r="F120" s="17" t="s">
        <v>21</v>
      </c>
      <c r="G120" s="17" t="s">
        <v>21</v>
      </c>
      <c r="H120" s="17" t="s">
        <v>230</v>
      </c>
      <c r="I120" s="19" t="s">
        <v>21</v>
      </c>
      <c r="J120" s="20">
        <v>14.5</v>
      </c>
      <c r="K120" s="20">
        <v>0</v>
      </c>
    </row>
    <row r="121" spans="1:11" ht="30" customHeight="1" x14ac:dyDescent="0.25">
      <c r="A121" s="5" t="str">
        <f>B121&amp;Tableau1[[#This Row],[Lieux]]</f>
        <v>22Electricité</v>
      </c>
      <c r="B121" s="5">
        <f t="shared" si="1"/>
        <v>22</v>
      </c>
      <c r="C121" s="17" t="s">
        <v>14</v>
      </c>
      <c r="D121" s="17" t="s">
        <v>18</v>
      </c>
      <c r="E121" s="18" t="s">
        <v>334</v>
      </c>
      <c r="F121" s="17" t="s">
        <v>21</v>
      </c>
      <c r="G121" s="17" t="s">
        <v>21</v>
      </c>
      <c r="H121" s="17" t="s">
        <v>230</v>
      </c>
      <c r="I121" s="19" t="s">
        <v>21</v>
      </c>
      <c r="J121" s="20">
        <v>0</v>
      </c>
      <c r="K121" s="20">
        <v>45</v>
      </c>
    </row>
    <row r="122" spans="1:11" ht="30" customHeight="1" x14ac:dyDescent="0.25">
      <c r="A122" s="5" t="str">
        <f>B122&amp;Tableau1[[#This Row],[Lieux]]</f>
        <v>23Electricité</v>
      </c>
      <c r="B122" s="5">
        <f t="shared" si="1"/>
        <v>23</v>
      </c>
      <c r="C122" s="17" t="s">
        <v>14</v>
      </c>
      <c r="D122" s="17" t="s">
        <v>18</v>
      </c>
      <c r="E122" s="18" t="s">
        <v>231</v>
      </c>
      <c r="F122" s="17" t="s">
        <v>21</v>
      </c>
      <c r="G122" s="17" t="s">
        <v>21</v>
      </c>
      <c r="H122" s="17" t="s">
        <v>230</v>
      </c>
      <c r="I122" s="19" t="s">
        <v>21</v>
      </c>
      <c r="J122" s="20">
        <v>15.9</v>
      </c>
      <c r="K122" s="20">
        <v>0</v>
      </c>
    </row>
    <row r="123" spans="1:11" ht="30" customHeight="1" x14ac:dyDescent="0.25">
      <c r="A123" s="5" t="str">
        <f>B123&amp;Tableau1[[#This Row],[Lieux]]</f>
        <v>24Electricité</v>
      </c>
      <c r="B123" s="5">
        <f t="shared" si="1"/>
        <v>24</v>
      </c>
      <c r="C123" s="17" t="s">
        <v>14</v>
      </c>
      <c r="D123" s="17" t="s">
        <v>18</v>
      </c>
      <c r="E123" s="18" t="s">
        <v>232</v>
      </c>
      <c r="F123" s="17" t="s">
        <v>21</v>
      </c>
      <c r="G123" s="17" t="s">
        <v>21</v>
      </c>
      <c r="H123" s="17" t="s">
        <v>230</v>
      </c>
      <c r="I123" s="19" t="s">
        <v>21</v>
      </c>
      <c r="J123" s="20">
        <v>17.5</v>
      </c>
      <c r="K123" s="20">
        <v>0</v>
      </c>
    </row>
    <row r="124" spans="1:11" ht="30" customHeight="1" x14ac:dyDescent="0.25">
      <c r="A124" s="5" t="str">
        <f>B124&amp;Tableau1[[#This Row],[Lieux]]</f>
        <v>25Electricité</v>
      </c>
      <c r="B124" s="5">
        <f t="shared" si="1"/>
        <v>25</v>
      </c>
      <c r="C124" s="17" t="s">
        <v>14</v>
      </c>
      <c r="D124" s="17" t="s">
        <v>18</v>
      </c>
      <c r="E124" s="18" t="s">
        <v>233</v>
      </c>
      <c r="F124" s="17" t="s">
        <v>21</v>
      </c>
      <c r="G124" s="17" t="s">
        <v>21</v>
      </c>
      <c r="H124" s="17" t="s">
        <v>230</v>
      </c>
      <c r="I124" s="19" t="s">
        <v>21</v>
      </c>
      <c r="J124" s="20">
        <v>95</v>
      </c>
      <c r="K124" s="20">
        <v>0</v>
      </c>
    </row>
    <row r="125" spans="1:11" ht="30" customHeight="1" x14ac:dyDescent="0.25">
      <c r="A125" s="5" t="str">
        <f>B125&amp;Tableau1[[#This Row],[Lieux]]</f>
        <v>26Electricité</v>
      </c>
      <c r="B125" s="5">
        <f t="shared" si="1"/>
        <v>26</v>
      </c>
      <c r="C125" s="17" t="s">
        <v>14</v>
      </c>
      <c r="D125" s="17" t="s">
        <v>18</v>
      </c>
      <c r="E125" s="18" t="s">
        <v>235</v>
      </c>
      <c r="F125" s="17" t="s">
        <v>21</v>
      </c>
      <c r="G125" s="17" t="s">
        <v>21</v>
      </c>
      <c r="H125" s="17" t="s">
        <v>230</v>
      </c>
      <c r="I125" s="19" t="s">
        <v>21</v>
      </c>
      <c r="J125" s="20">
        <v>120</v>
      </c>
      <c r="K125" s="20">
        <v>0</v>
      </c>
    </row>
    <row r="126" spans="1:11" ht="30" customHeight="1" x14ac:dyDescent="0.25">
      <c r="A126" s="5" t="str">
        <f>B126&amp;Tableau1[[#This Row],[Lieux]]</f>
        <v>27Electricité</v>
      </c>
      <c r="B126" s="5">
        <f t="shared" si="1"/>
        <v>27</v>
      </c>
      <c r="C126" s="17" t="s">
        <v>14</v>
      </c>
      <c r="D126" s="17" t="s">
        <v>18</v>
      </c>
      <c r="E126" s="18" t="s">
        <v>236</v>
      </c>
      <c r="F126" s="17" t="s">
        <v>21</v>
      </c>
      <c r="G126" s="17" t="s">
        <v>238</v>
      </c>
      <c r="H126" s="17" t="s">
        <v>230</v>
      </c>
      <c r="I126" s="19" t="s">
        <v>21</v>
      </c>
      <c r="J126" s="20">
        <v>15.9</v>
      </c>
      <c r="K126" s="20">
        <v>0</v>
      </c>
    </row>
    <row r="127" spans="1:11" ht="30" customHeight="1" x14ac:dyDescent="0.25">
      <c r="A127" s="5" t="str">
        <f>B127&amp;Tableau1[[#This Row],[Lieux]]</f>
        <v>28Electricité</v>
      </c>
      <c r="B127" s="5">
        <f t="shared" si="1"/>
        <v>28</v>
      </c>
      <c r="C127" s="17" t="s">
        <v>14</v>
      </c>
      <c r="D127" s="17" t="s">
        <v>18</v>
      </c>
      <c r="E127" s="18" t="s">
        <v>239</v>
      </c>
      <c r="F127" s="17" t="s">
        <v>21</v>
      </c>
      <c r="G127" s="17" t="s">
        <v>21</v>
      </c>
      <c r="H127" s="17" t="s">
        <v>230</v>
      </c>
      <c r="I127" s="19" t="s">
        <v>21</v>
      </c>
      <c r="J127" s="20">
        <v>22.2</v>
      </c>
      <c r="K127" s="20">
        <v>0</v>
      </c>
    </row>
    <row r="128" spans="1:11" ht="30" customHeight="1" x14ac:dyDescent="0.25">
      <c r="A128" s="5" t="str">
        <f>B128&amp;Tableau1[[#This Row],[Lieux]]</f>
        <v>29Electricité</v>
      </c>
      <c r="B128" s="5">
        <f t="shared" si="1"/>
        <v>29</v>
      </c>
      <c r="C128" s="17" t="s">
        <v>14</v>
      </c>
      <c r="D128" s="17" t="s">
        <v>18</v>
      </c>
      <c r="E128" s="18" t="s">
        <v>244</v>
      </c>
      <c r="F128" s="17" t="s">
        <v>21</v>
      </c>
      <c r="G128" s="17" t="s">
        <v>21</v>
      </c>
      <c r="H128" s="17" t="s">
        <v>260</v>
      </c>
      <c r="I128" s="19" t="s">
        <v>21</v>
      </c>
      <c r="J128" s="20">
        <v>0</v>
      </c>
      <c r="K128" s="20">
        <v>59.64</v>
      </c>
    </row>
    <row r="129" spans="1:11" ht="30" customHeight="1" x14ac:dyDescent="0.25">
      <c r="A129" s="5" t="str">
        <f>B129&amp;Tableau1[[#This Row],[Lieux]]</f>
        <v>30Electricité</v>
      </c>
      <c r="B129" s="5">
        <f t="shared" si="1"/>
        <v>30</v>
      </c>
      <c r="C129" s="17" t="s">
        <v>14</v>
      </c>
      <c r="D129" s="17" t="s">
        <v>18</v>
      </c>
      <c r="E129" s="18" t="s">
        <v>247</v>
      </c>
      <c r="F129" s="17" t="s">
        <v>246</v>
      </c>
      <c r="G129" s="17" t="s">
        <v>21</v>
      </c>
      <c r="H129" s="17" t="s">
        <v>260</v>
      </c>
      <c r="I129" s="19" t="s">
        <v>21</v>
      </c>
      <c r="J129" s="20">
        <v>0</v>
      </c>
      <c r="K129" s="20">
        <v>137.91999999999999</v>
      </c>
    </row>
    <row r="130" spans="1:11" ht="30" customHeight="1" x14ac:dyDescent="0.25">
      <c r="A130" s="5" t="str">
        <f>B130&amp;Tableau1[[#This Row],[Lieux]]</f>
        <v>31Electricité</v>
      </c>
      <c r="B130" s="5">
        <f t="shared" si="1"/>
        <v>31</v>
      </c>
      <c r="C130" s="17" t="s">
        <v>14</v>
      </c>
      <c r="D130" s="17" t="s">
        <v>18</v>
      </c>
      <c r="E130" s="18" t="s">
        <v>235</v>
      </c>
      <c r="F130" s="17" t="s">
        <v>21</v>
      </c>
      <c r="G130" s="17" t="s">
        <v>21</v>
      </c>
      <c r="H130" s="17" t="s">
        <v>260</v>
      </c>
      <c r="I130" s="19" t="s">
        <v>21</v>
      </c>
      <c r="J130" s="20">
        <v>0</v>
      </c>
      <c r="K130" s="20">
        <v>70.28</v>
      </c>
    </row>
    <row r="131" spans="1:11" ht="30" customHeight="1" x14ac:dyDescent="0.25">
      <c r="A131" s="5" t="str">
        <f>B131&amp;Tableau1[[#This Row],[Lieux]]</f>
        <v>32Electricité</v>
      </c>
      <c r="B131" s="5">
        <f t="shared" si="1"/>
        <v>32</v>
      </c>
      <c r="C131" s="17" t="s">
        <v>14</v>
      </c>
      <c r="D131" s="17" t="s">
        <v>18</v>
      </c>
      <c r="E131" s="18" t="s">
        <v>245</v>
      </c>
      <c r="F131" s="17" t="s">
        <v>248</v>
      </c>
      <c r="G131" s="17" t="s">
        <v>21</v>
      </c>
      <c r="H131" s="17" t="s">
        <v>260</v>
      </c>
      <c r="I131" s="19" t="s">
        <v>21</v>
      </c>
      <c r="J131" s="20">
        <v>0</v>
      </c>
      <c r="K131" s="20">
        <v>12.46</v>
      </c>
    </row>
    <row r="132" spans="1:11" ht="30" customHeight="1" x14ac:dyDescent="0.25">
      <c r="A132" s="5" t="str">
        <f>B132&amp;Tableau1[[#This Row],[Lieux]]</f>
        <v>33Electricité</v>
      </c>
      <c r="B132" s="5">
        <f t="shared" si="1"/>
        <v>33</v>
      </c>
      <c r="C132" s="17" t="s">
        <v>14</v>
      </c>
      <c r="D132" s="17" t="s">
        <v>18</v>
      </c>
      <c r="E132" s="18" t="s">
        <v>245</v>
      </c>
      <c r="F132" s="17" t="s">
        <v>249</v>
      </c>
      <c r="G132" s="17" t="s">
        <v>21</v>
      </c>
      <c r="H132" s="17" t="s">
        <v>260</v>
      </c>
      <c r="I132" s="19" t="s">
        <v>21</v>
      </c>
      <c r="J132" s="20">
        <v>0</v>
      </c>
      <c r="K132" s="20">
        <v>12.46</v>
      </c>
    </row>
    <row r="133" spans="1:11" ht="30" customHeight="1" x14ac:dyDescent="0.25">
      <c r="A133" s="5" t="str">
        <f>B133&amp;Tableau1[[#This Row],[Lieux]]</f>
        <v>34Electricité</v>
      </c>
      <c r="B133" s="5">
        <f t="shared" si="1"/>
        <v>34</v>
      </c>
      <c r="C133" s="17" t="s">
        <v>14</v>
      </c>
      <c r="D133" s="17" t="s">
        <v>18</v>
      </c>
      <c r="E133" s="18" t="s">
        <v>245</v>
      </c>
      <c r="F133" s="17" t="s">
        <v>250</v>
      </c>
      <c r="G133" s="17" t="s">
        <v>21</v>
      </c>
      <c r="H133" s="17" t="s">
        <v>260</v>
      </c>
      <c r="I133" s="19" t="s">
        <v>21</v>
      </c>
      <c r="J133" s="20">
        <v>0</v>
      </c>
      <c r="K133" s="20">
        <v>17.899999999999999</v>
      </c>
    </row>
    <row r="134" spans="1:11" ht="30" customHeight="1" x14ac:dyDescent="0.25">
      <c r="A134" s="5" t="str">
        <f>B134&amp;Tableau1[[#This Row],[Lieux]]</f>
        <v>35Electricité</v>
      </c>
      <c r="B134" s="5">
        <f t="shared" si="1"/>
        <v>35</v>
      </c>
      <c r="C134" s="17" t="s">
        <v>14</v>
      </c>
      <c r="D134" s="17" t="s">
        <v>18</v>
      </c>
      <c r="E134" s="18" t="s">
        <v>245</v>
      </c>
      <c r="F134" s="17" t="s">
        <v>251</v>
      </c>
      <c r="G134" s="17" t="s">
        <v>21</v>
      </c>
      <c r="H134" s="17" t="s">
        <v>260</v>
      </c>
      <c r="I134" s="19" t="s">
        <v>21</v>
      </c>
      <c r="J134" s="20">
        <v>0</v>
      </c>
      <c r="K134" s="20">
        <v>12.46</v>
      </c>
    </row>
    <row r="135" spans="1:11" ht="30" customHeight="1" x14ac:dyDescent="0.25">
      <c r="A135" s="5" t="str">
        <f>B135&amp;Tableau1[[#This Row],[Lieux]]</f>
        <v>36Electricité</v>
      </c>
      <c r="B135" s="5">
        <f t="shared" si="1"/>
        <v>36</v>
      </c>
      <c r="C135" s="17" t="s">
        <v>14</v>
      </c>
      <c r="D135" s="17" t="s">
        <v>18</v>
      </c>
      <c r="E135" s="18" t="s">
        <v>252</v>
      </c>
      <c r="F135" s="17" t="s">
        <v>21</v>
      </c>
      <c r="G135" s="17" t="s">
        <v>21</v>
      </c>
      <c r="H135" s="17" t="s">
        <v>260</v>
      </c>
      <c r="I135" s="19" t="s">
        <v>21</v>
      </c>
      <c r="J135" s="20">
        <v>0</v>
      </c>
      <c r="K135" s="20">
        <v>4.38</v>
      </c>
    </row>
    <row r="136" spans="1:11" ht="30" customHeight="1" x14ac:dyDescent="0.25">
      <c r="A136" s="5" t="str">
        <f>B136&amp;Tableau1[[#This Row],[Lieux]]</f>
        <v>37Electricité</v>
      </c>
      <c r="B136" s="5">
        <f t="shared" ref="B136:B199" si="2">IF(C136=C135,B135+1,1)</f>
        <v>37</v>
      </c>
      <c r="C136" s="17" t="s">
        <v>14</v>
      </c>
      <c r="D136" s="17" t="s">
        <v>18</v>
      </c>
      <c r="E136" s="18" t="s">
        <v>253</v>
      </c>
      <c r="F136" s="17" t="s">
        <v>21</v>
      </c>
      <c r="G136" s="17" t="s">
        <v>21</v>
      </c>
      <c r="H136" s="17" t="s">
        <v>260</v>
      </c>
      <c r="I136" s="19" t="s">
        <v>21</v>
      </c>
      <c r="J136" s="20">
        <v>0</v>
      </c>
      <c r="K136" s="20">
        <v>8.76</v>
      </c>
    </row>
    <row r="137" spans="1:11" ht="30" customHeight="1" x14ac:dyDescent="0.25">
      <c r="A137" s="5" t="str">
        <f>B137&amp;Tableau1[[#This Row],[Lieux]]</f>
        <v>38Electricité</v>
      </c>
      <c r="B137" s="5">
        <f t="shared" si="2"/>
        <v>38</v>
      </c>
      <c r="C137" s="17" t="s">
        <v>14</v>
      </c>
      <c r="D137" s="17" t="s">
        <v>18</v>
      </c>
      <c r="E137" s="18" t="s">
        <v>254</v>
      </c>
      <c r="F137" s="17" t="s">
        <v>21</v>
      </c>
      <c r="G137" s="17" t="s">
        <v>21</v>
      </c>
      <c r="H137" s="17" t="s">
        <v>260</v>
      </c>
      <c r="I137" s="19" t="s">
        <v>21</v>
      </c>
      <c r="J137" s="20">
        <v>0</v>
      </c>
      <c r="K137" s="20">
        <v>4.7</v>
      </c>
    </row>
    <row r="138" spans="1:11" ht="30" customHeight="1" x14ac:dyDescent="0.25">
      <c r="A138" s="5" t="str">
        <f>B138&amp;Tableau1[[#This Row],[Lieux]]</f>
        <v>39Electricité</v>
      </c>
      <c r="B138" s="5">
        <f t="shared" si="2"/>
        <v>39</v>
      </c>
      <c r="C138" s="17" t="s">
        <v>14</v>
      </c>
      <c r="D138" s="17" t="s">
        <v>18</v>
      </c>
      <c r="E138" s="18" t="s">
        <v>255</v>
      </c>
      <c r="F138" s="17" t="s">
        <v>21</v>
      </c>
      <c r="G138" s="17" t="s">
        <v>21</v>
      </c>
      <c r="H138" s="17" t="s">
        <v>260</v>
      </c>
      <c r="I138" s="19" t="s">
        <v>21</v>
      </c>
      <c r="J138" s="20">
        <v>0</v>
      </c>
      <c r="K138" s="20">
        <v>0.8</v>
      </c>
    </row>
    <row r="139" spans="1:11" ht="30" customHeight="1" x14ac:dyDescent="0.25">
      <c r="A139" s="5" t="str">
        <f>B139&amp;Tableau1[[#This Row],[Lieux]]</f>
        <v>40Electricité</v>
      </c>
      <c r="B139" s="5">
        <f t="shared" si="2"/>
        <v>40</v>
      </c>
      <c r="C139" s="17" t="s">
        <v>14</v>
      </c>
      <c r="D139" s="17" t="s">
        <v>18</v>
      </c>
      <c r="E139" s="18" t="s">
        <v>256</v>
      </c>
      <c r="F139" s="17" t="s">
        <v>21</v>
      </c>
      <c r="G139" s="17" t="s">
        <v>21</v>
      </c>
      <c r="H139" s="17" t="s">
        <v>260</v>
      </c>
      <c r="I139" s="19" t="s">
        <v>21</v>
      </c>
      <c r="J139" s="20">
        <v>0</v>
      </c>
      <c r="K139" s="20">
        <v>10.28</v>
      </c>
    </row>
    <row r="140" spans="1:11" ht="30" customHeight="1" x14ac:dyDescent="0.25">
      <c r="A140" s="5" t="str">
        <f>B140&amp;Tableau1[[#This Row],[Lieux]]</f>
        <v>41Electricité</v>
      </c>
      <c r="B140" s="5">
        <f t="shared" si="2"/>
        <v>41</v>
      </c>
      <c r="C140" s="17" t="s">
        <v>14</v>
      </c>
      <c r="D140" s="17" t="s">
        <v>18</v>
      </c>
      <c r="E140" s="18" t="s">
        <v>257</v>
      </c>
      <c r="F140" s="17" t="s">
        <v>21</v>
      </c>
      <c r="G140" s="17" t="s">
        <v>21</v>
      </c>
      <c r="H140" s="17" t="s">
        <v>260</v>
      </c>
      <c r="I140" s="19" t="s">
        <v>21</v>
      </c>
      <c r="J140" s="20">
        <v>0</v>
      </c>
      <c r="K140" s="20">
        <v>126.4</v>
      </c>
    </row>
    <row r="141" spans="1:11" ht="30" customHeight="1" x14ac:dyDescent="0.25">
      <c r="A141" s="5" t="str">
        <f>B141&amp;Tableau1[[#This Row],[Lieux]]</f>
        <v>42Electricité</v>
      </c>
      <c r="B141" s="5">
        <f t="shared" si="2"/>
        <v>42</v>
      </c>
      <c r="C141" s="17" t="s">
        <v>14</v>
      </c>
      <c r="D141" s="17" t="s">
        <v>18</v>
      </c>
      <c r="E141" s="18" t="s">
        <v>258</v>
      </c>
      <c r="F141" s="17">
        <v>2.5</v>
      </c>
      <c r="G141" s="17" t="s">
        <v>259</v>
      </c>
      <c r="H141" s="17" t="s">
        <v>260</v>
      </c>
      <c r="I141" s="19" t="s">
        <v>21</v>
      </c>
      <c r="J141" s="20">
        <v>0</v>
      </c>
      <c r="K141" s="20">
        <v>27.8</v>
      </c>
    </row>
    <row r="142" spans="1:11" ht="30" customHeight="1" x14ac:dyDescent="0.25">
      <c r="A142" s="5" t="str">
        <f>B142&amp;Tableau1[[#This Row],[Lieux]]</f>
        <v>43Electricité</v>
      </c>
      <c r="B142" s="5">
        <f t="shared" si="2"/>
        <v>43</v>
      </c>
      <c r="C142" s="17" t="s">
        <v>14</v>
      </c>
      <c r="D142" s="17" t="s">
        <v>18</v>
      </c>
      <c r="E142" s="18" t="s">
        <v>258</v>
      </c>
      <c r="F142" s="17">
        <v>1.5</v>
      </c>
      <c r="G142" s="17" t="s">
        <v>259</v>
      </c>
      <c r="H142" s="17" t="s">
        <v>260</v>
      </c>
      <c r="I142" s="19" t="s">
        <v>21</v>
      </c>
      <c r="J142" s="20">
        <v>0</v>
      </c>
      <c r="K142" s="20">
        <v>17.600000000000001</v>
      </c>
    </row>
    <row r="143" spans="1:11" ht="30" customHeight="1" x14ac:dyDescent="0.25">
      <c r="A143" s="5" t="str">
        <f>B143&amp;Tableau1[[#This Row],[Lieux]]</f>
        <v>44Electricité</v>
      </c>
      <c r="B143" s="5">
        <f t="shared" si="2"/>
        <v>44</v>
      </c>
      <c r="C143" s="17" t="s">
        <v>14</v>
      </c>
      <c r="D143" s="17" t="s">
        <v>51</v>
      </c>
      <c r="E143" s="18" t="s">
        <v>270</v>
      </c>
      <c r="F143" s="17" t="s">
        <v>21</v>
      </c>
      <c r="G143" s="17" t="s">
        <v>21</v>
      </c>
      <c r="H143" s="17" t="s">
        <v>260</v>
      </c>
      <c r="I143" s="19" t="s">
        <v>21</v>
      </c>
      <c r="J143" s="20">
        <v>0</v>
      </c>
      <c r="K143" s="20">
        <v>8.1999999999999993</v>
      </c>
    </row>
    <row r="144" spans="1:11" ht="30" customHeight="1" x14ac:dyDescent="0.25">
      <c r="A144" s="5" t="str">
        <f>B144&amp;Tableau1[[#This Row],[Lieux]]</f>
        <v>45Electricité</v>
      </c>
      <c r="B144" s="5">
        <f t="shared" si="2"/>
        <v>45</v>
      </c>
      <c r="C144" s="17" t="s">
        <v>14</v>
      </c>
      <c r="D144" s="17" t="s">
        <v>18</v>
      </c>
      <c r="E144" s="18" t="s">
        <v>258</v>
      </c>
      <c r="F144" s="17" t="s">
        <v>271</v>
      </c>
      <c r="G144" s="17" t="s">
        <v>274</v>
      </c>
      <c r="H144" s="17" t="s">
        <v>260</v>
      </c>
      <c r="I144" s="19" t="s">
        <v>21</v>
      </c>
      <c r="J144" s="20">
        <v>0</v>
      </c>
      <c r="K144" s="20">
        <v>1.33</v>
      </c>
    </row>
    <row r="145" spans="1:11" ht="30" customHeight="1" x14ac:dyDescent="0.25">
      <c r="A145" s="5" t="str">
        <f>B145&amp;Tableau1[[#This Row],[Lieux]]</f>
        <v>46Electricité</v>
      </c>
      <c r="B145" s="5">
        <f t="shared" si="2"/>
        <v>46</v>
      </c>
      <c r="C145" s="17" t="s">
        <v>14</v>
      </c>
      <c r="D145" s="17" t="s">
        <v>18</v>
      </c>
      <c r="E145" s="18" t="s">
        <v>258</v>
      </c>
      <c r="F145" s="17" t="s">
        <v>272</v>
      </c>
      <c r="G145" s="17" t="s">
        <v>274</v>
      </c>
      <c r="H145" s="17" t="s">
        <v>260</v>
      </c>
      <c r="I145" s="19" t="s">
        <v>21</v>
      </c>
      <c r="J145" s="20">
        <v>0</v>
      </c>
      <c r="K145" s="20">
        <v>1.33</v>
      </c>
    </row>
    <row r="146" spans="1:11" ht="30" customHeight="1" x14ac:dyDescent="0.25">
      <c r="A146" s="5" t="str">
        <f>B146&amp;Tableau1[[#This Row],[Lieux]]</f>
        <v>47Electricité</v>
      </c>
      <c r="B146" s="5">
        <f t="shared" si="2"/>
        <v>47</v>
      </c>
      <c r="C146" s="17" t="s">
        <v>14</v>
      </c>
      <c r="D146" s="17" t="s">
        <v>18</v>
      </c>
      <c r="E146" s="18" t="s">
        <v>258</v>
      </c>
      <c r="F146" s="17" t="s">
        <v>273</v>
      </c>
      <c r="G146" s="17" t="s">
        <v>274</v>
      </c>
      <c r="H146" s="17" t="s">
        <v>260</v>
      </c>
      <c r="I146" s="19" t="s">
        <v>21</v>
      </c>
      <c r="J146" s="20">
        <v>0</v>
      </c>
      <c r="K146" s="20">
        <v>1.33</v>
      </c>
    </row>
    <row r="147" spans="1:11" ht="30" customHeight="1" x14ac:dyDescent="0.25">
      <c r="A147" s="5" t="str">
        <f>B147&amp;Tableau1[[#This Row],[Lieux]]</f>
        <v>48Electricité</v>
      </c>
      <c r="B147" s="5">
        <f t="shared" si="2"/>
        <v>48</v>
      </c>
      <c r="C147" s="17" t="s">
        <v>14</v>
      </c>
      <c r="D147" s="17" t="s">
        <v>18</v>
      </c>
      <c r="E147" s="18" t="s">
        <v>275</v>
      </c>
      <c r="F147" s="17" t="s">
        <v>21</v>
      </c>
      <c r="G147" s="17" t="s">
        <v>21</v>
      </c>
      <c r="H147" s="17" t="s">
        <v>260</v>
      </c>
      <c r="I147" s="19" t="s">
        <v>21</v>
      </c>
      <c r="J147" s="20">
        <v>0</v>
      </c>
      <c r="K147" s="20">
        <v>1.46</v>
      </c>
    </row>
    <row r="148" spans="1:11" ht="30" customHeight="1" x14ac:dyDescent="0.25">
      <c r="A148" s="5" t="str">
        <f>B148&amp;Tableau1[[#This Row],[Lieux]]</f>
        <v>49Electricité</v>
      </c>
      <c r="B148" s="5">
        <f t="shared" si="2"/>
        <v>49</v>
      </c>
      <c r="C148" s="17" t="s">
        <v>14</v>
      </c>
      <c r="D148" s="17" t="s">
        <v>18</v>
      </c>
      <c r="E148" s="18" t="s">
        <v>276</v>
      </c>
      <c r="F148" s="17" t="s">
        <v>277</v>
      </c>
      <c r="G148" s="17" t="s">
        <v>21</v>
      </c>
      <c r="H148" s="17" t="s">
        <v>260</v>
      </c>
      <c r="I148" s="19" t="s">
        <v>21</v>
      </c>
      <c r="J148" s="20">
        <v>0</v>
      </c>
      <c r="K148" s="20">
        <v>109.06</v>
      </c>
    </row>
    <row r="149" spans="1:11" ht="30" customHeight="1" x14ac:dyDescent="0.25">
      <c r="A149" s="5" t="str">
        <f>B149&amp;Tableau1[[#This Row],[Lieux]]</f>
        <v>50Electricité</v>
      </c>
      <c r="B149" s="5">
        <f t="shared" si="2"/>
        <v>50</v>
      </c>
      <c r="C149" s="17" t="s">
        <v>14</v>
      </c>
      <c r="D149" s="17" t="s">
        <v>18</v>
      </c>
      <c r="E149" s="18" t="s">
        <v>321</v>
      </c>
      <c r="F149" s="17" t="s">
        <v>21</v>
      </c>
      <c r="G149" s="17" t="s">
        <v>21</v>
      </c>
      <c r="H149" s="17" t="s">
        <v>326</v>
      </c>
      <c r="I149" s="19" t="s">
        <v>21</v>
      </c>
      <c r="J149" s="20">
        <v>0</v>
      </c>
      <c r="K149" s="20">
        <v>480.07</v>
      </c>
    </row>
    <row r="150" spans="1:11" ht="30" customHeight="1" x14ac:dyDescent="0.25">
      <c r="A150" s="5" t="str">
        <f>B150&amp;Tableau1[[#This Row],[Lieux]]</f>
        <v>51Electricité</v>
      </c>
      <c r="B150" s="5">
        <f t="shared" si="2"/>
        <v>51</v>
      </c>
      <c r="C150" s="17" t="s">
        <v>14</v>
      </c>
      <c r="D150" s="17" t="s">
        <v>51</v>
      </c>
      <c r="E150" s="18" t="s">
        <v>320</v>
      </c>
      <c r="F150" s="17" t="s">
        <v>21</v>
      </c>
      <c r="G150" s="17" t="s">
        <v>21</v>
      </c>
      <c r="H150" s="17" t="s">
        <v>326</v>
      </c>
      <c r="I150" s="19" t="s">
        <v>21</v>
      </c>
      <c r="J150" s="20">
        <v>0</v>
      </c>
      <c r="K150" s="20">
        <v>505.3</v>
      </c>
    </row>
    <row r="151" spans="1:11" ht="30" customHeight="1" x14ac:dyDescent="0.25">
      <c r="A151" s="5" t="str">
        <f>B151&amp;Tableau1[[#This Row],[Lieux]]</f>
        <v>52Electricité</v>
      </c>
      <c r="B151" s="5">
        <f t="shared" si="2"/>
        <v>52</v>
      </c>
      <c r="C151" s="17" t="s">
        <v>14</v>
      </c>
      <c r="D151" s="17" t="s">
        <v>18</v>
      </c>
      <c r="E151" s="18" t="s">
        <v>327</v>
      </c>
      <c r="F151" s="17" t="s">
        <v>21</v>
      </c>
      <c r="G151" s="17" t="s">
        <v>21</v>
      </c>
      <c r="H151" s="17" t="s">
        <v>326</v>
      </c>
      <c r="I151" s="19" t="s">
        <v>21</v>
      </c>
      <c r="J151" s="20">
        <v>0</v>
      </c>
      <c r="K151" s="20">
        <v>1324.23</v>
      </c>
    </row>
    <row r="152" spans="1:11" ht="30" customHeight="1" x14ac:dyDescent="0.25">
      <c r="A152" s="5" t="str">
        <f>B152&amp;Tableau1[[#This Row],[Lieux]]</f>
        <v>53Electricité</v>
      </c>
      <c r="B152" s="5">
        <f t="shared" si="2"/>
        <v>53</v>
      </c>
      <c r="C152" s="17" t="s">
        <v>14</v>
      </c>
      <c r="D152" s="17" t="s">
        <v>18</v>
      </c>
      <c r="E152" s="18" t="s">
        <v>323</v>
      </c>
      <c r="F152" s="17" t="s">
        <v>21</v>
      </c>
      <c r="G152" s="17" t="s">
        <v>21</v>
      </c>
      <c r="H152" s="17" t="s">
        <v>326</v>
      </c>
      <c r="I152" s="19" t="s">
        <v>21</v>
      </c>
      <c r="J152" s="20">
        <v>0</v>
      </c>
      <c r="K152" s="20">
        <v>94</v>
      </c>
    </row>
    <row r="153" spans="1:11" ht="30" customHeight="1" x14ac:dyDescent="0.25">
      <c r="A153" s="5" t="str">
        <f>B153&amp;Tableau1[[#This Row],[Lieux]]</f>
        <v>54Electricité</v>
      </c>
      <c r="B153" s="5">
        <f t="shared" si="2"/>
        <v>54</v>
      </c>
      <c r="C153" s="17" t="s">
        <v>14</v>
      </c>
      <c r="D153" s="17" t="s">
        <v>18</v>
      </c>
      <c r="E153" s="18" t="s">
        <v>322</v>
      </c>
      <c r="F153" s="17" t="s">
        <v>21</v>
      </c>
      <c r="G153" s="17" t="s">
        <v>21</v>
      </c>
      <c r="H153" s="17" t="s">
        <v>326</v>
      </c>
      <c r="I153" s="19" t="s">
        <v>21</v>
      </c>
      <c r="J153" s="20">
        <v>31.63</v>
      </c>
      <c r="K153" s="20">
        <v>0</v>
      </c>
    </row>
    <row r="154" spans="1:11" ht="30" customHeight="1" x14ac:dyDescent="0.25">
      <c r="A154" s="5" t="str">
        <f>B154&amp;Tableau1[[#This Row],[Lieux]]</f>
        <v>55Electricité</v>
      </c>
      <c r="B154" s="5">
        <f t="shared" si="2"/>
        <v>55</v>
      </c>
      <c r="C154" s="17" t="s">
        <v>14</v>
      </c>
      <c r="D154" s="17" t="s">
        <v>18</v>
      </c>
      <c r="E154" s="18" t="s">
        <v>331</v>
      </c>
      <c r="F154" s="17" t="s">
        <v>21</v>
      </c>
      <c r="G154" s="17" t="s">
        <v>21</v>
      </c>
      <c r="H154" s="17" t="s">
        <v>326</v>
      </c>
      <c r="I154" s="19" t="s">
        <v>21</v>
      </c>
      <c r="J154" s="20">
        <v>0</v>
      </c>
      <c r="K154" s="20">
        <v>237.75</v>
      </c>
    </row>
    <row r="155" spans="1:11" ht="30" customHeight="1" x14ac:dyDescent="0.25">
      <c r="A155" s="5" t="str">
        <f>B155&amp;Tableau1[[#This Row],[Lieux]]</f>
        <v>56Electricité</v>
      </c>
      <c r="B155" s="5">
        <f t="shared" si="2"/>
        <v>56</v>
      </c>
      <c r="C155" s="17" t="s">
        <v>14</v>
      </c>
      <c r="D155" s="17" t="s">
        <v>18</v>
      </c>
      <c r="E155" s="18" t="s">
        <v>324</v>
      </c>
      <c r="F155" s="17" t="s">
        <v>21</v>
      </c>
      <c r="G155" s="17" t="s">
        <v>21</v>
      </c>
      <c r="H155" s="17" t="s">
        <v>326</v>
      </c>
      <c r="I155" s="19" t="s">
        <v>21</v>
      </c>
      <c r="J155" s="20">
        <v>0</v>
      </c>
      <c r="K155" s="20">
        <v>189.74</v>
      </c>
    </row>
    <row r="156" spans="1:11" ht="30" customHeight="1" x14ac:dyDescent="0.25">
      <c r="A156" s="5" t="str">
        <f>B156&amp;Tableau1[[#This Row],[Lieux]]</f>
        <v>57Electricité</v>
      </c>
      <c r="B156" s="5">
        <f t="shared" si="2"/>
        <v>57</v>
      </c>
      <c r="C156" s="17" t="s">
        <v>14</v>
      </c>
      <c r="D156" s="17" t="s">
        <v>18</v>
      </c>
      <c r="E156" s="18" t="s">
        <v>325</v>
      </c>
      <c r="F156" s="17" t="s">
        <v>21</v>
      </c>
      <c r="G156" s="17" t="s">
        <v>21</v>
      </c>
      <c r="H156" s="17" t="s">
        <v>326</v>
      </c>
      <c r="I156" s="19" t="s">
        <v>21</v>
      </c>
      <c r="J156" s="20">
        <v>0</v>
      </c>
      <c r="K156" s="20">
        <v>20.079999999999998</v>
      </c>
    </row>
    <row r="157" spans="1:11" ht="30" customHeight="1" x14ac:dyDescent="0.25">
      <c r="A157" s="5" t="str">
        <f>B157&amp;Tableau1[[#This Row],[Lieux]]</f>
        <v>58Electricité</v>
      </c>
      <c r="B157" s="5">
        <f t="shared" si="2"/>
        <v>58</v>
      </c>
      <c r="C157" s="17" t="s">
        <v>14</v>
      </c>
      <c r="D157" s="17" t="s">
        <v>18</v>
      </c>
      <c r="E157" s="18" t="s">
        <v>322</v>
      </c>
      <c r="F157" s="17" t="s">
        <v>21</v>
      </c>
      <c r="G157" s="17" t="s">
        <v>21</v>
      </c>
      <c r="H157" s="17" t="s">
        <v>326</v>
      </c>
      <c r="I157" s="19" t="s">
        <v>21</v>
      </c>
      <c r="J157" s="23">
        <v>31.63</v>
      </c>
      <c r="K157" s="20">
        <v>0</v>
      </c>
    </row>
    <row r="158" spans="1:11" ht="30" customHeight="1" x14ac:dyDescent="0.25">
      <c r="A158" s="5" t="str">
        <f>B158&amp;Tableau1[[#This Row],[Lieux]]</f>
        <v>59Electricité</v>
      </c>
      <c r="B158" s="5">
        <f t="shared" si="2"/>
        <v>59</v>
      </c>
      <c r="C158" s="17" t="s">
        <v>14</v>
      </c>
      <c r="D158" s="17" t="s">
        <v>18</v>
      </c>
      <c r="E158" s="18" t="s">
        <v>331</v>
      </c>
      <c r="F158" s="17" t="s">
        <v>21</v>
      </c>
      <c r="G158" s="17" t="s">
        <v>21</v>
      </c>
      <c r="H158" s="17" t="s">
        <v>326</v>
      </c>
      <c r="I158" s="19" t="s">
        <v>21</v>
      </c>
      <c r="J158" s="20">
        <v>0</v>
      </c>
      <c r="K158" s="20">
        <v>266.39999999999998</v>
      </c>
    </row>
    <row r="159" spans="1:11" ht="30" customHeight="1" x14ac:dyDescent="0.25">
      <c r="A159" s="5" t="str">
        <f>B159&amp;Tableau1[[#This Row],[Lieux]]</f>
        <v>60Electricité</v>
      </c>
      <c r="B159" s="5">
        <f t="shared" si="2"/>
        <v>60</v>
      </c>
      <c r="C159" s="17" t="s">
        <v>14</v>
      </c>
      <c r="D159" s="17" t="s">
        <v>18</v>
      </c>
      <c r="E159" s="18" t="s">
        <v>324</v>
      </c>
      <c r="F159" s="17" t="s">
        <v>21</v>
      </c>
      <c r="G159" s="17" t="s">
        <v>21</v>
      </c>
      <c r="H159" s="17" t="s">
        <v>326</v>
      </c>
      <c r="I159" s="19" t="s">
        <v>21</v>
      </c>
      <c r="J159" s="20">
        <v>0</v>
      </c>
      <c r="K159" s="20">
        <v>189.74</v>
      </c>
    </row>
    <row r="160" spans="1:11" ht="30" customHeight="1" x14ac:dyDescent="0.25">
      <c r="A160" s="5" t="str">
        <f>B160&amp;Tableau1[[#This Row],[Lieux]]</f>
        <v>61Electricité</v>
      </c>
      <c r="B160" s="5">
        <f t="shared" si="2"/>
        <v>61</v>
      </c>
      <c r="C160" s="17" t="s">
        <v>14</v>
      </c>
      <c r="D160" s="17" t="s">
        <v>18</v>
      </c>
      <c r="E160" s="18" t="s">
        <v>325</v>
      </c>
      <c r="F160" s="17" t="s">
        <v>21</v>
      </c>
      <c r="G160" s="17" t="s">
        <v>21</v>
      </c>
      <c r="H160" s="17" t="s">
        <v>326</v>
      </c>
      <c r="I160" s="19" t="s">
        <v>21</v>
      </c>
      <c r="J160" s="20">
        <v>0</v>
      </c>
      <c r="K160" s="20">
        <v>20.079999999999998</v>
      </c>
    </row>
    <row r="161" spans="1:11" ht="30" customHeight="1" x14ac:dyDescent="0.25">
      <c r="A161" s="5" t="str">
        <f>B161&amp;Tableau1[[#This Row],[Lieux]]</f>
        <v>62Electricité</v>
      </c>
      <c r="B161" s="5">
        <f t="shared" si="2"/>
        <v>62</v>
      </c>
      <c r="C161" s="17" t="s">
        <v>14</v>
      </c>
      <c r="D161" s="17" t="s">
        <v>18</v>
      </c>
      <c r="E161" s="18" t="s">
        <v>328</v>
      </c>
      <c r="F161" s="17" t="s">
        <v>21</v>
      </c>
      <c r="G161" s="17" t="s">
        <v>21</v>
      </c>
      <c r="H161" s="17" t="s">
        <v>326</v>
      </c>
      <c r="I161" s="19" t="s">
        <v>21</v>
      </c>
      <c r="J161" s="20">
        <v>0</v>
      </c>
      <c r="K161" s="20">
        <v>20.079999999999998</v>
      </c>
    </row>
    <row r="162" spans="1:11" ht="30" customHeight="1" x14ac:dyDescent="0.25">
      <c r="A162" s="5" t="str">
        <f>B162&amp;Tableau1[[#This Row],[Lieux]]</f>
        <v>63Electricité</v>
      </c>
      <c r="B162" s="5">
        <f t="shared" si="2"/>
        <v>63</v>
      </c>
      <c r="C162" s="17" t="s">
        <v>14</v>
      </c>
      <c r="D162" s="17" t="s">
        <v>18</v>
      </c>
      <c r="E162" s="18" t="s">
        <v>329</v>
      </c>
      <c r="F162" s="17" t="s">
        <v>21</v>
      </c>
      <c r="G162" s="17" t="s">
        <v>21</v>
      </c>
      <c r="H162" s="17" t="s">
        <v>326</v>
      </c>
      <c r="I162" s="19" t="s">
        <v>21</v>
      </c>
      <c r="J162" s="20">
        <v>0</v>
      </c>
      <c r="K162" s="20">
        <v>380.62</v>
      </c>
    </row>
    <row r="163" spans="1:11" ht="30" customHeight="1" x14ac:dyDescent="0.25">
      <c r="A163" s="5" t="str">
        <f>B163&amp;Tableau1[[#This Row],[Lieux]]</f>
        <v>64Electricité</v>
      </c>
      <c r="B163" s="5">
        <f t="shared" si="2"/>
        <v>64</v>
      </c>
      <c r="C163" s="17" t="s">
        <v>14</v>
      </c>
      <c r="D163" s="17" t="s">
        <v>18</v>
      </c>
      <c r="E163" s="18" t="s">
        <v>330</v>
      </c>
      <c r="F163" s="17" t="s">
        <v>21</v>
      </c>
      <c r="G163" s="17" t="s">
        <v>21</v>
      </c>
      <c r="H163" s="17" t="s">
        <v>326</v>
      </c>
      <c r="I163" s="19" t="s">
        <v>21</v>
      </c>
      <c r="J163" s="20">
        <v>0</v>
      </c>
      <c r="K163" s="20">
        <v>199.05</v>
      </c>
    </row>
    <row r="164" spans="1:11" ht="30" customHeight="1" x14ac:dyDescent="0.25">
      <c r="A164" s="5" t="str">
        <f>B164&amp;Tableau1[[#This Row],[Lieux]]</f>
        <v>65Electricité</v>
      </c>
      <c r="B164" s="5">
        <f t="shared" si="2"/>
        <v>65</v>
      </c>
      <c r="C164" s="17" t="s">
        <v>14</v>
      </c>
      <c r="D164" s="17" t="s">
        <v>18</v>
      </c>
      <c r="E164" s="18" t="s">
        <v>332</v>
      </c>
      <c r="F164" s="17" t="s">
        <v>21</v>
      </c>
      <c r="G164" s="17" t="s">
        <v>21</v>
      </c>
      <c r="H164" s="17" t="s">
        <v>326</v>
      </c>
      <c r="I164" s="19" t="s">
        <v>21</v>
      </c>
      <c r="J164" s="20">
        <v>0</v>
      </c>
      <c r="K164" s="20">
        <v>69.7</v>
      </c>
    </row>
    <row r="165" spans="1:11" ht="30" customHeight="1" x14ac:dyDescent="0.25">
      <c r="A165" s="5" t="str">
        <f>B165&amp;Tableau1[[#This Row],[Lieux]]</f>
        <v>66Electricité</v>
      </c>
      <c r="B165" s="5">
        <f t="shared" si="2"/>
        <v>66</v>
      </c>
      <c r="C165" s="17" t="s">
        <v>14</v>
      </c>
      <c r="D165" s="17" t="s">
        <v>18</v>
      </c>
      <c r="E165" s="18" t="s">
        <v>245</v>
      </c>
      <c r="F165" s="17" t="s">
        <v>609</v>
      </c>
      <c r="G165" s="17" t="s">
        <v>21</v>
      </c>
      <c r="H165" s="17" t="s">
        <v>21</v>
      </c>
      <c r="I165" s="19" t="s">
        <v>537</v>
      </c>
      <c r="J165" s="20">
        <v>9.9</v>
      </c>
      <c r="K165" s="20">
        <v>0</v>
      </c>
    </row>
    <row r="166" spans="1:11" ht="30" customHeight="1" x14ac:dyDescent="0.25">
      <c r="A166" s="5" t="str">
        <f>B166&amp;Tableau1[[#This Row],[Lieux]]</f>
        <v>67Electricité</v>
      </c>
      <c r="B166" s="5">
        <f t="shared" si="2"/>
        <v>67</v>
      </c>
      <c r="C166" s="17" t="s">
        <v>14</v>
      </c>
      <c r="D166" s="17" t="s">
        <v>18</v>
      </c>
      <c r="E166" s="18" t="s">
        <v>245</v>
      </c>
      <c r="F166" s="17" t="s">
        <v>610</v>
      </c>
      <c r="G166" s="17" t="s">
        <v>21</v>
      </c>
      <c r="H166" s="17" t="s">
        <v>21</v>
      </c>
      <c r="I166" s="19" t="s">
        <v>537</v>
      </c>
      <c r="J166" s="20">
        <v>9.9</v>
      </c>
      <c r="K166" s="20">
        <v>0</v>
      </c>
    </row>
    <row r="167" spans="1:11" ht="30" customHeight="1" x14ac:dyDescent="0.25">
      <c r="A167" s="5" t="str">
        <f>B167&amp;Tableau1[[#This Row],[Lieux]]</f>
        <v>68Electricité</v>
      </c>
      <c r="B167" s="5">
        <f t="shared" si="2"/>
        <v>68</v>
      </c>
      <c r="C167" s="17" t="s">
        <v>14</v>
      </c>
      <c r="D167" s="17" t="s">
        <v>18</v>
      </c>
      <c r="E167" s="18" t="s">
        <v>245</v>
      </c>
      <c r="F167" s="17" t="s">
        <v>611</v>
      </c>
      <c r="G167" s="17" t="s">
        <v>21</v>
      </c>
      <c r="H167" s="17" t="s">
        <v>21</v>
      </c>
      <c r="I167" s="19" t="s">
        <v>537</v>
      </c>
      <c r="J167" s="20">
        <v>15.9</v>
      </c>
      <c r="K167" s="20">
        <v>0</v>
      </c>
    </row>
    <row r="168" spans="1:11" ht="30" customHeight="1" x14ac:dyDescent="0.25">
      <c r="A168" s="5" t="str">
        <f>B168&amp;Tableau1[[#This Row],[Lieux]]</f>
        <v>69Electricité</v>
      </c>
      <c r="B168" s="5">
        <f t="shared" si="2"/>
        <v>69</v>
      </c>
      <c r="C168" s="17" t="s">
        <v>14</v>
      </c>
      <c r="D168" s="17" t="s">
        <v>18</v>
      </c>
      <c r="E168" s="18" t="s">
        <v>245</v>
      </c>
      <c r="F168" s="17" t="s">
        <v>612</v>
      </c>
      <c r="G168" s="17" t="s">
        <v>21</v>
      </c>
      <c r="H168" s="17" t="s">
        <v>21</v>
      </c>
      <c r="I168" s="19" t="s">
        <v>537</v>
      </c>
      <c r="J168" s="20">
        <v>9.9</v>
      </c>
      <c r="K168" s="20">
        <v>0</v>
      </c>
    </row>
    <row r="169" spans="1:11" ht="30" customHeight="1" x14ac:dyDescent="0.25">
      <c r="A169" s="5" t="str">
        <f>B169&amp;Tableau1[[#This Row],[Lieux]]</f>
        <v>70Electricité</v>
      </c>
      <c r="B169" s="5">
        <f t="shared" si="2"/>
        <v>70</v>
      </c>
      <c r="C169" s="17" t="s">
        <v>14</v>
      </c>
      <c r="D169" s="17" t="s">
        <v>18</v>
      </c>
      <c r="E169" s="18" t="s">
        <v>613</v>
      </c>
      <c r="F169" s="17" t="s">
        <v>614</v>
      </c>
      <c r="G169" s="17" t="s">
        <v>21</v>
      </c>
      <c r="H169" s="17" t="s">
        <v>21</v>
      </c>
      <c r="I169" s="19" t="s">
        <v>537</v>
      </c>
      <c r="J169" s="20">
        <v>5.75</v>
      </c>
      <c r="K169" s="20">
        <v>0</v>
      </c>
    </row>
    <row r="170" spans="1:11" ht="30" customHeight="1" x14ac:dyDescent="0.25">
      <c r="A170" s="5" t="str">
        <f>B170&amp;Tableau1[[#This Row],[Lieux]]</f>
        <v>71Electricité</v>
      </c>
      <c r="B170" s="5">
        <f t="shared" si="2"/>
        <v>71</v>
      </c>
      <c r="C170" s="17" t="s">
        <v>14</v>
      </c>
      <c r="D170" s="17" t="s">
        <v>18</v>
      </c>
      <c r="E170" s="18" t="s">
        <v>615</v>
      </c>
      <c r="F170" s="17" t="s">
        <v>614</v>
      </c>
      <c r="G170" s="17" t="s">
        <v>21</v>
      </c>
      <c r="H170" s="17" t="s">
        <v>21</v>
      </c>
      <c r="I170" s="19" t="s">
        <v>537</v>
      </c>
      <c r="J170" s="20">
        <v>11.9</v>
      </c>
      <c r="K170" s="20">
        <v>0</v>
      </c>
    </row>
    <row r="171" spans="1:11" ht="30" customHeight="1" x14ac:dyDescent="0.25">
      <c r="A171" s="5" t="str">
        <f>B171&amp;Tableau1[[#This Row],[Lieux]]</f>
        <v>72Electricité</v>
      </c>
      <c r="B171" s="5">
        <f t="shared" si="2"/>
        <v>72</v>
      </c>
      <c r="C171" s="17" t="s">
        <v>14</v>
      </c>
      <c r="D171" s="17" t="s">
        <v>18</v>
      </c>
      <c r="E171" s="18" t="s">
        <v>254</v>
      </c>
      <c r="F171" s="17" t="s">
        <v>614</v>
      </c>
      <c r="G171" s="17" t="s">
        <v>21</v>
      </c>
      <c r="H171" s="17" t="s">
        <v>21</v>
      </c>
      <c r="I171" s="19" t="s">
        <v>537</v>
      </c>
      <c r="J171" s="20">
        <v>5.75</v>
      </c>
      <c r="K171" s="20">
        <v>0</v>
      </c>
    </row>
    <row r="172" spans="1:11" ht="30" customHeight="1" x14ac:dyDescent="0.25">
      <c r="A172" s="5" t="str">
        <f>B172&amp;Tableau1[[#This Row],[Lieux]]</f>
        <v>73Electricité</v>
      </c>
      <c r="B172" s="5">
        <f t="shared" si="2"/>
        <v>73</v>
      </c>
      <c r="C172" s="17" t="s">
        <v>14</v>
      </c>
      <c r="D172" s="17" t="s">
        <v>18</v>
      </c>
      <c r="E172" s="18" t="s">
        <v>643</v>
      </c>
      <c r="F172" s="17" t="s">
        <v>21</v>
      </c>
      <c r="G172" s="17" t="s">
        <v>21</v>
      </c>
      <c r="H172" s="17" t="s">
        <v>53</v>
      </c>
      <c r="I172" s="19" t="s">
        <v>21</v>
      </c>
      <c r="J172" s="20">
        <v>0</v>
      </c>
      <c r="K172" s="20">
        <v>271.54000000000002</v>
      </c>
    </row>
    <row r="173" spans="1:11" ht="30" customHeight="1" x14ac:dyDescent="0.25">
      <c r="A173" s="5" t="str">
        <f>B173&amp;Tableau1[[#This Row],[Lieux]]</f>
        <v>1F-V</v>
      </c>
      <c r="B173" s="5">
        <f t="shared" si="2"/>
        <v>1</v>
      </c>
      <c r="C173" s="17" t="s">
        <v>13</v>
      </c>
      <c r="D173" s="17" t="s">
        <v>18</v>
      </c>
      <c r="E173" s="18" t="s">
        <v>240</v>
      </c>
      <c r="F173" s="17" t="s">
        <v>241</v>
      </c>
      <c r="G173" s="17" t="s">
        <v>21</v>
      </c>
      <c r="H173" s="17" t="s">
        <v>230</v>
      </c>
      <c r="I173" s="19" t="s">
        <v>21</v>
      </c>
      <c r="J173" s="20">
        <v>420</v>
      </c>
      <c r="K173" s="20">
        <v>0</v>
      </c>
    </row>
    <row r="174" spans="1:11" ht="30" customHeight="1" x14ac:dyDescent="0.25">
      <c r="A174" s="5" t="str">
        <f>B174&amp;Tableau1[[#This Row],[Lieux]]</f>
        <v>2F-V</v>
      </c>
      <c r="B174" s="5">
        <f t="shared" si="2"/>
        <v>2</v>
      </c>
      <c r="C174" s="17" t="s">
        <v>13</v>
      </c>
      <c r="D174" s="17" t="s">
        <v>18</v>
      </c>
      <c r="E174" s="18" t="s">
        <v>335</v>
      </c>
      <c r="F174" s="17" t="s">
        <v>21</v>
      </c>
      <c r="G174" s="17" t="s">
        <v>21</v>
      </c>
      <c r="H174" s="17" t="s">
        <v>230</v>
      </c>
      <c r="I174" s="19" t="s">
        <v>21</v>
      </c>
      <c r="J174" s="20">
        <v>0</v>
      </c>
      <c r="K174" s="20">
        <v>45</v>
      </c>
    </row>
    <row r="175" spans="1:11" ht="30" customHeight="1" x14ac:dyDescent="0.25">
      <c r="A175" s="5" t="str">
        <f>B175&amp;Tableau1[[#This Row],[Lieux]]</f>
        <v>3F-V</v>
      </c>
      <c r="B175" s="5">
        <f t="shared" si="2"/>
        <v>3</v>
      </c>
      <c r="C175" s="17" t="s">
        <v>13</v>
      </c>
      <c r="D175" s="17" t="s">
        <v>18</v>
      </c>
      <c r="E175" s="18" t="s">
        <v>605</v>
      </c>
      <c r="F175" s="17" t="s">
        <v>606</v>
      </c>
      <c r="G175" s="17" t="s">
        <v>21</v>
      </c>
      <c r="H175" s="17" t="s">
        <v>21</v>
      </c>
      <c r="I175" s="19" t="s">
        <v>537</v>
      </c>
      <c r="J175" s="20">
        <v>358.52</v>
      </c>
      <c r="K175" s="20">
        <v>0</v>
      </c>
    </row>
    <row r="176" spans="1:11" ht="30" customHeight="1" x14ac:dyDescent="0.25">
      <c r="A176" s="5" t="str">
        <f>B176&amp;Tableau1[[#This Row],[Lieux]]</f>
        <v>4F-V</v>
      </c>
      <c r="B176" s="5">
        <f t="shared" si="2"/>
        <v>4</v>
      </c>
      <c r="C176" s="17" t="s">
        <v>13</v>
      </c>
      <c r="D176" s="17" t="s">
        <v>18</v>
      </c>
      <c r="E176" s="18" t="s">
        <v>607</v>
      </c>
      <c r="F176" s="17" t="s">
        <v>608</v>
      </c>
      <c r="G176" s="17" t="s">
        <v>21</v>
      </c>
      <c r="H176" s="17" t="s">
        <v>21</v>
      </c>
      <c r="I176" s="19" t="s">
        <v>537</v>
      </c>
      <c r="J176" s="20">
        <v>114.37</v>
      </c>
      <c r="K176" s="20">
        <v>0</v>
      </c>
    </row>
    <row r="177" spans="1:11" ht="30" customHeight="1" x14ac:dyDescent="0.25">
      <c r="A177" s="5" t="str">
        <f>B177&amp;Tableau1[[#This Row],[Lieux]]</f>
        <v>5F-V</v>
      </c>
      <c r="B177" s="5">
        <f t="shared" si="2"/>
        <v>5</v>
      </c>
      <c r="C177" s="17" t="s">
        <v>13</v>
      </c>
      <c r="D177" s="17" t="s">
        <v>18</v>
      </c>
      <c r="E177" s="18" t="s">
        <v>629</v>
      </c>
      <c r="F177" s="17" t="s">
        <v>21</v>
      </c>
      <c r="G177" s="17" t="s">
        <v>21</v>
      </c>
      <c r="H177" s="17" t="s">
        <v>21</v>
      </c>
      <c r="I177" s="19" t="s">
        <v>537</v>
      </c>
      <c r="J177" s="20">
        <v>1020.02</v>
      </c>
      <c r="K177" s="20">
        <v>0</v>
      </c>
    </row>
    <row r="178" spans="1:11" ht="30" customHeight="1" x14ac:dyDescent="0.25">
      <c r="A178" s="5" t="str">
        <f>B178&amp;Tableau1[[#This Row],[Lieux]]</f>
        <v>6F-V</v>
      </c>
      <c r="B178" s="5">
        <f t="shared" si="2"/>
        <v>6</v>
      </c>
      <c r="C178" s="17" t="s">
        <v>13</v>
      </c>
      <c r="D178" s="17" t="s">
        <v>18</v>
      </c>
      <c r="E178" s="18" t="s">
        <v>629</v>
      </c>
      <c r="F178" s="17" t="s">
        <v>21</v>
      </c>
      <c r="G178" s="17" t="s">
        <v>21</v>
      </c>
      <c r="H178" s="17" t="s">
        <v>21</v>
      </c>
      <c r="I178" s="19" t="s">
        <v>537</v>
      </c>
      <c r="J178" s="20">
        <v>795.16</v>
      </c>
      <c r="K178" s="20">
        <v>0</v>
      </c>
    </row>
    <row r="179" spans="1:11" ht="30" customHeight="1" x14ac:dyDescent="0.25">
      <c r="A179" s="5" t="str">
        <f>B179&amp;Tableau1[[#This Row],[Lieux]]</f>
        <v>7F-V</v>
      </c>
      <c r="B179" s="5">
        <f t="shared" si="2"/>
        <v>7</v>
      </c>
      <c r="C179" s="17" t="s">
        <v>13</v>
      </c>
      <c r="D179" s="17" t="s">
        <v>18</v>
      </c>
      <c r="E179" s="18" t="s">
        <v>637</v>
      </c>
      <c r="F179" s="17" t="s">
        <v>634</v>
      </c>
      <c r="G179" s="17" t="s">
        <v>635</v>
      </c>
      <c r="H179" s="17" t="s">
        <v>636</v>
      </c>
      <c r="I179" s="19" t="s">
        <v>21</v>
      </c>
      <c r="J179" s="20">
        <v>0</v>
      </c>
      <c r="K179" s="20">
        <v>3365.39</v>
      </c>
    </row>
    <row r="180" spans="1:11" ht="30" customHeight="1" x14ac:dyDescent="0.25">
      <c r="A180" s="5" t="str">
        <f>B180&amp;Tableau1[[#This Row],[Lieux]]</f>
        <v>8F-V</v>
      </c>
      <c r="B180" s="5">
        <f t="shared" si="2"/>
        <v>8</v>
      </c>
      <c r="C180" s="17" t="s">
        <v>13</v>
      </c>
      <c r="D180" s="17" t="s">
        <v>18</v>
      </c>
      <c r="E180" s="18" t="s">
        <v>638</v>
      </c>
      <c r="F180" s="17" t="s">
        <v>639</v>
      </c>
      <c r="G180" s="17" t="s">
        <v>640</v>
      </c>
      <c r="H180" s="17" t="s">
        <v>641</v>
      </c>
      <c r="I180" s="19" t="s">
        <v>21</v>
      </c>
      <c r="J180" s="20">
        <v>0</v>
      </c>
      <c r="K180" s="20">
        <v>589.84</v>
      </c>
    </row>
    <row r="181" spans="1:11" ht="30" customHeight="1" x14ac:dyDescent="0.25">
      <c r="A181" s="5" t="str">
        <f>B181&amp;Tableau1[[#This Row],[Lieux]]</f>
        <v>9F-V</v>
      </c>
      <c r="B181" s="5">
        <f t="shared" si="2"/>
        <v>9</v>
      </c>
      <c r="C181" s="17" t="s">
        <v>13</v>
      </c>
      <c r="D181" s="17" t="s">
        <v>18</v>
      </c>
      <c r="E181" s="18" t="s">
        <v>638</v>
      </c>
      <c r="F181" s="17" t="s">
        <v>639</v>
      </c>
      <c r="G181" s="17" t="s">
        <v>642</v>
      </c>
      <c r="H181" s="17" t="s">
        <v>641</v>
      </c>
      <c r="I181" s="19" t="s">
        <v>21</v>
      </c>
      <c r="J181" s="20">
        <v>0</v>
      </c>
      <c r="K181" s="20">
        <v>572.16</v>
      </c>
    </row>
    <row r="182" spans="1:11" ht="30" customHeight="1" x14ac:dyDescent="0.25">
      <c r="A182" s="5" t="str">
        <f>B182&amp;Tableau1[[#This Row],[Lieux]]</f>
        <v>10F-V</v>
      </c>
      <c r="B182" s="5">
        <f t="shared" si="2"/>
        <v>10</v>
      </c>
      <c r="C182" s="17" t="s">
        <v>13</v>
      </c>
      <c r="D182" s="17" t="s">
        <v>18</v>
      </c>
      <c r="E182" s="18" t="s">
        <v>647</v>
      </c>
      <c r="F182" s="17" t="s">
        <v>21</v>
      </c>
      <c r="G182" s="17" t="s">
        <v>648</v>
      </c>
      <c r="H182" s="17" t="s">
        <v>649</v>
      </c>
      <c r="I182" s="19" t="s">
        <v>21</v>
      </c>
      <c r="J182" s="20">
        <v>0</v>
      </c>
      <c r="K182" s="20">
        <v>780.1</v>
      </c>
    </row>
    <row r="183" spans="1:11" ht="30" customHeight="1" x14ac:dyDescent="0.25">
      <c r="A183" s="5" t="str">
        <f>B183&amp;Tableau1[[#This Row],[Lieux]]</f>
        <v>1Menuiserie</v>
      </c>
      <c r="B183" s="5">
        <f t="shared" si="2"/>
        <v>1</v>
      </c>
      <c r="C183" s="17" t="s">
        <v>15</v>
      </c>
      <c r="D183" s="17" t="s">
        <v>51</v>
      </c>
      <c r="E183" s="18" t="s">
        <v>58</v>
      </c>
      <c r="F183" s="17" t="s">
        <v>21</v>
      </c>
      <c r="G183" s="17" t="s">
        <v>21</v>
      </c>
      <c r="H183" s="17" t="s">
        <v>59</v>
      </c>
      <c r="I183" s="19" t="s">
        <v>21</v>
      </c>
      <c r="J183" s="20">
        <v>75</v>
      </c>
      <c r="K183" s="20">
        <v>0</v>
      </c>
    </row>
    <row r="184" spans="1:11" ht="30" customHeight="1" x14ac:dyDescent="0.25">
      <c r="A184" s="5" t="str">
        <f>B184&amp;Tableau1[[#This Row],[Lieux]]</f>
        <v>2Menuiserie</v>
      </c>
      <c r="B184" s="5">
        <f t="shared" si="2"/>
        <v>2</v>
      </c>
      <c r="C184" s="17" t="s">
        <v>15</v>
      </c>
      <c r="D184" s="17" t="s">
        <v>51</v>
      </c>
      <c r="E184" s="18" t="s">
        <v>102</v>
      </c>
      <c r="F184" s="17" t="s">
        <v>21</v>
      </c>
      <c r="G184" s="17" t="s">
        <v>103</v>
      </c>
      <c r="H184" s="17" t="s">
        <v>104</v>
      </c>
      <c r="I184" s="19" t="s">
        <v>21</v>
      </c>
      <c r="J184" s="20">
        <v>0</v>
      </c>
      <c r="K184" s="20">
        <v>155</v>
      </c>
    </row>
    <row r="185" spans="1:11" ht="30" customHeight="1" x14ac:dyDescent="0.25">
      <c r="A185" s="5" t="str">
        <f>B185&amp;Tableau1[[#This Row],[Lieux]]</f>
        <v>3Menuiserie</v>
      </c>
      <c r="B185" s="5">
        <f t="shared" si="2"/>
        <v>3</v>
      </c>
      <c r="C185" s="17" t="s">
        <v>15</v>
      </c>
      <c r="D185" s="17" t="s">
        <v>51</v>
      </c>
      <c r="E185" s="18" t="s">
        <v>107</v>
      </c>
      <c r="F185" s="17" t="s">
        <v>21</v>
      </c>
      <c r="G185" s="17" t="s">
        <v>108</v>
      </c>
      <c r="H185" s="17" t="s">
        <v>122</v>
      </c>
      <c r="I185" s="19" t="s">
        <v>21</v>
      </c>
      <c r="J185" s="20">
        <v>0</v>
      </c>
      <c r="K185" s="20">
        <v>50</v>
      </c>
    </row>
    <row r="186" spans="1:11" ht="30" customHeight="1" x14ac:dyDescent="0.25">
      <c r="A186" s="5" t="str">
        <f>B186&amp;Tableau1[[#This Row],[Lieux]]</f>
        <v>4Menuiserie</v>
      </c>
      <c r="B186" s="5">
        <f t="shared" si="2"/>
        <v>4</v>
      </c>
      <c r="C186" s="17" t="s">
        <v>15</v>
      </c>
      <c r="D186" s="17" t="s">
        <v>51</v>
      </c>
      <c r="E186" s="18" t="s">
        <v>147</v>
      </c>
      <c r="F186" s="17" t="s">
        <v>21</v>
      </c>
      <c r="G186" s="17" t="s">
        <v>21</v>
      </c>
      <c r="H186" s="17" t="s">
        <v>146</v>
      </c>
      <c r="I186" s="19" t="s">
        <v>21</v>
      </c>
      <c r="J186" s="20">
        <v>0</v>
      </c>
      <c r="K186" s="20">
        <v>99</v>
      </c>
    </row>
    <row r="187" spans="1:11" ht="30" customHeight="1" x14ac:dyDescent="0.25">
      <c r="A187" s="5" t="str">
        <f>B187&amp;Tableau1[[#This Row],[Lieux]]</f>
        <v>5Menuiserie</v>
      </c>
      <c r="B187" s="5">
        <f t="shared" si="2"/>
        <v>5</v>
      </c>
      <c r="C187" s="17" t="s">
        <v>15</v>
      </c>
      <c r="D187" s="17" t="s">
        <v>51</v>
      </c>
      <c r="E187" s="18" t="s">
        <v>167</v>
      </c>
      <c r="F187" s="17" t="s">
        <v>21</v>
      </c>
      <c r="G187" s="17" t="s">
        <v>21</v>
      </c>
      <c r="H187" s="17" t="s">
        <v>168</v>
      </c>
      <c r="I187" s="19" t="s">
        <v>21</v>
      </c>
      <c r="J187" s="20">
        <v>0</v>
      </c>
      <c r="K187" s="20">
        <v>176</v>
      </c>
    </row>
    <row r="188" spans="1:11" ht="30" customHeight="1" x14ac:dyDescent="0.25">
      <c r="A188" s="5" t="str">
        <f>B188&amp;Tableau1[[#This Row],[Lieux]]</f>
        <v>6Menuiserie</v>
      </c>
      <c r="B188" s="5">
        <f t="shared" si="2"/>
        <v>6</v>
      </c>
      <c r="C188" s="17" t="s">
        <v>15</v>
      </c>
      <c r="D188" s="17" t="s">
        <v>51</v>
      </c>
      <c r="E188" s="18" t="s">
        <v>170</v>
      </c>
      <c r="F188" s="17" t="s">
        <v>21</v>
      </c>
      <c r="G188" s="17" t="s">
        <v>21</v>
      </c>
      <c r="H188" s="17" t="s">
        <v>168</v>
      </c>
      <c r="I188" s="19" t="s">
        <v>21</v>
      </c>
      <c r="J188" s="20">
        <v>0</v>
      </c>
      <c r="K188" s="20">
        <v>154</v>
      </c>
    </row>
    <row r="189" spans="1:11" ht="30" customHeight="1" x14ac:dyDescent="0.25">
      <c r="A189" s="5" t="str">
        <f>B189&amp;Tableau1[[#This Row],[Lieux]]</f>
        <v>7Menuiserie</v>
      </c>
      <c r="B189" s="5">
        <f t="shared" si="2"/>
        <v>7</v>
      </c>
      <c r="C189" s="17" t="s">
        <v>15</v>
      </c>
      <c r="D189" s="17" t="s">
        <v>51</v>
      </c>
      <c r="E189" s="18" t="s">
        <v>183</v>
      </c>
      <c r="F189" s="17" t="s">
        <v>21</v>
      </c>
      <c r="G189" s="17" t="s">
        <v>21</v>
      </c>
      <c r="H189" s="17" t="s">
        <v>184</v>
      </c>
      <c r="I189" s="19" t="s">
        <v>21</v>
      </c>
      <c r="J189" s="20">
        <v>0</v>
      </c>
      <c r="K189" s="20">
        <v>706.85</v>
      </c>
    </row>
    <row r="190" spans="1:11" ht="30" customHeight="1" x14ac:dyDescent="0.25">
      <c r="A190" s="5" t="str">
        <f>B190&amp;Tableau1[[#This Row],[Lieux]]</f>
        <v>8Menuiserie</v>
      </c>
      <c r="B190" s="5">
        <f t="shared" si="2"/>
        <v>8</v>
      </c>
      <c r="C190" s="17" t="s">
        <v>15</v>
      </c>
      <c r="D190" s="17" t="s">
        <v>86</v>
      </c>
      <c r="E190" s="18" t="s">
        <v>87</v>
      </c>
      <c r="F190" s="17" t="s">
        <v>21</v>
      </c>
      <c r="G190" s="17" t="s">
        <v>21</v>
      </c>
      <c r="H190" s="17" t="s">
        <v>59</v>
      </c>
      <c r="I190" s="19" t="s">
        <v>21</v>
      </c>
      <c r="J190" s="20">
        <v>225</v>
      </c>
      <c r="K190" s="20">
        <v>0</v>
      </c>
    </row>
    <row r="191" spans="1:11" ht="30" customHeight="1" x14ac:dyDescent="0.25">
      <c r="A191" s="5" t="str">
        <f>B191&amp;Tableau1[[#This Row],[Lieux]]</f>
        <v>9Menuiserie</v>
      </c>
      <c r="B191" s="5">
        <f t="shared" si="2"/>
        <v>9</v>
      </c>
      <c r="C191" s="17" t="s">
        <v>15</v>
      </c>
      <c r="D191" s="17" t="s">
        <v>86</v>
      </c>
      <c r="E191" s="18" t="s">
        <v>164</v>
      </c>
      <c r="F191" s="17" t="s">
        <v>21</v>
      </c>
      <c r="G191" s="17" t="s">
        <v>162</v>
      </c>
      <c r="H191" s="17" t="s">
        <v>163</v>
      </c>
      <c r="I191" s="19" t="s">
        <v>21</v>
      </c>
      <c r="J191" s="20">
        <v>0</v>
      </c>
      <c r="K191" s="20">
        <v>1756.45</v>
      </c>
    </row>
    <row r="192" spans="1:11" ht="30" customHeight="1" x14ac:dyDescent="0.25">
      <c r="A192" s="5" t="str">
        <f>B192&amp;Tableau1[[#This Row],[Lieux]]</f>
        <v>10Menuiserie</v>
      </c>
      <c r="B192" s="5">
        <f t="shared" si="2"/>
        <v>10</v>
      </c>
      <c r="C192" s="17" t="s">
        <v>15</v>
      </c>
      <c r="D192" s="17" t="s">
        <v>86</v>
      </c>
      <c r="E192" s="18" t="s">
        <v>165</v>
      </c>
      <c r="F192" s="17" t="s">
        <v>21</v>
      </c>
      <c r="G192" s="17" t="s">
        <v>166</v>
      </c>
      <c r="H192" s="17" t="s">
        <v>163</v>
      </c>
      <c r="I192" s="19" t="s">
        <v>21</v>
      </c>
      <c r="J192" s="20">
        <v>0</v>
      </c>
      <c r="K192" s="20">
        <v>3781.62</v>
      </c>
    </row>
    <row r="193" spans="1:11" ht="30" customHeight="1" x14ac:dyDescent="0.25">
      <c r="A193" s="5" t="str">
        <f>B193&amp;Tableau1[[#This Row],[Lieux]]</f>
        <v>11Menuiserie</v>
      </c>
      <c r="B193" s="5">
        <f t="shared" si="2"/>
        <v>11</v>
      </c>
      <c r="C193" s="17" t="s">
        <v>15</v>
      </c>
      <c r="D193" s="17" t="s">
        <v>18</v>
      </c>
      <c r="E193" s="18" t="s">
        <v>38</v>
      </c>
      <c r="F193" s="17" t="s">
        <v>21</v>
      </c>
      <c r="G193" s="17" t="s">
        <v>39</v>
      </c>
      <c r="H193" s="17" t="s">
        <v>30</v>
      </c>
      <c r="I193" s="19" t="s">
        <v>21</v>
      </c>
      <c r="J193" s="20">
        <v>160</v>
      </c>
      <c r="K193" s="20">
        <v>0</v>
      </c>
    </row>
    <row r="194" spans="1:11" ht="30" customHeight="1" x14ac:dyDescent="0.25">
      <c r="A194" s="5" t="str">
        <f>B194&amp;Tableau1[[#This Row],[Lieux]]</f>
        <v>12Menuiserie</v>
      </c>
      <c r="B194" s="5">
        <f t="shared" si="2"/>
        <v>12</v>
      </c>
      <c r="C194" s="17" t="s">
        <v>15</v>
      </c>
      <c r="D194" s="17" t="s">
        <v>18</v>
      </c>
      <c r="E194" s="18" t="s">
        <v>58</v>
      </c>
      <c r="F194" s="17" t="s">
        <v>61</v>
      </c>
      <c r="G194" s="17" t="s">
        <v>60</v>
      </c>
      <c r="H194" s="17" t="s">
        <v>59</v>
      </c>
      <c r="I194" s="19" t="s">
        <v>21</v>
      </c>
      <c r="J194" s="20">
        <v>0</v>
      </c>
      <c r="K194" s="20">
        <v>484.2</v>
      </c>
    </row>
    <row r="195" spans="1:11" ht="30" customHeight="1" x14ac:dyDescent="0.25">
      <c r="A195" s="5" t="str">
        <f>B195&amp;Tableau1[[#This Row],[Lieux]]</f>
        <v>13Menuiserie</v>
      </c>
      <c r="B195" s="5">
        <f t="shared" si="2"/>
        <v>13</v>
      </c>
      <c r="C195" s="17" t="s">
        <v>15</v>
      </c>
      <c r="D195" s="17" t="s">
        <v>18</v>
      </c>
      <c r="E195" s="18" t="s">
        <v>84</v>
      </c>
      <c r="F195" s="17" t="s">
        <v>21</v>
      </c>
      <c r="G195" s="17" t="s">
        <v>21</v>
      </c>
      <c r="H195" s="17" t="s">
        <v>59</v>
      </c>
      <c r="I195" s="19" t="s">
        <v>21</v>
      </c>
      <c r="J195" s="20">
        <v>0</v>
      </c>
      <c r="K195" s="20">
        <v>568</v>
      </c>
    </row>
    <row r="196" spans="1:11" ht="30" customHeight="1" x14ac:dyDescent="0.25">
      <c r="A196" s="5" t="str">
        <f>B196&amp;Tableau1[[#This Row],[Lieux]]</f>
        <v>14Menuiserie</v>
      </c>
      <c r="B196" s="5">
        <f t="shared" si="2"/>
        <v>14</v>
      </c>
      <c r="C196" s="17" t="s">
        <v>15</v>
      </c>
      <c r="D196" s="17" t="s">
        <v>18</v>
      </c>
      <c r="E196" s="18" t="s">
        <v>38</v>
      </c>
      <c r="F196" s="17" t="s">
        <v>85</v>
      </c>
      <c r="G196" s="17" t="s">
        <v>21</v>
      </c>
      <c r="H196" s="17" t="s">
        <v>59</v>
      </c>
      <c r="I196" s="19" t="s">
        <v>21</v>
      </c>
      <c r="J196" s="20">
        <v>952.2</v>
      </c>
      <c r="K196" s="20">
        <v>222</v>
      </c>
    </row>
    <row r="197" spans="1:11" ht="30" customHeight="1" x14ac:dyDescent="0.25">
      <c r="A197" s="5" t="str">
        <f>B197&amp;Tableau1[[#This Row],[Lieux]]</f>
        <v>15Menuiserie</v>
      </c>
      <c r="B197" s="5">
        <f t="shared" si="2"/>
        <v>15</v>
      </c>
      <c r="C197" s="17" t="s">
        <v>15</v>
      </c>
      <c r="D197" s="17" t="s">
        <v>18</v>
      </c>
      <c r="E197" s="18" t="s">
        <v>58</v>
      </c>
      <c r="F197" s="17" t="s">
        <v>21</v>
      </c>
      <c r="G197" s="17" t="s">
        <v>21</v>
      </c>
      <c r="H197" s="17" t="s">
        <v>59</v>
      </c>
      <c r="I197" s="19" t="s">
        <v>21</v>
      </c>
      <c r="J197" s="20">
        <v>0</v>
      </c>
      <c r="K197" s="20">
        <v>334.2</v>
      </c>
    </row>
    <row r="198" spans="1:11" ht="30" customHeight="1" x14ac:dyDescent="0.25">
      <c r="A198" s="5" t="str">
        <f>B198&amp;Tableau1[[#This Row],[Lieux]]</f>
        <v>16Menuiserie</v>
      </c>
      <c r="B198" s="5">
        <f t="shared" si="2"/>
        <v>16</v>
      </c>
      <c r="C198" s="17" t="s">
        <v>15</v>
      </c>
      <c r="D198" s="17" t="s">
        <v>18</v>
      </c>
      <c r="E198" s="18" t="s">
        <v>105</v>
      </c>
      <c r="F198" s="17" t="s">
        <v>21</v>
      </c>
      <c r="G198" s="17" t="s">
        <v>106</v>
      </c>
      <c r="H198" s="17" t="s">
        <v>104</v>
      </c>
      <c r="I198" s="19" t="s">
        <v>21</v>
      </c>
      <c r="J198" s="20">
        <v>0</v>
      </c>
      <c r="K198" s="20">
        <v>1250</v>
      </c>
    </row>
    <row r="199" spans="1:11" ht="30" customHeight="1" x14ac:dyDescent="0.25">
      <c r="A199" s="5" t="str">
        <f>B199&amp;Tableau1[[#This Row],[Lieux]]</f>
        <v>17Menuiserie</v>
      </c>
      <c r="B199" s="5">
        <f t="shared" si="2"/>
        <v>17</v>
      </c>
      <c r="C199" s="17" t="s">
        <v>15</v>
      </c>
      <c r="D199" s="17" t="s">
        <v>18</v>
      </c>
      <c r="E199" s="18" t="s">
        <v>109</v>
      </c>
      <c r="F199" s="17" t="s">
        <v>21</v>
      </c>
      <c r="G199" s="17" t="s">
        <v>110</v>
      </c>
      <c r="H199" s="17" t="s">
        <v>122</v>
      </c>
      <c r="I199" s="19" t="s">
        <v>21</v>
      </c>
      <c r="J199" s="20">
        <v>0</v>
      </c>
      <c r="K199" s="20">
        <v>160</v>
      </c>
    </row>
    <row r="200" spans="1:11" ht="30" customHeight="1" x14ac:dyDescent="0.25">
      <c r="A200" s="5" t="str">
        <f>B200&amp;Tableau1[[#This Row],[Lieux]]</f>
        <v>18Menuiserie</v>
      </c>
      <c r="B200" s="5">
        <f t="shared" ref="B200:B205" si="3">IF(C200=C199,B199+1,1)</f>
        <v>18</v>
      </c>
      <c r="C200" s="17" t="s">
        <v>15</v>
      </c>
      <c r="D200" s="17" t="s">
        <v>18</v>
      </c>
      <c r="E200" s="18" t="s">
        <v>111</v>
      </c>
      <c r="F200" s="17" t="s">
        <v>21</v>
      </c>
      <c r="G200" s="17" t="s">
        <v>21</v>
      </c>
      <c r="H200" s="17" t="s">
        <v>122</v>
      </c>
      <c r="I200" s="19" t="s">
        <v>21</v>
      </c>
      <c r="J200" s="20">
        <v>0</v>
      </c>
      <c r="K200" s="20">
        <v>30.83</v>
      </c>
    </row>
    <row r="201" spans="1:11" ht="30" customHeight="1" x14ac:dyDescent="0.25">
      <c r="A201" s="5" t="str">
        <f>B201&amp;Tableau1[[#This Row],[Lieux]]</f>
        <v>19Menuiserie</v>
      </c>
      <c r="B201" s="5">
        <f t="shared" si="3"/>
        <v>19</v>
      </c>
      <c r="C201" s="17" t="s">
        <v>15</v>
      </c>
      <c r="D201" s="17" t="s">
        <v>18</v>
      </c>
      <c r="E201" s="18" t="s">
        <v>113</v>
      </c>
      <c r="F201" s="17" t="s">
        <v>21</v>
      </c>
      <c r="G201" s="17" t="s">
        <v>114</v>
      </c>
      <c r="H201" s="17" t="s">
        <v>122</v>
      </c>
      <c r="I201" s="19" t="s">
        <v>21</v>
      </c>
      <c r="J201" s="20">
        <v>0</v>
      </c>
      <c r="K201" s="20">
        <v>46.5</v>
      </c>
    </row>
    <row r="202" spans="1:11" ht="30" customHeight="1" x14ac:dyDescent="0.25">
      <c r="A202" s="5" t="str">
        <f>B202&amp;Tableau1[[#This Row],[Lieux]]</f>
        <v>20Menuiserie</v>
      </c>
      <c r="B202" s="5">
        <f t="shared" si="3"/>
        <v>20</v>
      </c>
      <c r="C202" s="17" t="s">
        <v>15</v>
      </c>
      <c r="D202" s="17" t="s">
        <v>18</v>
      </c>
      <c r="E202" s="18" t="s">
        <v>115</v>
      </c>
      <c r="F202" s="17" t="s">
        <v>21</v>
      </c>
      <c r="G202" s="17" t="s">
        <v>21</v>
      </c>
      <c r="H202" s="17" t="s">
        <v>122</v>
      </c>
      <c r="I202" s="19" t="s">
        <v>21</v>
      </c>
      <c r="J202" s="20">
        <v>0</v>
      </c>
      <c r="K202" s="20">
        <v>65</v>
      </c>
    </row>
    <row r="203" spans="1:11" ht="30" customHeight="1" x14ac:dyDescent="0.25">
      <c r="A203" s="5" t="str">
        <f>B203&amp;Tableau1[[#This Row],[Lieux]]</f>
        <v>21Menuiserie</v>
      </c>
      <c r="B203" s="5">
        <f t="shared" si="3"/>
        <v>21</v>
      </c>
      <c r="C203" s="17" t="s">
        <v>15</v>
      </c>
      <c r="D203" s="17" t="s">
        <v>18</v>
      </c>
      <c r="E203" s="18" t="s">
        <v>58</v>
      </c>
      <c r="F203" s="17" t="s">
        <v>116</v>
      </c>
      <c r="G203" s="17" t="s">
        <v>21</v>
      </c>
      <c r="H203" s="17" t="s">
        <v>117</v>
      </c>
      <c r="I203" s="19" t="s">
        <v>21</v>
      </c>
      <c r="J203" s="20">
        <v>0</v>
      </c>
      <c r="K203" s="20">
        <v>145</v>
      </c>
    </row>
    <row r="204" spans="1:11" ht="30" customHeight="1" x14ac:dyDescent="0.25">
      <c r="A204" s="5" t="str">
        <f>B204&amp;Tableau1[[#This Row],[Lieux]]</f>
        <v>22Menuiserie</v>
      </c>
      <c r="B204" s="5">
        <f t="shared" si="3"/>
        <v>22</v>
      </c>
      <c r="C204" s="17" t="s">
        <v>15</v>
      </c>
      <c r="D204" s="17" t="s">
        <v>18</v>
      </c>
      <c r="E204" s="18" t="s">
        <v>118</v>
      </c>
      <c r="F204" s="17" t="s">
        <v>119</v>
      </c>
      <c r="G204" s="17" t="s">
        <v>120</v>
      </c>
      <c r="H204" s="17" t="s">
        <v>121</v>
      </c>
      <c r="I204" s="19" t="s">
        <v>21</v>
      </c>
      <c r="J204" s="23">
        <v>1293.26</v>
      </c>
      <c r="K204" s="20">
        <v>0</v>
      </c>
    </row>
    <row r="205" spans="1:11" ht="30" customHeight="1" x14ac:dyDescent="0.25">
      <c r="A205" s="5" t="str">
        <f>B205&amp;Tableau1[[#This Row],[Lieux]]</f>
        <v>23Menuiserie</v>
      </c>
      <c r="B205" s="5">
        <f t="shared" si="3"/>
        <v>23</v>
      </c>
      <c r="C205" s="17" t="s">
        <v>15</v>
      </c>
      <c r="D205" s="17" t="s">
        <v>18</v>
      </c>
      <c r="E205" s="18" t="s">
        <v>123</v>
      </c>
      <c r="F205" s="17" t="s">
        <v>21</v>
      </c>
      <c r="G205" s="17" t="s">
        <v>21</v>
      </c>
      <c r="H205" s="17" t="s">
        <v>121</v>
      </c>
      <c r="I205" s="19" t="s">
        <v>21</v>
      </c>
      <c r="J205" s="23">
        <v>147.63999999999999</v>
      </c>
      <c r="K205" s="20">
        <v>0</v>
      </c>
    </row>
    <row r="206" spans="1:11" ht="30" customHeight="1" x14ac:dyDescent="0.25">
      <c r="A206" s="5" t="str">
        <f>B206&amp;Tableau1[[#This Row],[Lieux]]</f>
        <v>24Menuiserie</v>
      </c>
      <c r="B206" s="5">
        <f t="shared" ref="B206:B258" si="4">IF(C206=C205,B205+1,1)</f>
        <v>24</v>
      </c>
      <c r="C206" s="17" t="s">
        <v>15</v>
      </c>
      <c r="D206" s="17" t="s">
        <v>18</v>
      </c>
      <c r="E206" s="18" t="s">
        <v>124</v>
      </c>
      <c r="F206" s="17" t="s">
        <v>133</v>
      </c>
      <c r="G206" s="17" t="s">
        <v>129</v>
      </c>
      <c r="H206" s="17" t="s">
        <v>121</v>
      </c>
      <c r="I206" s="19" t="s">
        <v>21</v>
      </c>
      <c r="J206" s="23">
        <v>21.87</v>
      </c>
      <c r="K206" s="20">
        <v>0</v>
      </c>
    </row>
    <row r="207" spans="1:11" ht="30" customHeight="1" x14ac:dyDescent="0.25">
      <c r="A207" s="5" t="str">
        <f>B207&amp;Tableau1[[#This Row],[Lieux]]</f>
        <v>25Menuiserie</v>
      </c>
      <c r="B207" s="5">
        <f t="shared" si="4"/>
        <v>25</v>
      </c>
      <c r="C207" s="17" t="s">
        <v>15</v>
      </c>
      <c r="D207" s="17" t="s">
        <v>18</v>
      </c>
      <c r="E207" s="18" t="s">
        <v>125</v>
      </c>
      <c r="F207" s="17" t="s">
        <v>21</v>
      </c>
      <c r="G207" s="17" t="s">
        <v>126</v>
      </c>
      <c r="H207" s="17" t="s">
        <v>121</v>
      </c>
      <c r="I207" s="19" t="s">
        <v>21</v>
      </c>
      <c r="J207" s="20">
        <v>22.3</v>
      </c>
      <c r="K207" s="20">
        <v>0</v>
      </c>
    </row>
    <row r="208" spans="1:11" ht="30" customHeight="1" x14ac:dyDescent="0.25">
      <c r="A208" s="5" t="str">
        <f>B208&amp;Tableau1[[#This Row],[Lieux]]</f>
        <v>26Menuiserie</v>
      </c>
      <c r="B208" s="5">
        <f t="shared" si="4"/>
        <v>26</v>
      </c>
      <c r="C208" s="17" t="s">
        <v>15</v>
      </c>
      <c r="D208" s="17" t="s">
        <v>18</v>
      </c>
      <c r="E208" s="18" t="s">
        <v>127</v>
      </c>
      <c r="F208" s="17" t="s">
        <v>21</v>
      </c>
      <c r="G208" s="17" t="s">
        <v>21</v>
      </c>
      <c r="H208" s="17" t="s">
        <v>121</v>
      </c>
      <c r="I208" s="19" t="s">
        <v>21</v>
      </c>
      <c r="J208" s="23">
        <v>9.32</v>
      </c>
      <c r="K208" s="20">
        <v>0</v>
      </c>
    </row>
    <row r="209" spans="1:11" ht="30" customHeight="1" x14ac:dyDescent="0.25">
      <c r="A209" s="5" t="str">
        <f>B209&amp;Tableau1[[#This Row],[Lieux]]</f>
        <v>27Menuiserie</v>
      </c>
      <c r="B209" s="5">
        <f t="shared" si="4"/>
        <v>27</v>
      </c>
      <c r="C209" s="17" t="s">
        <v>15</v>
      </c>
      <c r="D209" s="17" t="s">
        <v>18</v>
      </c>
      <c r="E209" s="18" t="s">
        <v>128</v>
      </c>
      <c r="F209" s="17" t="s">
        <v>21</v>
      </c>
      <c r="G209" s="17" t="s">
        <v>129</v>
      </c>
      <c r="H209" s="17" t="s">
        <v>121</v>
      </c>
      <c r="I209" s="19" t="s">
        <v>21</v>
      </c>
      <c r="J209" s="23">
        <v>32.56</v>
      </c>
      <c r="K209" s="20">
        <v>0</v>
      </c>
    </row>
    <row r="210" spans="1:11" ht="30" customHeight="1" x14ac:dyDescent="0.25">
      <c r="A210" s="5" t="str">
        <f>B210&amp;Tableau1[[#This Row],[Lieux]]</f>
        <v>28Menuiserie</v>
      </c>
      <c r="B210" s="5">
        <f t="shared" si="4"/>
        <v>28</v>
      </c>
      <c r="C210" s="17" t="s">
        <v>15</v>
      </c>
      <c r="D210" s="17" t="s">
        <v>18</v>
      </c>
      <c r="E210" s="18" t="s">
        <v>130</v>
      </c>
      <c r="F210" s="17" t="s">
        <v>21</v>
      </c>
      <c r="G210" s="17" t="s">
        <v>131</v>
      </c>
      <c r="H210" s="17" t="s">
        <v>121</v>
      </c>
      <c r="I210" s="19" t="s">
        <v>21</v>
      </c>
      <c r="J210" s="23">
        <v>7.01</v>
      </c>
      <c r="K210" s="20">
        <v>0</v>
      </c>
    </row>
    <row r="211" spans="1:11" ht="30" customHeight="1" x14ac:dyDescent="0.25">
      <c r="A211" s="5" t="str">
        <f>B211&amp;Tableau1[[#This Row],[Lieux]]</f>
        <v>29Menuiserie</v>
      </c>
      <c r="B211" s="5">
        <f t="shared" si="4"/>
        <v>29</v>
      </c>
      <c r="C211" s="17" t="s">
        <v>15</v>
      </c>
      <c r="D211" s="17" t="s">
        <v>18</v>
      </c>
      <c r="E211" s="18" t="s">
        <v>132</v>
      </c>
      <c r="F211" s="17" t="s">
        <v>133</v>
      </c>
      <c r="G211" s="17" t="s">
        <v>134</v>
      </c>
      <c r="H211" s="17" t="s">
        <v>121</v>
      </c>
      <c r="I211" s="19" t="s">
        <v>21</v>
      </c>
      <c r="J211" s="23">
        <v>6.42</v>
      </c>
      <c r="K211" s="20">
        <v>0</v>
      </c>
    </row>
    <row r="212" spans="1:11" ht="30" customHeight="1" x14ac:dyDescent="0.25">
      <c r="A212" s="5" t="str">
        <f>B212&amp;Tableau1[[#This Row],[Lieux]]</f>
        <v>30Menuiserie</v>
      </c>
      <c r="B212" s="5">
        <f t="shared" si="4"/>
        <v>30</v>
      </c>
      <c r="C212" s="17" t="s">
        <v>15</v>
      </c>
      <c r="D212" s="17" t="s">
        <v>18</v>
      </c>
      <c r="E212" s="18" t="s">
        <v>38</v>
      </c>
      <c r="F212" s="17" t="s">
        <v>137</v>
      </c>
      <c r="G212" s="17" t="s">
        <v>138</v>
      </c>
      <c r="H212" s="17" t="s">
        <v>139</v>
      </c>
      <c r="I212" s="19" t="s">
        <v>21</v>
      </c>
      <c r="J212" s="20">
        <v>0</v>
      </c>
      <c r="K212" s="20">
        <v>800</v>
      </c>
    </row>
    <row r="213" spans="1:11" ht="30" customHeight="1" x14ac:dyDescent="0.25">
      <c r="A213" s="5" t="str">
        <f>B213&amp;Tableau1[[#This Row],[Lieux]]</f>
        <v>31Menuiserie</v>
      </c>
      <c r="B213" s="5">
        <f t="shared" si="4"/>
        <v>31</v>
      </c>
      <c r="C213" s="17" t="s">
        <v>15</v>
      </c>
      <c r="D213" s="17" t="s">
        <v>18</v>
      </c>
      <c r="E213" s="18" t="s">
        <v>142</v>
      </c>
      <c r="F213" s="17" t="s">
        <v>143</v>
      </c>
      <c r="G213" s="17" t="s">
        <v>21</v>
      </c>
      <c r="H213" s="17" t="s">
        <v>144</v>
      </c>
      <c r="I213" s="19" t="s">
        <v>145</v>
      </c>
      <c r="J213" s="20">
        <v>0</v>
      </c>
      <c r="K213" s="20">
        <v>816.2</v>
      </c>
    </row>
    <row r="214" spans="1:11" ht="30" customHeight="1" x14ac:dyDescent="0.25">
      <c r="A214" s="5" t="str">
        <f>B214&amp;Tableau1[[#This Row],[Lieux]]</f>
        <v>32Menuiserie</v>
      </c>
      <c r="B214" s="5">
        <f t="shared" si="4"/>
        <v>32</v>
      </c>
      <c r="C214" s="17" t="s">
        <v>15</v>
      </c>
      <c r="D214" s="17" t="s">
        <v>18</v>
      </c>
      <c r="E214" s="18" t="s">
        <v>148</v>
      </c>
      <c r="F214" s="17" t="s">
        <v>237</v>
      </c>
      <c r="G214" s="17" t="s">
        <v>21</v>
      </c>
      <c r="H214" s="17" t="s">
        <v>146</v>
      </c>
      <c r="I214" s="19" t="s">
        <v>21</v>
      </c>
      <c r="J214" s="20">
        <v>0</v>
      </c>
      <c r="K214" s="20">
        <v>71.5</v>
      </c>
    </row>
    <row r="215" spans="1:11" ht="30" customHeight="1" x14ac:dyDescent="0.25">
      <c r="A215" s="5" t="str">
        <f>B215&amp;Tableau1[[#This Row],[Lieux]]</f>
        <v>33Menuiserie</v>
      </c>
      <c r="B215" s="5">
        <f t="shared" si="4"/>
        <v>33</v>
      </c>
      <c r="C215" s="17" t="s">
        <v>15</v>
      </c>
      <c r="D215" s="17" t="s">
        <v>18</v>
      </c>
      <c r="E215" s="18" t="s">
        <v>149</v>
      </c>
      <c r="F215" s="17" t="s">
        <v>24</v>
      </c>
      <c r="G215" s="17" t="s">
        <v>150</v>
      </c>
      <c r="H215" s="17" t="s">
        <v>151</v>
      </c>
      <c r="I215" s="19" t="s">
        <v>152</v>
      </c>
      <c r="J215" s="20">
        <v>0</v>
      </c>
      <c r="K215" s="20">
        <v>1640.5</v>
      </c>
    </row>
    <row r="216" spans="1:11" ht="30" customHeight="1" x14ac:dyDescent="0.25">
      <c r="A216" s="5" t="str">
        <f>B216&amp;Tableau1[[#This Row],[Lieux]]</f>
        <v>34Menuiserie</v>
      </c>
      <c r="B216" s="5">
        <f t="shared" si="4"/>
        <v>34</v>
      </c>
      <c r="C216" s="17" t="s">
        <v>15</v>
      </c>
      <c r="D216" s="17" t="s">
        <v>18</v>
      </c>
      <c r="E216" s="18" t="s">
        <v>155</v>
      </c>
      <c r="F216" s="17" t="s">
        <v>153</v>
      </c>
      <c r="G216" s="17" t="s">
        <v>154</v>
      </c>
      <c r="H216" s="17" t="s">
        <v>151</v>
      </c>
      <c r="I216" s="19" t="s">
        <v>21</v>
      </c>
      <c r="J216" s="20">
        <v>0</v>
      </c>
      <c r="K216" s="20">
        <v>167.2</v>
      </c>
    </row>
    <row r="217" spans="1:11" ht="30" customHeight="1" x14ac:dyDescent="0.25">
      <c r="A217" s="5" t="str">
        <f>B217&amp;Tableau1[[#This Row],[Lieux]]</f>
        <v>35Menuiserie</v>
      </c>
      <c r="B217" s="5">
        <f t="shared" si="4"/>
        <v>35</v>
      </c>
      <c r="C217" s="17" t="s">
        <v>15</v>
      </c>
      <c r="D217" s="17" t="s">
        <v>18</v>
      </c>
      <c r="E217" s="18" t="s">
        <v>156</v>
      </c>
      <c r="F217" s="17" t="s">
        <v>153</v>
      </c>
      <c r="G217" s="17" t="s">
        <v>154</v>
      </c>
      <c r="H217" s="17" t="s">
        <v>151</v>
      </c>
      <c r="I217" s="19" t="s">
        <v>21</v>
      </c>
      <c r="J217" s="20">
        <v>0</v>
      </c>
      <c r="K217" s="20">
        <v>327.8</v>
      </c>
    </row>
    <row r="218" spans="1:11" ht="30" customHeight="1" x14ac:dyDescent="0.25">
      <c r="A218" s="5" t="str">
        <f>B218&amp;Tableau1[[#This Row],[Lieux]]</f>
        <v>36Menuiserie</v>
      </c>
      <c r="B218" s="5">
        <f t="shared" si="4"/>
        <v>36</v>
      </c>
      <c r="C218" s="17" t="s">
        <v>15</v>
      </c>
      <c r="D218" s="17" t="s">
        <v>18</v>
      </c>
      <c r="E218" s="18" t="s">
        <v>157</v>
      </c>
      <c r="F218" s="17" t="s">
        <v>21</v>
      </c>
      <c r="G218" s="17" t="s">
        <v>21</v>
      </c>
      <c r="H218" s="17" t="s">
        <v>151</v>
      </c>
      <c r="I218" s="19" t="s">
        <v>21</v>
      </c>
      <c r="J218" s="20">
        <v>0</v>
      </c>
      <c r="K218" s="20">
        <v>55</v>
      </c>
    </row>
    <row r="219" spans="1:11" ht="30" customHeight="1" x14ac:dyDescent="0.25">
      <c r="A219" s="5" t="str">
        <f>B219&amp;Tableau1[[#This Row],[Lieux]]</f>
        <v>37Menuiserie</v>
      </c>
      <c r="B219" s="5">
        <f t="shared" si="4"/>
        <v>37</v>
      </c>
      <c r="C219" s="17" t="s">
        <v>15</v>
      </c>
      <c r="D219" s="17" t="s">
        <v>18</v>
      </c>
      <c r="E219" s="18" t="s">
        <v>171</v>
      </c>
      <c r="F219" s="17" t="s">
        <v>158</v>
      </c>
      <c r="G219" s="17" t="s">
        <v>159</v>
      </c>
      <c r="H219" s="17" t="s">
        <v>151</v>
      </c>
      <c r="I219" s="19" t="s">
        <v>21</v>
      </c>
      <c r="J219" s="20">
        <v>0</v>
      </c>
      <c r="K219" s="20">
        <v>809.6</v>
      </c>
    </row>
    <row r="220" spans="1:11" ht="30" customHeight="1" x14ac:dyDescent="0.25">
      <c r="A220" s="5" t="str">
        <f>B220&amp;Tableau1[[#This Row],[Lieux]]</f>
        <v>38Menuiserie</v>
      </c>
      <c r="B220" s="5">
        <f t="shared" si="4"/>
        <v>38</v>
      </c>
      <c r="C220" s="17" t="s">
        <v>15</v>
      </c>
      <c r="D220" s="17" t="s">
        <v>18</v>
      </c>
      <c r="E220" s="18" t="s">
        <v>160</v>
      </c>
      <c r="F220" s="17" t="s">
        <v>161</v>
      </c>
      <c r="G220" s="17" t="s">
        <v>159</v>
      </c>
      <c r="H220" s="17" t="s">
        <v>151</v>
      </c>
      <c r="I220" s="19" t="s">
        <v>21</v>
      </c>
      <c r="J220" s="20">
        <v>0</v>
      </c>
      <c r="K220" s="20">
        <v>1038.4000000000001</v>
      </c>
    </row>
    <row r="221" spans="1:11" ht="30" customHeight="1" x14ac:dyDescent="0.25">
      <c r="A221" s="5" t="str">
        <f>B221&amp;Tableau1[[#This Row],[Lieux]]</f>
        <v>39Menuiserie</v>
      </c>
      <c r="B221" s="5">
        <f t="shared" si="4"/>
        <v>39</v>
      </c>
      <c r="C221" s="17" t="s">
        <v>15</v>
      </c>
      <c r="D221" s="17" t="s">
        <v>18</v>
      </c>
      <c r="E221" s="18" t="s">
        <v>169</v>
      </c>
      <c r="F221" s="17" t="s">
        <v>21</v>
      </c>
      <c r="G221" s="17" t="s">
        <v>21</v>
      </c>
      <c r="H221" s="17" t="s">
        <v>168</v>
      </c>
      <c r="I221" s="19" t="s">
        <v>21</v>
      </c>
      <c r="J221" s="20">
        <v>0</v>
      </c>
      <c r="K221" s="20">
        <v>209</v>
      </c>
    </row>
    <row r="222" spans="1:11" ht="30" customHeight="1" x14ac:dyDescent="0.25">
      <c r="A222" s="5" t="str">
        <f>B222&amp;Tableau1[[#This Row],[Lieux]]</f>
        <v>40Menuiserie</v>
      </c>
      <c r="B222" s="5">
        <f t="shared" si="4"/>
        <v>40</v>
      </c>
      <c r="C222" s="17" t="s">
        <v>15</v>
      </c>
      <c r="D222" s="17" t="s">
        <v>18</v>
      </c>
      <c r="E222" s="18" t="s">
        <v>173</v>
      </c>
      <c r="F222" s="17" t="s">
        <v>21</v>
      </c>
      <c r="G222" s="17" t="s">
        <v>176</v>
      </c>
      <c r="H222" s="17" t="s">
        <v>168</v>
      </c>
      <c r="I222" s="19" t="s">
        <v>21</v>
      </c>
      <c r="J222" s="20">
        <v>0</v>
      </c>
      <c r="K222" s="20">
        <v>451</v>
      </c>
    </row>
    <row r="223" spans="1:11" ht="30" customHeight="1" x14ac:dyDescent="0.25">
      <c r="A223" s="5" t="str">
        <f>B223&amp;Tableau1[[#This Row],[Lieux]]</f>
        <v>41Menuiserie</v>
      </c>
      <c r="B223" s="5">
        <f t="shared" si="4"/>
        <v>41</v>
      </c>
      <c r="C223" s="17" t="s">
        <v>15</v>
      </c>
      <c r="D223" s="17" t="s">
        <v>18</v>
      </c>
      <c r="E223" s="18" t="s">
        <v>174</v>
      </c>
      <c r="F223" s="17" t="s">
        <v>21</v>
      </c>
      <c r="G223" s="17" t="s">
        <v>175</v>
      </c>
      <c r="H223" s="17" t="s">
        <v>168</v>
      </c>
      <c r="I223" s="19" t="s">
        <v>21</v>
      </c>
      <c r="J223" s="20">
        <v>0</v>
      </c>
      <c r="K223" s="20">
        <v>528</v>
      </c>
    </row>
    <row r="224" spans="1:11" ht="30" customHeight="1" x14ac:dyDescent="0.25">
      <c r="A224" s="5" t="str">
        <f>B224&amp;Tableau1[[#This Row],[Lieux]]</f>
        <v>42Menuiserie</v>
      </c>
      <c r="B224" s="5">
        <f t="shared" si="4"/>
        <v>42</v>
      </c>
      <c r="C224" s="17" t="s">
        <v>15</v>
      </c>
      <c r="D224" s="17" t="s">
        <v>18</v>
      </c>
      <c r="E224" s="18" t="s">
        <v>177</v>
      </c>
      <c r="F224" s="17" t="s">
        <v>178</v>
      </c>
      <c r="G224" s="17" t="s">
        <v>175</v>
      </c>
      <c r="H224" s="17" t="s">
        <v>179</v>
      </c>
      <c r="I224" s="19" t="s">
        <v>21</v>
      </c>
      <c r="J224" s="20">
        <v>0</v>
      </c>
      <c r="K224" s="20">
        <v>1333.48</v>
      </c>
    </row>
    <row r="225" spans="1:11" ht="30" customHeight="1" x14ac:dyDescent="0.25">
      <c r="A225" s="5" t="str">
        <f>B225&amp;Tableau1[[#This Row],[Lieux]]</f>
        <v>43Menuiserie</v>
      </c>
      <c r="B225" s="5">
        <f t="shared" si="4"/>
        <v>43</v>
      </c>
      <c r="C225" s="17" t="s">
        <v>15</v>
      </c>
      <c r="D225" s="17" t="s">
        <v>18</v>
      </c>
      <c r="E225" s="18" t="s">
        <v>38</v>
      </c>
      <c r="F225" s="17" t="s">
        <v>21</v>
      </c>
      <c r="G225" s="17" t="s">
        <v>180</v>
      </c>
      <c r="H225" s="17" t="s">
        <v>181</v>
      </c>
      <c r="I225" s="19" t="s">
        <v>21</v>
      </c>
      <c r="J225" s="20">
        <v>0</v>
      </c>
      <c r="K225" s="20">
        <v>363</v>
      </c>
    </row>
    <row r="226" spans="1:11" ht="30" customHeight="1" x14ac:dyDescent="0.25">
      <c r="A226" s="5" t="str">
        <f>B226&amp;Tableau1[[#This Row],[Lieux]]</f>
        <v>44Menuiserie</v>
      </c>
      <c r="B226" s="5">
        <f t="shared" si="4"/>
        <v>44</v>
      </c>
      <c r="C226" s="17" t="s">
        <v>15</v>
      </c>
      <c r="D226" s="17" t="s">
        <v>18</v>
      </c>
      <c r="E226" s="18" t="s">
        <v>183</v>
      </c>
      <c r="F226" s="17" t="s">
        <v>24</v>
      </c>
      <c r="G226" s="17" t="s">
        <v>189</v>
      </c>
      <c r="H226" s="17" t="s">
        <v>184</v>
      </c>
      <c r="I226" s="19" t="s">
        <v>21</v>
      </c>
      <c r="J226" s="20">
        <v>0</v>
      </c>
      <c r="K226" s="20">
        <v>981.75</v>
      </c>
    </row>
    <row r="227" spans="1:11" ht="30" customHeight="1" x14ac:dyDescent="0.25">
      <c r="A227" s="5" t="str">
        <f>B227&amp;Tableau1[[#This Row],[Lieux]]</f>
        <v>45Menuiserie</v>
      </c>
      <c r="B227" s="5">
        <f t="shared" si="4"/>
        <v>45</v>
      </c>
      <c r="C227" s="17" t="s">
        <v>15</v>
      </c>
      <c r="D227" s="17" t="s">
        <v>18</v>
      </c>
      <c r="E227" s="18" t="s">
        <v>149</v>
      </c>
      <c r="F227" s="17" t="s">
        <v>190</v>
      </c>
      <c r="G227" s="17" t="s">
        <v>191</v>
      </c>
      <c r="H227" s="17" t="s">
        <v>192</v>
      </c>
      <c r="I227" s="19" t="s">
        <v>193</v>
      </c>
      <c r="J227" s="20">
        <v>0</v>
      </c>
      <c r="K227" s="20">
        <v>1526.38</v>
      </c>
    </row>
    <row r="228" spans="1:11" ht="30" customHeight="1" x14ac:dyDescent="0.25">
      <c r="A228" s="5" t="str">
        <f>B228&amp;Tableau1[[#This Row],[Lieux]]</f>
        <v>46Menuiserie</v>
      </c>
      <c r="B228" s="5">
        <f t="shared" si="4"/>
        <v>46</v>
      </c>
      <c r="C228" s="17" t="s">
        <v>15</v>
      </c>
      <c r="D228" s="17" t="s">
        <v>18</v>
      </c>
      <c r="E228" s="18" t="s">
        <v>194</v>
      </c>
      <c r="F228" s="17" t="s">
        <v>190</v>
      </c>
      <c r="G228" s="17" t="s">
        <v>195</v>
      </c>
      <c r="H228" s="17" t="s">
        <v>192</v>
      </c>
      <c r="I228" s="19" t="s">
        <v>21</v>
      </c>
      <c r="J228" s="20">
        <v>0</v>
      </c>
      <c r="K228" s="20">
        <v>1252.57</v>
      </c>
    </row>
    <row r="229" spans="1:11" ht="30" customHeight="1" x14ac:dyDescent="0.25">
      <c r="A229" s="5" t="str">
        <f>B229&amp;Tableau1[[#This Row],[Lieux]]</f>
        <v>47Menuiserie</v>
      </c>
      <c r="B229" s="5">
        <f t="shared" si="4"/>
        <v>47</v>
      </c>
      <c r="C229" s="17" t="s">
        <v>15</v>
      </c>
      <c r="D229" s="17" t="s">
        <v>18</v>
      </c>
      <c r="E229" s="18" t="s">
        <v>194</v>
      </c>
      <c r="F229" s="17" t="s">
        <v>21</v>
      </c>
      <c r="G229" s="17" t="s">
        <v>196</v>
      </c>
      <c r="H229" s="17" t="s">
        <v>192</v>
      </c>
      <c r="I229" s="19" t="s">
        <v>21</v>
      </c>
      <c r="J229" s="20">
        <v>0</v>
      </c>
      <c r="K229" s="20">
        <v>1184.97</v>
      </c>
    </row>
    <row r="230" spans="1:11" ht="30" customHeight="1" x14ac:dyDescent="0.25">
      <c r="A230" s="5" t="str">
        <f>B230&amp;Tableau1[[#This Row],[Lieux]]</f>
        <v>48Menuiserie</v>
      </c>
      <c r="B230" s="5">
        <f t="shared" si="4"/>
        <v>48</v>
      </c>
      <c r="C230" s="17" t="s">
        <v>15</v>
      </c>
      <c r="D230" s="17" t="s">
        <v>18</v>
      </c>
      <c r="E230" s="18" t="s">
        <v>197</v>
      </c>
      <c r="F230" s="17" t="s">
        <v>198</v>
      </c>
      <c r="G230" s="17" t="s">
        <v>199</v>
      </c>
      <c r="H230" s="17" t="s">
        <v>192</v>
      </c>
      <c r="I230" s="19" t="s">
        <v>21</v>
      </c>
      <c r="J230" s="20">
        <v>0</v>
      </c>
      <c r="K230" s="20">
        <v>758.64</v>
      </c>
    </row>
    <row r="231" spans="1:11" ht="30" customHeight="1" x14ac:dyDescent="0.25">
      <c r="A231" s="5" t="str">
        <f>B231&amp;Tableau1[[#This Row],[Lieux]]</f>
        <v>49Menuiserie</v>
      </c>
      <c r="B231" s="5">
        <f t="shared" si="4"/>
        <v>49</v>
      </c>
      <c r="C231" s="17" t="s">
        <v>15</v>
      </c>
      <c r="D231" s="17" t="s">
        <v>18</v>
      </c>
      <c r="E231" s="18" t="s">
        <v>200</v>
      </c>
      <c r="F231" s="17" t="s">
        <v>201</v>
      </c>
      <c r="G231" s="17" t="s">
        <v>202</v>
      </c>
      <c r="H231" s="17" t="s">
        <v>192</v>
      </c>
      <c r="I231" s="19" t="s">
        <v>21</v>
      </c>
      <c r="J231" s="20">
        <v>0</v>
      </c>
      <c r="K231" s="20">
        <v>1018.84</v>
      </c>
    </row>
    <row r="232" spans="1:11" ht="30" customHeight="1" x14ac:dyDescent="0.25">
      <c r="A232" s="5" t="str">
        <f>B232&amp;Tableau1[[#This Row],[Lieux]]</f>
        <v>50Menuiserie</v>
      </c>
      <c r="B232" s="5">
        <f t="shared" si="4"/>
        <v>50</v>
      </c>
      <c r="C232" s="17" t="s">
        <v>15</v>
      </c>
      <c r="D232" s="17" t="s">
        <v>18</v>
      </c>
      <c r="E232" s="18" t="s">
        <v>200</v>
      </c>
      <c r="F232" s="17" t="s">
        <v>203</v>
      </c>
      <c r="G232" s="17" t="s">
        <v>21</v>
      </c>
      <c r="H232" s="17" t="s">
        <v>192</v>
      </c>
      <c r="I232" s="19" t="s">
        <v>21</v>
      </c>
      <c r="J232" s="20">
        <v>0</v>
      </c>
      <c r="K232" s="20">
        <v>968</v>
      </c>
    </row>
    <row r="233" spans="1:11" ht="30" customHeight="1" x14ac:dyDescent="0.25">
      <c r="A233" s="5" t="str">
        <f>B233&amp;Tableau1[[#This Row],[Lieux]]</f>
        <v>51Menuiserie</v>
      </c>
      <c r="B233" s="5">
        <f t="shared" si="4"/>
        <v>51</v>
      </c>
      <c r="C233" s="17" t="s">
        <v>15</v>
      </c>
      <c r="D233" s="17" t="s">
        <v>18</v>
      </c>
      <c r="E233" s="18" t="s">
        <v>204</v>
      </c>
      <c r="F233" s="17" t="s">
        <v>21</v>
      </c>
      <c r="G233" s="17" t="s">
        <v>206</v>
      </c>
      <c r="H233" s="17" t="s">
        <v>192</v>
      </c>
      <c r="I233" s="19" t="s">
        <v>205</v>
      </c>
      <c r="J233" s="20">
        <v>0</v>
      </c>
      <c r="K233" s="20">
        <v>358.1</v>
      </c>
    </row>
    <row r="234" spans="1:11" ht="30" customHeight="1" x14ac:dyDescent="0.25">
      <c r="A234" s="5" t="str">
        <f>B234&amp;Tableau1[[#This Row],[Lieux]]</f>
        <v>52Menuiserie</v>
      </c>
      <c r="B234" s="5">
        <f t="shared" si="4"/>
        <v>52</v>
      </c>
      <c r="C234" s="17" t="s">
        <v>15</v>
      </c>
      <c r="D234" s="17" t="s">
        <v>18</v>
      </c>
      <c r="E234" s="18" t="s">
        <v>207</v>
      </c>
      <c r="F234" s="17" t="s">
        <v>21</v>
      </c>
      <c r="G234" s="17" t="s">
        <v>206</v>
      </c>
      <c r="H234" s="17" t="s">
        <v>192</v>
      </c>
      <c r="I234" s="19" t="s">
        <v>21</v>
      </c>
      <c r="J234" s="20">
        <v>0</v>
      </c>
      <c r="K234" s="20">
        <v>372.75</v>
      </c>
    </row>
    <row r="235" spans="1:11" ht="30" customHeight="1" x14ac:dyDescent="0.25">
      <c r="A235" s="5" t="str">
        <f>B235&amp;Tableau1[[#This Row],[Lieux]]</f>
        <v>53Menuiserie</v>
      </c>
      <c r="B235" s="5">
        <f t="shared" si="4"/>
        <v>53</v>
      </c>
      <c r="C235" s="17" t="s">
        <v>15</v>
      </c>
      <c r="D235" s="17" t="s">
        <v>112</v>
      </c>
      <c r="E235" s="18" t="s">
        <v>172</v>
      </c>
      <c r="F235" s="17" t="s">
        <v>21</v>
      </c>
      <c r="G235" s="17" t="s">
        <v>103</v>
      </c>
      <c r="H235" s="17" t="s">
        <v>122</v>
      </c>
      <c r="I235" s="19" t="s">
        <v>21</v>
      </c>
      <c r="J235" s="20">
        <v>0</v>
      </c>
      <c r="K235" s="20">
        <v>90</v>
      </c>
    </row>
    <row r="236" spans="1:11" ht="30" customHeight="1" x14ac:dyDescent="0.25">
      <c r="A236" s="5" t="str">
        <f>B236&amp;Tableau1[[#This Row],[Lieux]]</f>
        <v>54Menuiserie</v>
      </c>
      <c r="B236" s="5">
        <f t="shared" si="4"/>
        <v>54</v>
      </c>
      <c r="C236" s="17" t="s">
        <v>15</v>
      </c>
      <c r="D236" s="17" t="s">
        <v>57</v>
      </c>
      <c r="E236" s="18" t="s">
        <v>182</v>
      </c>
      <c r="F236" s="17" t="s">
        <v>21</v>
      </c>
      <c r="G236" s="17" t="s">
        <v>21</v>
      </c>
      <c r="H236" s="17" t="s">
        <v>181</v>
      </c>
      <c r="I236" s="19" t="s">
        <v>21</v>
      </c>
      <c r="J236" s="20">
        <v>0</v>
      </c>
      <c r="K236" s="20">
        <v>242</v>
      </c>
    </row>
    <row r="237" spans="1:11" ht="30" customHeight="1" x14ac:dyDescent="0.25">
      <c r="A237" s="5" t="str">
        <f>B237&amp;Tableau1[[#This Row],[Lieux]]</f>
        <v>55Menuiserie</v>
      </c>
      <c r="B237" s="5">
        <f t="shared" si="4"/>
        <v>55</v>
      </c>
      <c r="C237" s="17" t="s">
        <v>15</v>
      </c>
      <c r="D237" s="17" t="s">
        <v>57</v>
      </c>
      <c r="E237" s="18" t="s">
        <v>140</v>
      </c>
      <c r="F237" s="17" t="s">
        <v>21</v>
      </c>
      <c r="G237" s="17" t="s">
        <v>21</v>
      </c>
      <c r="H237" s="17" t="s">
        <v>141</v>
      </c>
      <c r="I237" s="19" t="s">
        <v>21</v>
      </c>
      <c r="J237" s="20">
        <v>0</v>
      </c>
      <c r="K237" s="20">
        <v>799</v>
      </c>
    </row>
    <row r="238" spans="1:11" ht="30" customHeight="1" x14ac:dyDescent="0.25">
      <c r="A238" s="5" t="str">
        <f>B238&amp;Tableau1[[#This Row],[Lieux]]</f>
        <v>56Menuiserie</v>
      </c>
      <c r="B238" s="5">
        <f t="shared" si="4"/>
        <v>56</v>
      </c>
      <c r="C238" s="17" t="s">
        <v>15</v>
      </c>
      <c r="D238" s="17" t="s">
        <v>18</v>
      </c>
      <c r="E238" s="18" t="s">
        <v>167</v>
      </c>
      <c r="F238" s="17" t="s">
        <v>21</v>
      </c>
      <c r="G238" s="17" t="s">
        <v>538</v>
      </c>
      <c r="H238" s="17" t="s">
        <v>21</v>
      </c>
      <c r="I238" s="19" t="s">
        <v>537</v>
      </c>
      <c r="J238" s="20">
        <v>209</v>
      </c>
      <c r="K238" s="20">
        <v>0</v>
      </c>
    </row>
    <row r="239" spans="1:11" ht="30" customHeight="1" x14ac:dyDescent="0.25">
      <c r="A239" s="5" t="str">
        <f>B239&amp;Tableau1[[#This Row],[Lieux]]</f>
        <v>57Menuiserie</v>
      </c>
      <c r="B239" s="5">
        <f t="shared" si="4"/>
        <v>57</v>
      </c>
      <c r="C239" s="17" t="s">
        <v>15</v>
      </c>
      <c r="D239" s="17" t="s">
        <v>18</v>
      </c>
      <c r="E239" s="18" t="s">
        <v>539</v>
      </c>
      <c r="F239" s="17" t="s">
        <v>540</v>
      </c>
      <c r="G239" s="17" t="s">
        <v>21</v>
      </c>
      <c r="H239" s="17" t="s">
        <v>21</v>
      </c>
      <c r="I239" s="19" t="s">
        <v>537</v>
      </c>
      <c r="J239" s="20">
        <v>69</v>
      </c>
      <c r="K239" s="20">
        <v>0</v>
      </c>
    </row>
    <row r="240" spans="1:11" ht="30" customHeight="1" x14ac:dyDescent="0.25">
      <c r="A240" s="5" t="str">
        <f>B240&amp;Tableau1[[#This Row],[Lieux]]</f>
        <v>58Menuiserie</v>
      </c>
      <c r="B240" s="5">
        <f t="shared" si="4"/>
        <v>58</v>
      </c>
      <c r="C240" s="17" t="s">
        <v>15</v>
      </c>
      <c r="D240" s="17" t="s">
        <v>18</v>
      </c>
      <c r="E240" s="18" t="s">
        <v>541</v>
      </c>
      <c r="F240" s="17" t="s">
        <v>540</v>
      </c>
      <c r="G240" s="17" t="s">
        <v>542</v>
      </c>
      <c r="H240" s="17" t="s">
        <v>21</v>
      </c>
      <c r="I240" s="19" t="s">
        <v>537</v>
      </c>
      <c r="J240" s="20">
        <v>249</v>
      </c>
      <c r="K240" s="20">
        <v>0</v>
      </c>
    </row>
    <row r="241" spans="1:11" ht="30" customHeight="1" x14ac:dyDescent="0.25">
      <c r="A241" s="5" t="str">
        <f>B241&amp;Tableau1[[#This Row],[Lieux]]</f>
        <v>59Menuiserie</v>
      </c>
      <c r="B241" s="5">
        <f t="shared" si="4"/>
        <v>59</v>
      </c>
      <c r="C241" s="17" t="s">
        <v>15</v>
      </c>
      <c r="D241" s="17" t="s">
        <v>18</v>
      </c>
      <c r="E241" s="18" t="s">
        <v>543</v>
      </c>
      <c r="F241" s="17" t="s">
        <v>540</v>
      </c>
      <c r="G241" s="17" t="s">
        <v>544</v>
      </c>
      <c r="H241" s="17" t="s">
        <v>21</v>
      </c>
      <c r="I241" s="19" t="s">
        <v>537</v>
      </c>
      <c r="J241" s="20">
        <v>29.9</v>
      </c>
      <c r="K241" s="20">
        <v>0</v>
      </c>
    </row>
    <row r="242" spans="1:11" ht="30" customHeight="1" x14ac:dyDescent="0.25">
      <c r="A242" s="5" t="str">
        <f>B242&amp;Tableau1[[#This Row],[Lieux]]</f>
        <v>60Menuiserie</v>
      </c>
      <c r="B242" s="5">
        <f t="shared" si="4"/>
        <v>60</v>
      </c>
      <c r="C242" s="17" t="s">
        <v>15</v>
      </c>
      <c r="D242" s="17" t="s">
        <v>18</v>
      </c>
      <c r="E242" s="18" t="s">
        <v>545</v>
      </c>
      <c r="F242" s="17" t="s">
        <v>540</v>
      </c>
      <c r="G242" s="17" t="s">
        <v>544</v>
      </c>
      <c r="H242" s="17" t="s">
        <v>21</v>
      </c>
      <c r="I242" s="19" t="s">
        <v>537</v>
      </c>
      <c r="J242" s="20">
        <v>42</v>
      </c>
      <c r="K242" s="20">
        <v>0</v>
      </c>
    </row>
    <row r="243" spans="1:11" ht="30" customHeight="1" x14ac:dyDescent="0.25">
      <c r="A243" s="5" t="str">
        <f>B243&amp;Tableau1[[#This Row],[Lieux]]</f>
        <v>61Menuiserie</v>
      </c>
      <c r="B243" s="5">
        <f t="shared" si="4"/>
        <v>61</v>
      </c>
      <c r="C243" s="17" t="s">
        <v>15</v>
      </c>
      <c r="D243" s="17" t="s">
        <v>18</v>
      </c>
      <c r="E243" s="18" t="s">
        <v>546</v>
      </c>
      <c r="F243" s="17" t="s">
        <v>21</v>
      </c>
      <c r="G243" s="17" t="s">
        <v>21</v>
      </c>
      <c r="H243" s="17" t="s">
        <v>21</v>
      </c>
      <c r="I243" s="19" t="s">
        <v>537</v>
      </c>
      <c r="J243" s="20">
        <v>69</v>
      </c>
      <c r="K243" s="20">
        <v>0</v>
      </c>
    </row>
    <row r="244" spans="1:11" ht="30" customHeight="1" x14ac:dyDescent="0.25">
      <c r="A244" s="5" t="str">
        <f>B244&amp;Tableau1[[#This Row],[Lieux]]</f>
        <v>62Menuiserie</v>
      </c>
      <c r="B244" s="5">
        <f t="shared" si="4"/>
        <v>62</v>
      </c>
      <c r="C244" s="17" t="s">
        <v>15</v>
      </c>
      <c r="D244" s="17" t="s">
        <v>18</v>
      </c>
      <c r="E244" s="18" t="s">
        <v>167</v>
      </c>
      <c r="F244" s="17" t="s">
        <v>21</v>
      </c>
      <c r="G244" s="17" t="s">
        <v>547</v>
      </c>
      <c r="H244" s="17" t="s">
        <v>21</v>
      </c>
      <c r="I244" s="19" t="s">
        <v>537</v>
      </c>
      <c r="J244" s="20">
        <v>209</v>
      </c>
      <c r="K244" s="20">
        <v>0</v>
      </c>
    </row>
    <row r="245" spans="1:11" ht="30" customHeight="1" x14ac:dyDescent="0.25">
      <c r="A245" s="5" t="str">
        <f>B245&amp;Tableau1[[#This Row],[Lieux]]</f>
        <v>63Menuiserie</v>
      </c>
      <c r="B245" s="5">
        <f t="shared" si="4"/>
        <v>63</v>
      </c>
      <c r="C245" s="17" t="s">
        <v>15</v>
      </c>
      <c r="D245" s="17" t="s">
        <v>18</v>
      </c>
      <c r="E245" s="18" t="s">
        <v>548</v>
      </c>
      <c r="F245" s="17" t="s">
        <v>549</v>
      </c>
      <c r="G245" s="17" t="s">
        <v>21</v>
      </c>
      <c r="H245" s="17" t="s">
        <v>21</v>
      </c>
      <c r="I245" s="19" t="s">
        <v>537</v>
      </c>
      <c r="J245" s="20">
        <v>199</v>
      </c>
      <c r="K245" s="20">
        <v>0</v>
      </c>
    </row>
    <row r="246" spans="1:11" ht="30" customHeight="1" x14ac:dyDescent="0.25">
      <c r="A246" s="5" t="str">
        <f>B246&amp;Tableau1[[#This Row],[Lieux]]</f>
        <v>64Menuiserie</v>
      </c>
      <c r="B246" s="5">
        <f t="shared" si="4"/>
        <v>64</v>
      </c>
      <c r="C246" s="17" t="s">
        <v>15</v>
      </c>
      <c r="D246" s="17" t="s">
        <v>18</v>
      </c>
      <c r="E246" s="18" t="s">
        <v>197</v>
      </c>
      <c r="F246" s="17" t="s">
        <v>567</v>
      </c>
      <c r="G246" s="17" t="s">
        <v>628</v>
      </c>
      <c r="H246" s="17" t="s">
        <v>21</v>
      </c>
      <c r="I246" s="19" t="s">
        <v>537</v>
      </c>
      <c r="J246" s="20">
        <v>1687.1</v>
      </c>
      <c r="K246" s="20">
        <v>0</v>
      </c>
    </row>
    <row r="247" spans="1:11" ht="30" customHeight="1" x14ac:dyDescent="0.25">
      <c r="A247" s="5" t="str">
        <f>B247&amp;Tableau1[[#This Row],[Lieux]]</f>
        <v>65Menuiserie</v>
      </c>
      <c r="B247" s="5">
        <f t="shared" si="4"/>
        <v>65</v>
      </c>
      <c r="C247" s="17" t="s">
        <v>15</v>
      </c>
      <c r="D247" s="17" t="s">
        <v>18</v>
      </c>
      <c r="E247" s="18" t="s">
        <v>197</v>
      </c>
      <c r="F247" s="17" t="s">
        <v>567</v>
      </c>
      <c r="G247" s="17" t="s">
        <v>630</v>
      </c>
      <c r="H247" s="17" t="s">
        <v>21</v>
      </c>
      <c r="I247" s="19" t="s">
        <v>537</v>
      </c>
      <c r="J247" s="20">
        <v>1224.56</v>
      </c>
      <c r="K247" s="20">
        <v>0</v>
      </c>
    </row>
    <row r="248" spans="1:11" ht="30" customHeight="1" x14ac:dyDescent="0.25">
      <c r="A248" s="5" t="str">
        <f>B248&amp;Tableau1[[#This Row],[Lieux]]</f>
        <v>66Menuiserie</v>
      </c>
      <c r="B248" s="5">
        <f t="shared" si="4"/>
        <v>66</v>
      </c>
      <c r="C248" s="17" t="s">
        <v>15</v>
      </c>
      <c r="D248" s="17" t="s">
        <v>18</v>
      </c>
      <c r="E248" s="18" t="s">
        <v>631</v>
      </c>
      <c r="F248" s="17" t="s">
        <v>567</v>
      </c>
      <c r="G248" s="17" t="s">
        <v>633</v>
      </c>
      <c r="H248" s="17" t="s">
        <v>21</v>
      </c>
      <c r="I248" s="19" t="s">
        <v>537</v>
      </c>
      <c r="J248" s="20">
        <v>2265.4899999999998</v>
      </c>
      <c r="K248" s="20">
        <v>0</v>
      </c>
    </row>
    <row r="249" spans="1:11" ht="30" customHeight="1" x14ac:dyDescent="0.25">
      <c r="A249" s="5" t="str">
        <f>B249&amp;Tableau1[[#This Row],[Lieux]]</f>
        <v>67Menuiserie</v>
      </c>
      <c r="B249" s="5">
        <f t="shared" si="4"/>
        <v>67</v>
      </c>
      <c r="C249" s="17" t="s">
        <v>15</v>
      </c>
      <c r="D249" s="17" t="s">
        <v>18</v>
      </c>
      <c r="E249" s="18" t="s">
        <v>631</v>
      </c>
      <c r="F249" s="17" t="s">
        <v>567</v>
      </c>
      <c r="G249" s="17" t="s">
        <v>632</v>
      </c>
      <c r="H249" s="17" t="s">
        <v>21</v>
      </c>
      <c r="I249" s="19" t="s">
        <v>537</v>
      </c>
      <c r="J249" s="20">
        <v>3092.67</v>
      </c>
      <c r="K249" s="20">
        <v>0</v>
      </c>
    </row>
    <row r="250" spans="1:11" ht="30" customHeight="1" x14ac:dyDescent="0.25">
      <c r="A250" s="5" t="str">
        <f>B250&amp;Tableau1[[#This Row],[Lieux]]</f>
        <v>1SBD</v>
      </c>
      <c r="B250" s="5">
        <f t="shared" si="4"/>
        <v>1</v>
      </c>
      <c r="C250" s="17" t="s">
        <v>553</v>
      </c>
      <c r="D250" s="17" t="s">
        <v>18</v>
      </c>
      <c r="E250" s="18" t="s">
        <v>455</v>
      </c>
      <c r="F250" s="17" t="s">
        <v>218</v>
      </c>
      <c r="G250" s="17" t="s">
        <v>468</v>
      </c>
      <c r="H250" s="17" t="s">
        <v>21</v>
      </c>
      <c r="I250" s="19" t="s">
        <v>537</v>
      </c>
      <c r="J250" s="20">
        <v>6.95</v>
      </c>
      <c r="K250" s="20">
        <v>0</v>
      </c>
    </row>
    <row r="251" spans="1:11" ht="30" customHeight="1" x14ac:dyDescent="0.25">
      <c r="A251" s="5" t="str">
        <f>B251&amp;Tableau1[[#This Row],[Lieux]]</f>
        <v>2SBD</v>
      </c>
      <c r="B251" s="5">
        <f t="shared" si="4"/>
        <v>2</v>
      </c>
      <c r="C251" s="17" t="s">
        <v>553</v>
      </c>
      <c r="D251" s="17" t="s">
        <v>18</v>
      </c>
      <c r="E251" s="18" t="s">
        <v>531</v>
      </c>
      <c r="F251" s="17" t="s">
        <v>532</v>
      </c>
      <c r="G251" s="17" t="s">
        <v>300</v>
      </c>
      <c r="H251" s="17" t="s">
        <v>21</v>
      </c>
      <c r="I251" s="19" t="s">
        <v>537</v>
      </c>
      <c r="J251" s="20">
        <v>17.5</v>
      </c>
      <c r="K251" s="20">
        <v>0</v>
      </c>
    </row>
    <row r="252" spans="1:11" ht="30" customHeight="1" x14ac:dyDescent="0.25">
      <c r="A252" s="5" t="str">
        <f>B252&amp;Tableau1[[#This Row],[Lieux]]</f>
        <v>3SBD</v>
      </c>
      <c r="B252" s="5">
        <f t="shared" si="4"/>
        <v>3</v>
      </c>
      <c r="C252" s="17" t="s">
        <v>553</v>
      </c>
      <c r="D252" s="17" t="s">
        <v>18</v>
      </c>
      <c r="E252" s="18" t="s">
        <v>460</v>
      </c>
      <c r="F252" s="17" t="s">
        <v>457</v>
      </c>
      <c r="G252" s="17" t="s">
        <v>554</v>
      </c>
      <c r="H252" s="17" t="s">
        <v>21</v>
      </c>
      <c r="I252" s="19" t="s">
        <v>537</v>
      </c>
      <c r="J252" s="20">
        <v>3.75</v>
      </c>
      <c r="K252" s="20">
        <v>0</v>
      </c>
    </row>
    <row r="253" spans="1:11" ht="30" customHeight="1" x14ac:dyDescent="0.25">
      <c r="A253" s="5" t="str">
        <f>B253&amp;Tableau1[[#This Row],[Lieux]]</f>
        <v>4SBD</v>
      </c>
      <c r="B253" s="5">
        <f t="shared" si="4"/>
        <v>4</v>
      </c>
      <c r="C253" s="17" t="s">
        <v>553</v>
      </c>
      <c r="D253" s="17" t="s">
        <v>18</v>
      </c>
      <c r="E253" s="18" t="s">
        <v>460</v>
      </c>
      <c r="F253" s="17" t="s">
        <v>457</v>
      </c>
      <c r="G253" s="17" t="s">
        <v>466</v>
      </c>
      <c r="H253" s="17" t="s">
        <v>21</v>
      </c>
      <c r="I253" s="19" t="s">
        <v>537</v>
      </c>
      <c r="J253" s="20">
        <v>2.19</v>
      </c>
      <c r="K253" s="20">
        <v>0</v>
      </c>
    </row>
    <row r="254" spans="1:11" ht="30" customHeight="1" x14ac:dyDescent="0.25">
      <c r="A254" s="5" t="str">
        <f>B254&amp;Tableau1[[#This Row],[Lieux]]</f>
        <v>5SBD</v>
      </c>
      <c r="B254" s="5">
        <f t="shared" si="4"/>
        <v>5</v>
      </c>
      <c r="C254" s="17" t="s">
        <v>553</v>
      </c>
      <c r="D254" s="17" t="s">
        <v>18</v>
      </c>
      <c r="E254" s="18" t="s">
        <v>555</v>
      </c>
      <c r="F254" s="17" t="s">
        <v>21</v>
      </c>
      <c r="G254" s="17" t="s">
        <v>466</v>
      </c>
      <c r="H254" s="17" t="s">
        <v>21</v>
      </c>
      <c r="I254" s="19" t="s">
        <v>537</v>
      </c>
      <c r="J254" s="20">
        <v>3.6</v>
      </c>
      <c r="K254" s="20">
        <v>0</v>
      </c>
    </row>
    <row r="255" spans="1:11" ht="30" customHeight="1" x14ac:dyDescent="0.25">
      <c r="A255" s="5" t="str">
        <f>B255&amp;Tableau1[[#This Row],[Lieux]]</f>
        <v>6SBD</v>
      </c>
      <c r="B255" s="5">
        <f t="shared" si="4"/>
        <v>6</v>
      </c>
      <c r="C255" s="17" t="s">
        <v>553</v>
      </c>
      <c r="D255" s="17" t="s">
        <v>18</v>
      </c>
      <c r="E255" s="18" t="s">
        <v>556</v>
      </c>
      <c r="F255" s="17" t="s">
        <v>21</v>
      </c>
      <c r="G255" s="17" t="s">
        <v>557</v>
      </c>
      <c r="H255" s="17" t="s">
        <v>21</v>
      </c>
      <c r="I255" s="19" t="s">
        <v>537</v>
      </c>
      <c r="J255" s="20">
        <v>1.89</v>
      </c>
      <c r="K255" s="20">
        <v>0</v>
      </c>
    </row>
    <row r="256" spans="1:11" ht="30" customHeight="1" x14ac:dyDescent="0.25">
      <c r="A256" s="5" t="str">
        <f>B256&amp;Tableau1[[#This Row],[Lieux]]</f>
        <v>7SBD</v>
      </c>
      <c r="B256" s="5">
        <f t="shared" si="4"/>
        <v>7</v>
      </c>
      <c r="C256" s="17" t="s">
        <v>553</v>
      </c>
      <c r="D256" s="17" t="s">
        <v>18</v>
      </c>
      <c r="E256" s="18" t="s">
        <v>550</v>
      </c>
      <c r="F256" s="17" t="s">
        <v>559</v>
      </c>
      <c r="G256" s="17" t="s">
        <v>558</v>
      </c>
      <c r="H256" s="17" t="s">
        <v>21</v>
      </c>
      <c r="I256" s="19" t="s">
        <v>537</v>
      </c>
      <c r="J256" s="20">
        <v>37.700000000000003</v>
      </c>
      <c r="K256" s="20">
        <v>0</v>
      </c>
    </row>
    <row r="257" spans="1:11" ht="30" customHeight="1" x14ac:dyDescent="0.25">
      <c r="A257" s="5" t="str">
        <f>B257&amp;Tableau1[[#This Row],[Lieux]]</f>
        <v>8SBD</v>
      </c>
      <c r="B257" s="5">
        <f t="shared" si="4"/>
        <v>8</v>
      </c>
      <c r="C257" s="17" t="s">
        <v>553</v>
      </c>
      <c r="D257" s="17" t="s">
        <v>18</v>
      </c>
      <c r="E257" s="18" t="s">
        <v>467</v>
      </c>
      <c r="F257" s="17" t="s">
        <v>218</v>
      </c>
      <c r="G257" s="17" t="s">
        <v>560</v>
      </c>
      <c r="H257" s="17" t="s">
        <v>21</v>
      </c>
      <c r="I257" s="19" t="s">
        <v>537</v>
      </c>
      <c r="J257" s="20">
        <v>16.399999999999999</v>
      </c>
      <c r="K257" s="20">
        <v>0</v>
      </c>
    </row>
    <row r="258" spans="1:11" ht="30" customHeight="1" x14ac:dyDescent="0.25">
      <c r="A258" s="5" t="str">
        <f>B258&amp;Tableau1[[#This Row],[Lieux]]</f>
        <v>9SBD</v>
      </c>
      <c r="B258" s="5">
        <f t="shared" si="4"/>
        <v>9</v>
      </c>
      <c r="C258" s="17" t="s">
        <v>553</v>
      </c>
      <c r="D258" s="17" t="s">
        <v>18</v>
      </c>
      <c r="E258" s="18" t="s">
        <v>469</v>
      </c>
      <c r="F258" s="17" t="s">
        <v>21</v>
      </c>
      <c r="G258" s="17" t="s">
        <v>561</v>
      </c>
      <c r="H258" s="17" t="s">
        <v>21</v>
      </c>
      <c r="I258" s="19" t="s">
        <v>537</v>
      </c>
      <c r="J258" s="20">
        <v>1.89</v>
      </c>
      <c r="K258" s="20">
        <v>0</v>
      </c>
    </row>
    <row r="259" spans="1:11" ht="30" customHeight="1" x14ac:dyDescent="0.25">
      <c r="A259" s="5" t="str">
        <f>B259&amp;Tableau1[[#This Row],[Lieux]]</f>
        <v>10SBD</v>
      </c>
      <c r="B259" s="5">
        <f t="shared" ref="B259:B322" si="5">IF(C259=C258,B258+1,1)</f>
        <v>10</v>
      </c>
      <c r="C259" s="17" t="s">
        <v>553</v>
      </c>
      <c r="D259" s="17" t="s">
        <v>18</v>
      </c>
      <c r="E259" s="18" t="s">
        <v>455</v>
      </c>
      <c r="F259" s="17" t="s">
        <v>218</v>
      </c>
      <c r="G259" s="17" t="s">
        <v>560</v>
      </c>
      <c r="H259" s="17" t="s">
        <v>21</v>
      </c>
      <c r="I259" s="19" t="s">
        <v>537</v>
      </c>
      <c r="J259" s="20">
        <v>6.95</v>
      </c>
      <c r="K259" s="20">
        <v>0</v>
      </c>
    </row>
    <row r="260" spans="1:11" ht="30" customHeight="1" x14ac:dyDescent="0.25">
      <c r="A260" s="5" t="str">
        <f>B260&amp;Tableau1[[#This Row],[Lieux]]</f>
        <v>11SBD</v>
      </c>
      <c r="B260" s="5">
        <f t="shared" si="5"/>
        <v>11</v>
      </c>
      <c r="C260" s="17" t="s">
        <v>553</v>
      </c>
      <c r="D260" s="17" t="s">
        <v>18</v>
      </c>
      <c r="E260" s="18" t="s">
        <v>527</v>
      </c>
      <c r="F260" s="17" t="s">
        <v>535</v>
      </c>
      <c r="G260" s="17" t="s">
        <v>452</v>
      </c>
      <c r="H260" s="17" t="s">
        <v>21</v>
      </c>
      <c r="I260" s="19" t="s">
        <v>537</v>
      </c>
      <c r="J260" s="20">
        <v>4.55</v>
      </c>
      <c r="K260" s="20">
        <v>0</v>
      </c>
    </row>
    <row r="261" spans="1:11" ht="30" customHeight="1" x14ac:dyDescent="0.25">
      <c r="A261" s="5" t="str">
        <f>B261&amp;Tableau1[[#This Row],[Lieux]]</f>
        <v>12SBD</v>
      </c>
      <c r="B261" s="5">
        <f t="shared" si="5"/>
        <v>12</v>
      </c>
      <c r="C261" s="17" t="s">
        <v>553</v>
      </c>
      <c r="D261" s="17" t="s">
        <v>18</v>
      </c>
      <c r="E261" s="18" t="s">
        <v>562</v>
      </c>
      <c r="F261" s="17" t="s">
        <v>535</v>
      </c>
      <c r="G261" s="17" t="s">
        <v>563</v>
      </c>
      <c r="H261" s="17" t="s">
        <v>21</v>
      </c>
      <c r="I261" s="19" t="s">
        <v>537</v>
      </c>
      <c r="J261" s="20">
        <v>7.95</v>
      </c>
      <c r="K261" s="20">
        <v>0</v>
      </c>
    </row>
    <row r="262" spans="1:11" ht="30" customHeight="1" x14ac:dyDescent="0.25">
      <c r="A262" s="5" t="str">
        <f>B262&amp;Tableau1[[#This Row],[Lieux]]</f>
        <v>13SBD</v>
      </c>
      <c r="B262" s="5">
        <f t="shared" si="5"/>
        <v>13</v>
      </c>
      <c r="C262" s="17" t="s">
        <v>553</v>
      </c>
      <c r="D262" s="17" t="s">
        <v>18</v>
      </c>
      <c r="E262" s="18" t="s">
        <v>531</v>
      </c>
      <c r="F262" s="17" t="s">
        <v>532</v>
      </c>
      <c r="G262" s="17" t="s">
        <v>300</v>
      </c>
      <c r="H262" s="17" t="s">
        <v>21</v>
      </c>
      <c r="I262" s="19" t="s">
        <v>537</v>
      </c>
      <c r="J262" s="20">
        <v>17.5</v>
      </c>
      <c r="K262" s="20">
        <v>0</v>
      </c>
    </row>
    <row r="263" spans="1:11" ht="30" customHeight="1" x14ac:dyDescent="0.25">
      <c r="A263" s="5" t="str">
        <f>B263&amp;Tableau1[[#This Row],[Lieux]]</f>
        <v>14SBD</v>
      </c>
      <c r="B263" s="5">
        <f t="shared" si="5"/>
        <v>14</v>
      </c>
      <c r="C263" s="17" t="s">
        <v>553</v>
      </c>
      <c r="D263" s="17" t="s">
        <v>18</v>
      </c>
      <c r="E263" s="18" t="s">
        <v>564</v>
      </c>
      <c r="F263" s="17" t="s">
        <v>532</v>
      </c>
      <c r="G263" s="17" t="s">
        <v>565</v>
      </c>
      <c r="H263" s="17" t="s">
        <v>21</v>
      </c>
      <c r="I263" s="19" t="s">
        <v>537</v>
      </c>
      <c r="J263" s="20">
        <v>76.5</v>
      </c>
      <c r="K263" s="20">
        <v>0</v>
      </c>
    </row>
    <row r="264" spans="1:11" ht="30" customHeight="1" x14ac:dyDescent="0.25">
      <c r="A264" s="5" t="str">
        <f>B264&amp;Tableau1[[#This Row],[Lieux]]</f>
        <v>15SBD</v>
      </c>
      <c r="B264" s="5">
        <f t="shared" si="5"/>
        <v>15</v>
      </c>
      <c r="C264" s="17" t="s">
        <v>553</v>
      </c>
      <c r="D264" s="17" t="s">
        <v>18</v>
      </c>
      <c r="E264" s="18" t="s">
        <v>566</v>
      </c>
      <c r="F264" s="17" t="s">
        <v>567</v>
      </c>
      <c r="G264" s="17" t="s">
        <v>568</v>
      </c>
      <c r="H264" s="17" t="s">
        <v>21</v>
      </c>
      <c r="I264" s="19" t="s">
        <v>537</v>
      </c>
      <c r="J264" s="20">
        <v>19.43</v>
      </c>
      <c r="K264" s="20">
        <v>0</v>
      </c>
    </row>
    <row r="265" spans="1:11" ht="30" customHeight="1" x14ac:dyDescent="0.25">
      <c r="A265" s="5" t="str">
        <f>B265&amp;Tableau1[[#This Row],[Lieux]]</f>
        <v>16SBD</v>
      </c>
      <c r="B265" s="5">
        <f t="shared" si="5"/>
        <v>16</v>
      </c>
      <c r="C265" s="17" t="s">
        <v>553</v>
      </c>
      <c r="D265" s="17" t="s">
        <v>18</v>
      </c>
      <c r="E265" s="18" t="s">
        <v>569</v>
      </c>
      <c r="F265" s="17" t="s">
        <v>570</v>
      </c>
      <c r="G265" s="17"/>
      <c r="H265" s="17" t="s">
        <v>21</v>
      </c>
      <c r="I265" s="19" t="s">
        <v>537</v>
      </c>
      <c r="J265" s="20">
        <v>5.95</v>
      </c>
      <c r="K265" s="20">
        <v>0</v>
      </c>
    </row>
    <row r="266" spans="1:11" ht="30" customHeight="1" x14ac:dyDescent="0.25">
      <c r="A266" s="5" t="str">
        <f>B266&amp;Tableau1[[#This Row],[Lieux]]</f>
        <v>17SBD</v>
      </c>
      <c r="B266" s="5">
        <f t="shared" si="5"/>
        <v>17</v>
      </c>
      <c r="C266" s="17" t="s">
        <v>553</v>
      </c>
      <c r="D266" s="17" t="s">
        <v>18</v>
      </c>
      <c r="E266" s="18" t="s">
        <v>571</v>
      </c>
      <c r="F266" s="17" t="s">
        <v>21</v>
      </c>
      <c r="G266" s="17" t="s">
        <v>572</v>
      </c>
      <c r="H266" s="17" t="s">
        <v>21</v>
      </c>
      <c r="I266" s="19" t="s">
        <v>537</v>
      </c>
      <c r="J266" s="20">
        <v>1.95</v>
      </c>
      <c r="K266" s="20">
        <v>0</v>
      </c>
    </row>
    <row r="267" spans="1:11" ht="30" customHeight="1" x14ac:dyDescent="0.25">
      <c r="A267" s="5" t="str">
        <f>B267&amp;Tableau1[[#This Row],[Lieux]]</f>
        <v>18SBD</v>
      </c>
      <c r="B267" s="5">
        <f t="shared" si="5"/>
        <v>18</v>
      </c>
      <c r="C267" s="17" t="s">
        <v>553</v>
      </c>
      <c r="D267" s="17" t="s">
        <v>18</v>
      </c>
      <c r="E267" s="18" t="s">
        <v>573</v>
      </c>
      <c r="F267" s="17" t="s">
        <v>574</v>
      </c>
      <c r="G267" s="17" t="s">
        <v>300</v>
      </c>
      <c r="H267" s="17" t="s">
        <v>21</v>
      </c>
      <c r="I267" s="19" t="s">
        <v>537</v>
      </c>
      <c r="J267" s="20">
        <v>31.2</v>
      </c>
      <c r="K267" s="20">
        <v>0</v>
      </c>
    </row>
    <row r="268" spans="1:11" ht="30" customHeight="1" x14ac:dyDescent="0.25">
      <c r="A268" s="5" t="str">
        <f>B268&amp;Tableau1[[#This Row],[Lieux]]</f>
        <v>19SBD</v>
      </c>
      <c r="B268" s="5">
        <f t="shared" si="5"/>
        <v>19</v>
      </c>
      <c r="C268" s="17" t="s">
        <v>553</v>
      </c>
      <c r="D268" s="17" t="s">
        <v>18</v>
      </c>
      <c r="E268" s="18" t="s">
        <v>575</v>
      </c>
      <c r="F268" s="17" t="s">
        <v>532</v>
      </c>
      <c r="G268" s="17" t="s">
        <v>576</v>
      </c>
      <c r="H268" s="17" t="s">
        <v>21</v>
      </c>
      <c r="I268" s="19" t="s">
        <v>537</v>
      </c>
      <c r="J268" s="20">
        <v>16.100000000000001</v>
      </c>
      <c r="K268" s="20">
        <v>0</v>
      </c>
    </row>
    <row r="269" spans="1:11" ht="30" customHeight="1" x14ac:dyDescent="0.25">
      <c r="A269" s="5" t="str">
        <f>B269&amp;Tableau1[[#This Row],[Lieux]]</f>
        <v>20SBD</v>
      </c>
      <c r="B269" s="5">
        <f t="shared" si="5"/>
        <v>20</v>
      </c>
      <c r="C269" s="17" t="s">
        <v>553</v>
      </c>
      <c r="D269" s="17" t="s">
        <v>18</v>
      </c>
      <c r="E269" s="18" t="s">
        <v>577</v>
      </c>
      <c r="F269" s="17" t="s">
        <v>532</v>
      </c>
      <c r="G269" s="17" t="s">
        <v>578</v>
      </c>
      <c r="H269" s="17" t="s">
        <v>21</v>
      </c>
      <c r="I269" s="19" t="s">
        <v>537</v>
      </c>
      <c r="J269" s="20">
        <v>20.8</v>
      </c>
      <c r="K269" s="20">
        <v>0</v>
      </c>
    </row>
    <row r="270" spans="1:11" ht="30" customHeight="1" x14ac:dyDescent="0.25">
      <c r="A270" s="5" t="str">
        <f>B270&amp;Tableau1[[#This Row],[Lieux]]</f>
        <v>21SBD</v>
      </c>
      <c r="B270" s="5">
        <f t="shared" si="5"/>
        <v>21</v>
      </c>
      <c r="C270" s="17" t="s">
        <v>553</v>
      </c>
      <c r="D270" s="17" t="s">
        <v>18</v>
      </c>
      <c r="E270" s="18" t="s">
        <v>579</v>
      </c>
      <c r="F270" s="17" t="s">
        <v>21</v>
      </c>
      <c r="G270" s="17" t="s">
        <v>510</v>
      </c>
      <c r="H270" s="17" t="s">
        <v>21</v>
      </c>
      <c r="I270" s="19" t="s">
        <v>537</v>
      </c>
      <c r="J270" s="20">
        <v>44.9</v>
      </c>
      <c r="K270" s="20">
        <v>0</v>
      </c>
    </row>
    <row r="271" spans="1:11" ht="30" customHeight="1" x14ac:dyDescent="0.25">
      <c r="A271" s="5" t="str">
        <f>B271&amp;Tableau1[[#This Row],[Lieux]]</f>
        <v>22SBD</v>
      </c>
      <c r="B271" s="5">
        <f t="shared" si="5"/>
        <v>22</v>
      </c>
      <c r="C271" s="17" t="s">
        <v>553</v>
      </c>
      <c r="D271" s="17" t="s">
        <v>18</v>
      </c>
      <c r="E271" s="18" t="s">
        <v>19</v>
      </c>
      <c r="F271" s="17" t="s">
        <v>580</v>
      </c>
      <c r="G271" s="17" t="s">
        <v>212</v>
      </c>
      <c r="H271" s="17" t="s">
        <v>21</v>
      </c>
      <c r="I271" s="19" t="s">
        <v>537</v>
      </c>
      <c r="J271" s="20">
        <v>479</v>
      </c>
      <c r="K271" s="20">
        <v>0</v>
      </c>
    </row>
    <row r="272" spans="1:11" ht="30" customHeight="1" x14ac:dyDescent="0.25">
      <c r="A272" s="5" t="str">
        <f>B272&amp;Tableau1[[#This Row],[Lieux]]</f>
        <v>23SBD</v>
      </c>
      <c r="B272" s="5">
        <f t="shared" si="5"/>
        <v>23</v>
      </c>
      <c r="C272" s="17" t="s">
        <v>553</v>
      </c>
      <c r="D272" s="17" t="s">
        <v>18</v>
      </c>
      <c r="E272" s="18" t="s">
        <v>581</v>
      </c>
      <c r="F272" s="17" t="s">
        <v>21</v>
      </c>
      <c r="G272" s="17" t="s">
        <v>21</v>
      </c>
      <c r="H272" s="17" t="s">
        <v>21</v>
      </c>
      <c r="I272" s="19" t="s">
        <v>537</v>
      </c>
      <c r="J272" s="20">
        <v>894</v>
      </c>
      <c r="K272" s="20">
        <v>0</v>
      </c>
    </row>
    <row r="273" spans="1:11" ht="30" customHeight="1" x14ac:dyDescent="0.25">
      <c r="A273" s="5" t="str">
        <f>B273&amp;Tableau1[[#This Row],[Lieux]]</f>
        <v>24SBD</v>
      </c>
      <c r="B273" s="5">
        <f t="shared" si="5"/>
        <v>24</v>
      </c>
      <c r="C273" s="17" t="s">
        <v>553</v>
      </c>
      <c r="D273" s="17" t="s">
        <v>18</v>
      </c>
      <c r="E273" s="18" t="s">
        <v>582</v>
      </c>
      <c r="F273" s="17" t="s">
        <v>21</v>
      </c>
      <c r="G273" s="17" t="s">
        <v>21</v>
      </c>
      <c r="H273" s="17" t="s">
        <v>21</v>
      </c>
      <c r="I273" s="19" t="s">
        <v>537</v>
      </c>
      <c r="J273" s="20">
        <v>149</v>
      </c>
      <c r="K273" s="20">
        <v>0</v>
      </c>
    </row>
    <row r="274" spans="1:11" ht="30" customHeight="1" x14ac:dyDescent="0.25">
      <c r="A274" s="5" t="str">
        <f>B274&amp;Tableau1[[#This Row],[Lieux]]</f>
        <v>25SBD</v>
      </c>
      <c r="B274" s="5">
        <f t="shared" si="5"/>
        <v>25</v>
      </c>
      <c r="C274" s="17" t="s">
        <v>553</v>
      </c>
      <c r="D274" s="17" t="s">
        <v>18</v>
      </c>
      <c r="E274" s="18" t="s">
        <v>77</v>
      </c>
      <c r="F274" s="17" t="s">
        <v>507</v>
      </c>
      <c r="G274" s="17" t="s">
        <v>21</v>
      </c>
      <c r="H274" s="17" t="s">
        <v>21</v>
      </c>
      <c r="I274" s="19" t="s">
        <v>537</v>
      </c>
      <c r="J274" s="20">
        <v>45.9</v>
      </c>
      <c r="K274" s="20">
        <v>0</v>
      </c>
    </row>
    <row r="275" spans="1:11" ht="30" customHeight="1" x14ac:dyDescent="0.25">
      <c r="A275" s="5" t="str">
        <f>B275&amp;Tableau1[[#This Row],[Lieux]]</f>
        <v>26SBD</v>
      </c>
      <c r="B275" s="5">
        <f t="shared" si="5"/>
        <v>26</v>
      </c>
      <c r="C275" s="17" t="s">
        <v>553</v>
      </c>
      <c r="D275" s="17" t="s">
        <v>18</v>
      </c>
      <c r="E275" s="18" t="s">
        <v>550</v>
      </c>
      <c r="F275" s="17" t="s">
        <v>583</v>
      </c>
      <c r="G275" s="17" t="s">
        <v>584</v>
      </c>
      <c r="H275" s="17" t="s">
        <v>21</v>
      </c>
      <c r="I275" s="19" t="s">
        <v>537</v>
      </c>
      <c r="J275" s="20">
        <v>22.36</v>
      </c>
      <c r="K275" s="20">
        <v>0</v>
      </c>
    </row>
    <row r="276" spans="1:11" ht="30" customHeight="1" x14ac:dyDescent="0.25">
      <c r="A276" s="5" t="str">
        <f>B276&amp;Tableau1[[#This Row],[Lieux]]</f>
        <v>27SBD</v>
      </c>
      <c r="B276" s="5">
        <f t="shared" si="5"/>
        <v>27</v>
      </c>
      <c r="C276" s="17" t="s">
        <v>553</v>
      </c>
      <c r="D276" s="17" t="s">
        <v>18</v>
      </c>
      <c r="E276" s="18" t="s">
        <v>585</v>
      </c>
      <c r="F276" s="17" t="s">
        <v>218</v>
      </c>
      <c r="G276" s="17" t="s">
        <v>586</v>
      </c>
      <c r="H276" s="17" t="s">
        <v>21</v>
      </c>
      <c r="I276" s="19" t="s">
        <v>537</v>
      </c>
      <c r="J276" s="20">
        <v>22.32</v>
      </c>
      <c r="K276" s="20">
        <v>0</v>
      </c>
    </row>
    <row r="277" spans="1:11" ht="30" customHeight="1" x14ac:dyDescent="0.25">
      <c r="A277" s="5" t="str">
        <f>B277&amp;Tableau1[[#This Row],[Lieux]]</f>
        <v>28SBD</v>
      </c>
      <c r="B277" s="5">
        <f t="shared" si="5"/>
        <v>28</v>
      </c>
      <c r="C277" s="17" t="s">
        <v>553</v>
      </c>
      <c r="D277" s="17" t="s">
        <v>18</v>
      </c>
      <c r="E277" s="18" t="s">
        <v>464</v>
      </c>
      <c r="F277" s="17" t="s">
        <v>21</v>
      </c>
      <c r="G277" s="17" t="s">
        <v>587</v>
      </c>
      <c r="H277" s="17" t="s">
        <v>21</v>
      </c>
      <c r="I277" s="19" t="s">
        <v>537</v>
      </c>
      <c r="J277" s="20">
        <v>6.8</v>
      </c>
      <c r="K277" s="20">
        <v>0</v>
      </c>
    </row>
    <row r="278" spans="1:11" ht="30" customHeight="1" x14ac:dyDescent="0.25">
      <c r="A278" s="5" t="str">
        <f>B278&amp;Tableau1[[#This Row],[Lieux]]</f>
        <v>29SBD</v>
      </c>
      <c r="B278" s="5">
        <f t="shared" si="5"/>
        <v>29</v>
      </c>
      <c r="C278" s="17" t="s">
        <v>553</v>
      </c>
      <c r="D278" s="17" t="s">
        <v>18</v>
      </c>
      <c r="E278" s="18" t="s">
        <v>469</v>
      </c>
      <c r="F278" s="17" t="s">
        <v>21</v>
      </c>
      <c r="G278" s="17" t="s">
        <v>588</v>
      </c>
      <c r="H278" s="17" t="s">
        <v>21</v>
      </c>
      <c r="I278" s="19" t="s">
        <v>537</v>
      </c>
      <c r="J278" s="20">
        <v>6.85</v>
      </c>
      <c r="K278" s="20">
        <v>0</v>
      </c>
    </row>
    <row r="279" spans="1:11" ht="30" customHeight="1" x14ac:dyDescent="0.25">
      <c r="A279" s="5" t="str">
        <f>B279&amp;Tableau1[[#This Row],[Lieux]]</f>
        <v>30SBD</v>
      </c>
      <c r="B279" s="5">
        <f t="shared" si="5"/>
        <v>30</v>
      </c>
      <c r="C279" s="17" t="s">
        <v>553</v>
      </c>
      <c r="D279" s="17" t="s">
        <v>18</v>
      </c>
      <c r="E279" s="18" t="s">
        <v>527</v>
      </c>
      <c r="F279" s="17" t="s">
        <v>535</v>
      </c>
      <c r="G279" s="17" t="s">
        <v>589</v>
      </c>
      <c r="H279" s="17" t="s">
        <v>21</v>
      </c>
      <c r="I279" s="19" t="s">
        <v>537</v>
      </c>
      <c r="J279" s="20">
        <v>1.65</v>
      </c>
      <c r="K279" s="20">
        <v>0</v>
      </c>
    </row>
    <row r="280" spans="1:11" ht="30" customHeight="1" x14ac:dyDescent="0.25">
      <c r="A280" s="5" t="str">
        <f>B280&amp;Tableau1[[#This Row],[Lieux]]</f>
        <v>31SBD</v>
      </c>
      <c r="B280" s="5">
        <f t="shared" si="5"/>
        <v>31</v>
      </c>
      <c r="C280" s="17" t="s">
        <v>553</v>
      </c>
      <c r="D280" s="17" t="s">
        <v>18</v>
      </c>
      <c r="E280" s="18" t="s">
        <v>531</v>
      </c>
      <c r="F280" s="17" t="s">
        <v>532</v>
      </c>
      <c r="G280" s="17" t="s">
        <v>533</v>
      </c>
      <c r="H280" s="17" t="s">
        <v>21</v>
      </c>
      <c r="I280" s="19" t="s">
        <v>537</v>
      </c>
      <c r="J280" s="20">
        <v>8.5500000000000007</v>
      </c>
      <c r="K280" s="20">
        <v>0</v>
      </c>
    </row>
    <row r="281" spans="1:11" ht="30" customHeight="1" x14ac:dyDescent="0.25">
      <c r="A281" s="5" t="str">
        <f>B281&amp;Tableau1[[#This Row],[Lieux]]</f>
        <v>1SDB</v>
      </c>
      <c r="B281" s="5">
        <f t="shared" si="5"/>
        <v>1</v>
      </c>
      <c r="C281" s="17" t="s">
        <v>5</v>
      </c>
      <c r="D281" s="17" t="s">
        <v>57</v>
      </c>
      <c r="E281" s="18" t="s">
        <v>654</v>
      </c>
      <c r="F281" s="17" t="s">
        <v>703</v>
      </c>
      <c r="G281" s="17" t="s">
        <v>21</v>
      </c>
      <c r="H281" s="17" t="s">
        <v>53</v>
      </c>
      <c r="I281" s="19" t="s">
        <v>21</v>
      </c>
      <c r="J281" s="20">
        <v>0</v>
      </c>
      <c r="K281" s="20">
        <v>212.11</v>
      </c>
    </row>
    <row r="282" spans="1:11" ht="30" customHeight="1" x14ac:dyDescent="0.25">
      <c r="A282" s="5" t="str">
        <f>B282&amp;Tableau1[[#This Row],[Lieux]]</f>
        <v>2SDB</v>
      </c>
      <c r="B282" s="5">
        <f t="shared" si="5"/>
        <v>2</v>
      </c>
      <c r="C282" s="17" t="s">
        <v>5</v>
      </c>
      <c r="D282" s="17" t="s">
        <v>18</v>
      </c>
      <c r="E282" s="18" t="s">
        <v>19</v>
      </c>
      <c r="F282" s="17" t="s">
        <v>32</v>
      </c>
      <c r="G282" s="17" t="s">
        <v>20</v>
      </c>
      <c r="H282" s="17" t="s">
        <v>29</v>
      </c>
      <c r="I282" s="19" t="s">
        <v>21</v>
      </c>
      <c r="J282" s="20">
        <v>800.55</v>
      </c>
      <c r="K282" s="20">
        <v>120</v>
      </c>
    </row>
    <row r="283" spans="1:11" ht="30" customHeight="1" x14ac:dyDescent="0.25">
      <c r="A283" s="5" t="str">
        <f>B283&amp;Tableau1[[#This Row],[Lieux]]</f>
        <v>3SDB</v>
      </c>
      <c r="B283" s="5">
        <f t="shared" si="5"/>
        <v>3</v>
      </c>
      <c r="C283" s="17" t="s">
        <v>5</v>
      </c>
      <c r="D283" s="17" t="s">
        <v>18</v>
      </c>
      <c r="E283" s="18" t="s">
        <v>23</v>
      </c>
      <c r="F283" s="17" t="s">
        <v>24</v>
      </c>
      <c r="G283" s="17" t="s">
        <v>21</v>
      </c>
      <c r="H283" s="17" t="s">
        <v>29</v>
      </c>
      <c r="I283" s="19" t="s">
        <v>21</v>
      </c>
      <c r="J283" s="20">
        <v>123.3</v>
      </c>
      <c r="K283" s="20">
        <v>0</v>
      </c>
    </row>
    <row r="284" spans="1:11" ht="30" customHeight="1" x14ac:dyDescent="0.25">
      <c r="A284" s="5" t="str">
        <f>B284&amp;Tableau1[[#This Row],[Lieux]]</f>
        <v>4SDB</v>
      </c>
      <c r="B284" s="5">
        <f t="shared" si="5"/>
        <v>4</v>
      </c>
      <c r="C284" s="17" t="s">
        <v>5</v>
      </c>
      <c r="D284" s="17" t="s">
        <v>18</v>
      </c>
      <c r="E284" s="18" t="s">
        <v>654</v>
      </c>
      <c r="F284" s="17" t="s">
        <v>703</v>
      </c>
      <c r="G284" s="17" t="s">
        <v>21</v>
      </c>
      <c r="H284" s="17" t="s">
        <v>29</v>
      </c>
      <c r="I284" s="19" t="s">
        <v>25</v>
      </c>
      <c r="J284" s="20">
        <v>75</v>
      </c>
      <c r="K284" s="20">
        <v>0</v>
      </c>
    </row>
    <row r="285" spans="1:11" ht="30" customHeight="1" x14ac:dyDescent="0.25">
      <c r="A285" s="5" t="str">
        <f>B285&amp;Tableau1[[#This Row],[Lieux]]</f>
        <v>5SDB</v>
      </c>
      <c r="B285" s="5">
        <f t="shared" si="5"/>
        <v>5</v>
      </c>
      <c r="C285" s="17" t="s">
        <v>5</v>
      </c>
      <c r="D285" s="17" t="s">
        <v>18</v>
      </c>
      <c r="E285" s="18" t="s">
        <v>75</v>
      </c>
      <c r="F285" s="17" t="s">
        <v>21</v>
      </c>
      <c r="G285" s="17" t="s">
        <v>21</v>
      </c>
      <c r="H285" s="17" t="s">
        <v>29</v>
      </c>
      <c r="I285" s="19" t="s">
        <v>26</v>
      </c>
      <c r="J285" s="20">
        <v>64</v>
      </c>
      <c r="K285" s="20">
        <v>0</v>
      </c>
    </row>
    <row r="286" spans="1:11" ht="30" customHeight="1" x14ac:dyDescent="0.25">
      <c r="A286" s="5" t="str">
        <f>B286&amp;Tableau1[[#This Row],[Lieux]]</f>
        <v>6SDB</v>
      </c>
      <c r="B286" s="5">
        <f t="shared" si="5"/>
        <v>6</v>
      </c>
      <c r="C286" s="17" t="s">
        <v>5</v>
      </c>
      <c r="D286" s="17" t="s">
        <v>18</v>
      </c>
      <c r="E286" s="18" t="s">
        <v>27</v>
      </c>
      <c r="F286" s="17" t="s">
        <v>21</v>
      </c>
      <c r="G286" s="17" t="s">
        <v>21</v>
      </c>
      <c r="H286" s="17" t="s">
        <v>29</v>
      </c>
      <c r="I286" s="19" t="s">
        <v>21</v>
      </c>
      <c r="J286" s="20">
        <v>279.16000000000003</v>
      </c>
      <c r="K286" s="20">
        <v>0</v>
      </c>
    </row>
    <row r="287" spans="1:11" ht="30" customHeight="1" x14ac:dyDescent="0.25">
      <c r="A287" s="5" t="str">
        <f>B287&amp;Tableau1[[#This Row],[Lieux]]</f>
        <v>7SDB</v>
      </c>
      <c r="B287" s="5">
        <f t="shared" si="5"/>
        <v>7</v>
      </c>
      <c r="C287" s="17" t="s">
        <v>5</v>
      </c>
      <c r="D287" s="17" t="s">
        <v>18</v>
      </c>
      <c r="E287" s="18" t="s">
        <v>68</v>
      </c>
      <c r="F287" s="17" t="s">
        <v>69</v>
      </c>
      <c r="G287" s="17" t="s">
        <v>21</v>
      </c>
      <c r="H287" s="17" t="s">
        <v>29</v>
      </c>
      <c r="I287" s="19" t="s">
        <v>21</v>
      </c>
      <c r="J287" s="20">
        <v>415</v>
      </c>
      <c r="K287" s="20">
        <v>0</v>
      </c>
    </row>
    <row r="288" spans="1:11" ht="30" customHeight="1" x14ac:dyDescent="0.25">
      <c r="A288" s="5" t="str">
        <f>B288&amp;Tableau1[[#This Row],[Lieux]]</f>
        <v>8SDB</v>
      </c>
      <c r="B288" s="5">
        <f t="shared" si="5"/>
        <v>8</v>
      </c>
      <c r="C288" s="17" t="s">
        <v>5</v>
      </c>
      <c r="D288" s="17" t="s">
        <v>18</v>
      </c>
      <c r="E288" s="18" t="s">
        <v>19</v>
      </c>
      <c r="F288" s="17" t="s">
        <v>33</v>
      </c>
      <c r="G288" s="17" t="s">
        <v>28</v>
      </c>
      <c r="H288" s="17" t="s">
        <v>30</v>
      </c>
      <c r="I288" s="19" t="s">
        <v>21</v>
      </c>
      <c r="J288" s="20">
        <v>123.49</v>
      </c>
      <c r="K288" s="20">
        <v>0</v>
      </c>
    </row>
    <row r="289" spans="1:11" ht="30" customHeight="1" x14ac:dyDescent="0.25">
      <c r="A289" s="5" t="str">
        <f>B289&amp;Tableau1[[#This Row],[Lieux]]</f>
        <v>9SDB</v>
      </c>
      <c r="B289" s="5">
        <f t="shared" si="5"/>
        <v>9</v>
      </c>
      <c r="C289" s="17" t="s">
        <v>5</v>
      </c>
      <c r="D289" s="17" t="s">
        <v>18</v>
      </c>
      <c r="E289" s="18" t="s">
        <v>31</v>
      </c>
      <c r="F289" s="17" t="s">
        <v>21</v>
      </c>
      <c r="G289" s="17" t="s">
        <v>21</v>
      </c>
      <c r="H289" s="17" t="s">
        <v>30</v>
      </c>
      <c r="I289" s="19" t="s">
        <v>21</v>
      </c>
      <c r="J289" s="20">
        <v>47.72</v>
      </c>
      <c r="K289" s="20">
        <v>0</v>
      </c>
    </row>
    <row r="290" spans="1:11" ht="30" customHeight="1" x14ac:dyDescent="0.25">
      <c r="A290" s="5" t="str">
        <f>B290&amp;Tableau1[[#This Row],[Lieux]]</f>
        <v>10SDB</v>
      </c>
      <c r="B290" s="5">
        <f t="shared" si="5"/>
        <v>10</v>
      </c>
      <c r="C290" s="17" t="s">
        <v>5</v>
      </c>
      <c r="D290" s="17" t="s">
        <v>18</v>
      </c>
      <c r="E290" s="18" t="s">
        <v>34</v>
      </c>
      <c r="F290" s="17" t="s">
        <v>21</v>
      </c>
      <c r="G290" s="17" t="s">
        <v>21</v>
      </c>
      <c r="H290" s="17" t="s">
        <v>30</v>
      </c>
      <c r="I290" s="19" t="s">
        <v>21</v>
      </c>
      <c r="J290" s="20">
        <v>182</v>
      </c>
      <c r="K290" s="20">
        <v>0</v>
      </c>
    </row>
    <row r="291" spans="1:11" ht="30" customHeight="1" x14ac:dyDescent="0.25">
      <c r="A291" s="5" t="str">
        <f>B291&amp;Tableau1[[#This Row],[Lieux]]</f>
        <v>11SDB</v>
      </c>
      <c r="B291" s="5">
        <f t="shared" si="5"/>
        <v>11</v>
      </c>
      <c r="C291" s="17" t="s">
        <v>5</v>
      </c>
      <c r="D291" s="17" t="s">
        <v>18</v>
      </c>
      <c r="E291" s="18" t="s">
        <v>35</v>
      </c>
      <c r="F291" s="17" t="s">
        <v>40</v>
      </c>
      <c r="G291" s="17" t="s">
        <v>21</v>
      </c>
      <c r="H291" s="17" t="s">
        <v>30</v>
      </c>
      <c r="I291" s="19" t="s">
        <v>26</v>
      </c>
      <c r="J291" s="20">
        <v>100</v>
      </c>
      <c r="K291" s="20">
        <v>0</v>
      </c>
    </row>
    <row r="292" spans="1:11" ht="30" customHeight="1" x14ac:dyDescent="0.25">
      <c r="A292" s="5" t="str">
        <f>B292&amp;Tableau1[[#This Row],[Lieux]]</f>
        <v>12SDB</v>
      </c>
      <c r="B292" s="5">
        <f t="shared" si="5"/>
        <v>12</v>
      </c>
      <c r="C292" s="17" t="s">
        <v>5</v>
      </c>
      <c r="D292" s="17" t="s">
        <v>18</v>
      </c>
      <c r="E292" s="18" t="s">
        <v>41</v>
      </c>
      <c r="F292" s="17" t="s">
        <v>42</v>
      </c>
      <c r="G292" s="17" t="s">
        <v>43</v>
      </c>
      <c r="H292" s="17" t="s">
        <v>44</v>
      </c>
      <c r="I292" s="19" t="s">
        <v>21</v>
      </c>
      <c r="J292" s="20">
        <v>0</v>
      </c>
      <c r="K292" s="20">
        <v>7.9</v>
      </c>
    </row>
    <row r="293" spans="1:11" ht="30" customHeight="1" x14ac:dyDescent="0.25">
      <c r="A293" s="5" t="str">
        <f>B293&amp;Tableau1[[#This Row],[Lieux]]</f>
        <v>13SDB</v>
      </c>
      <c r="B293" s="5">
        <f t="shared" si="5"/>
        <v>13</v>
      </c>
      <c r="C293" s="17" t="s">
        <v>5</v>
      </c>
      <c r="D293" s="17" t="s">
        <v>18</v>
      </c>
      <c r="E293" s="18" t="s">
        <v>45</v>
      </c>
      <c r="F293" s="17" t="s">
        <v>46</v>
      </c>
      <c r="G293" s="17" t="s">
        <v>72</v>
      </c>
      <c r="H293" s="17" t="s">
        <v>44</v>
      </c>
      <c r="I293" s="19" t="s">
        <v>21</v>
      </c>
      <c r="J293" s="20">
        <v>79.599999999999994</v>
      </c>
      <c r="K293" s="20">
        <v>0</v>
      </c>
    </row>
    <row r="294" spans="1:11" ht="30" customHeight="1" x14ac:dyDescent="0.25">
      <c r="A294" s="5" t="str">
        <f>B294&amp;Tableau1[[#This Row],[Lieux]]</f>
        <v>14SDB</v>
      </c>
      <c r="B294" s="5">
        <f t="shared" si="5"/>
        <v>14</v>
      </c>
      <c r="C294" s="17" t="s">
        <v>5</v>
      </c>
      <c r="D294" s="17" t="s">
        <v>18</v>
      </c>
      <c r="E294" s="18" t="s">
        <v>654</v>
      </c>
      <c r="F294" s="17" t="s">
        <v>703</v>
      </c>
      <c r="G294" s="17" t="s">
        <v>21</v>
      </c>
      <c r="H294" s="17" t="s">
        <v>49</v>
      </c>
      <c r="I294" s="19" t="s">
        <v>48</v>
      </c>
      <c r="J294" s="20">
        <v>0</v>
      </c>
      <c r="K294" s="20">
        <v>431.95</v>
      </c>
    </row>
    <row r="295" spans="1:11" ht="30" customHeight="1" x14ac:dyDescent="0.25">
      <c r="A295" s="5" t="str">
        <f>B295&amp;Tableau1[[#This Row],[Lieux]]</f>
        <v>15SDB</v>
      </c>
      <c r="B295" s="5">
        <f t="shared" si="5"/>
        <v>15</v>
      </c>
      <c r="C295" s="17" t="s">
        <v>5</v>
      </c>
      <c r="D295" s="17" t="s">
        <v>18</v>
      </c>
      <c r="E295" s="18" t="s">
        <v>50</v>
      </c>
      <c r="F295" s="17" t="s">
        <v>21</v>
      </c>
      <c r="G295" s="17" t="s">
        <v>21</v>
      </c>
      <c r="H295" s="17" t="s">
        <v>49</v>
      </c>
      <c r="I295" s="19" t="s">
        <v>48</v>
      </c>
      <c r="J295" s="20">
        <v>0</v>
      </c>
      <c r="K295" s="20">
        <v>294.25</v>
      </c>
    </row>
    <row r="296" spans="1:11" ht="30" customHeight="1" x14ac:dyDescent="0.25">
      <c r="A296" s="5" t="str">
        <f>B296&amp;Tableau1[[#This Row],[Lieux]]</f>
        <v>16SDB</v>
      </c>
      <c r="B296" s="5">
        <f t="shared" si="5"/>
        <v>16</v>
      </c>
      <c r="C296" s="17" t="s">
        <v>5</v>
      </c>
      <c r="D296" s="17" t="s">
        <v>18</v>
      </c>
      <c r="E296" s="18" t="s">
        <v>19</v>
      </c>
      <c r="F296" s="17" t="s">
        <v>211</v>
      </c>
      <c r="G296" s="17" t="s">
        <v>212</v>
      </c>
      <c r="H296" s="17" t="s">
        <v>210</v>
      </c>
      <c r="I296" s="19" t="s">
        <v>21</v>
      </c>
      <c r="J296" s="20">
        <v>0</v>
      </c>
      <c r="K296" s="20">
        <v>459</v>
      </c>
    </row>
    <row r="297" spans="1:11" ht="30" customHeight="1" x14ac:dyDescent="0.25">
      <c r="A297" s="5" t="str">
        <f>B297&amp;Tableau1[[#This Row],[Lieux]]</f>
        <v>17SDB</v>
      </c>
      <c r="B297" s="5">
        <f t="shared" si="5"/>
        <v>17</v>
      </c>
      <c r="C297" s="17" t="s">
        <v>5</v>
      </c>
      <c r="D297" s="17" t="s">
        <v>18</v>
      </c>
      <c r="E297" s="18" t="s">
        <v>217</v>
      </c>
      <c r="F297" s="17" t="s">
        <v>218</v>
      </c>
      <c r="G297" s="17" t="s">
        <v>21</v>
      </c>
      <c r="H297" s="17" t="s">
        <v>210</v>
      </c>
      <c r="I297" s="19" t="s">
        <v>21</v>
      </c>
      <c r="J297" s="20">
        <v>300</v>
      </c>
      <c r="K297" s="20">
        <v>0</v>
      </c>
    </row>
    <row r="298" spans="1:11" ht="30" customHeight="1" x14ac:dyDescent="0.25">
      <c r="A298" s="5" t="str">
        <f>B298&amp;Tableau1[[#This Row],[Lieux]]</f>
        <v>18SDB</v>
      </c>
      <c r="B298" s="5">
        <f t="shared" si="5"/>
        <v>18</v>
      </c>
      <c r="C298" s="17" t="s">
        <v>5</v>
      </c>
      <c r="D298" s="17" t="s">
        <v>51</v>
      </c>
      <c r="E298" s="18" t="s">
        <v>278</v>
      </c>
      <c r="F298" s="17" t="s">
        <v>21</v>
      </c>
      <c r="G298" s="17" t="s">
        <v>21</v>
      </c>
      <c r="H298" s="17" t="s">
        <v>279</v>
      </c>
      <c r="I298" s="19" t="s">
        <v>21</v>
      </c>
      <c r="J298" s="20">
        <v>0</v>
      </c>
      <c r="K298" s="20">
        <v>120</v>
      </c>
    </row>
    <row r="299" spans="1:11" ht="30" customHeight="1" x14ac:dyDescent="0.25">
      <c r="A299" s="5" t="str">
        <f>B299&amp;Tableau1[[#This Row],[Lieux]]</f>
        <v>19SDB</v>
      </c>
      <c r="B299" s="5">
        <f t="shared" si="5"/>
        <v>19</v>
      </c>
      <c r="C299" s="17" t="s">
        <v>5</v>
      </c>
      <c r="D299" s="17" t="s">
        <v>18</v>
      </c>
      <c r="E299" s="18" t="s">
        <v>280</v>
      </c>
      <c r="F299" s="17" t="s">
        <v>281</v>
      </c>
      <c r="G299" s="17" t="s">
        <v>21</v>
      </c>
      <c r="H299" s="17" t="s">
        <v>279</v>
      </c>
      <c r="I299" s="19" t="s">
        <v>21</v>
      </c>
      <c r="J299" s="20">
        <v>0</v>
      </c>
      <c r="K299" s="20">
        <v>350</v>
      </c>
    </row>
    <row r="300" spans="1:11" ht="30" customHeight="1" x14ac:dyDescent="0.25">
      <c r="A300" s="5" t="str">
        <f>B300&amp;Tableau1[[#This Row],[Lieux]]</f>
        <v>20SDB</v>
      </c>
      <c r="B300" s="5">
        <f t="shared" si="5"/>
        <v>20</v>
      </c>
      <c r="C300" s="17" t="s">
        <v>5</v>
      </c>
      <c r="D300" s="17" t="s">
        <v>18</v>
      </c>
      <c r="E300" s="18" t="s">
        <v>282</v>
      </c>
      <c r="F300" s="17" t="s">
        <v>21</v>
      </c>
      <c r="G300" s="17" t="s">
        <v>72</v>
      </c>
      <c r="H300" s="17" t="s">
        <v>279</v>
      </c>
      <c r="I300" s="19" t="s">
        <v>21</v>
      </c>
      <c r="J300" s="20">
        <v>0</v>
      </c>
      <c r="K300" s="20">
        <v>120</v>
      </c>
    </row>
    <row r="301" spans="1:11" ht="30" customHeight="1" x14ac:dyDescent="0.25">
      <c r="A301" s="5" t="str">
        <f>B301&amp;Tableau1[[#This Row],[Lieux]]</f>
        <v>21SDB</v>
      </c>
      <c r="B301" s="5">
        <f t="shared" si="5"/>
        <v>21</v>
      </c>
      <c r="C301" s="17" t="s">
        <v>5</v>
      </c>
      <c r="D301" s="17" t="s">
        <v>18</v>
      </c>
      <c r="E301" s="18" t="s">
        <v>336</v>
      </c>
      <c r="F301" s="17" t="s">
        <v>21</v>
      </c>
      <c r="G301" s="17" t="s">
        <v>283</v>
      </c>
      <c r="H301" s="17" t="s">
        <v>284</v>
      </c>
      <c r="I301" s="19" t="s">
        <v>21</v>
      </c>
      <c r="J301" s="20">
        <v>28.5</v>
      </c>
      <c r="K301" s="20"/>
    </row>
    <row r="302" spans="1:11" ht="30" customHeight="1" x14ac:dyDescent="0.25">
      <c r="A302" s="5" t="str">
        <f>B302&amp;Tableau1[[#This Row],[Lieux]]</f>
        <v>22SDB</v>
      </c>
      <c r="B302" s="5">
        <f t="shared" si="5"/>
        <v>22</v>
      </c>
      <c r="C302" s="17" t="s">
        <v>5</v>
      </c>
      <c r="D302" s="17" t="s">
        <v>18</v>
      </c>
      <c r="E302" s="18" t="s">
        <v>337</v>
      </c>
      <c r="F302" s="17" t="s">
        <v>286</v>
      </c>
      <c r="G302" s="17" t="s">
        <v>283</v>
      </c>
      <c r="H302" s="17" t="s">
        <v>284</v>
      </c>
      <c r="I302" s="19" t="s">
        <v>21</v>
      </c>
      <c r="J302" s="20">
        <v>0</v>
      </c>
      <c r="K302" s="20">
        <v>31.5</v>
      </c>
    </row>
    <row r="303" spans="1:11" ht="30" customHeight="1" x14ac:dyDescent="0.25">
      <c r="A303" s="5" t="str">
        <f>B303&amp;Tableau1[[#This Row],[Lieux]]</f>
        <v>23SDB</v>
      </c>
      <c r="B303" s="5">
        <f t="shared" si="5"/>
        <v>23</v>
      </c>
      <c r="C303" s="17" t="s">
        <v>5</v>
      </c>
      <c r="D303" s="17" t="s">
        <v>18</v>
      </c>
      <c r="E303" s="18" t="s">
        <v>338</v>
      </c>
      <c r="F303" s="17" t="s">
        <v>21</v>
      </c>
      <c r="G303" s="17" t="s">
        <v>287</v>
      </c>
      <c r="H303" s="17" t="s">
        <v>284</v>
      </c>
      <c r="I303" s="19" t="s">
        <v>21</v>
      </c>
      <c r="J303" s="20">
        <v>21</v>
      </c>
      <c r="K303" s="20"/>
    </row>
    <row r="304" spans="1:11" ht="30" customHeight="1" x14ac:dyDescent="0.25">
      <c r="A304" s="5" t="str">
        <f>B304&amp;Tableau1[[#This Row],[Lieux]]</f>
        <v>24SDB</v>
      </c>
      <c r="B304" s="5">
        <f t="shared" si="5"/>
        <v>24</v>
      </c>
      <c r="C304" s="17" t="s">
        <v>5</v>
      </c>
      <c r="D304" s="17" t="s">
        <v>18</v>
      </c>
      <c r="E304" s="18" t="s">
        <v>339</v>
      </c>
      <c r="F304" s="17" t="s">
        <v>707</v>
      </c>
      <c r="G304" s="17" t="s">
        <v>287</v>
      </c>
      <c r="H304" s="17" t="s">
        <v>284</v>
      </c>
      <c r="I304" s="19" t="s">
        <v>21</v>
      </c>
      <c r="J304" s="20">
        <v>0</v>
      </c>
      <c r="K304" s="20">
        <v>43</v>
      </c>
    </row>
    <row r="305" spans="1:11" ht="30" customHeight="1" x14ac:dyDescent="0.25">
      <c r="A305" s="5" t="str">
        <f>B305&amp;Tableau1[[#This Row],[Lieux]]</f>
        <v>25SDB</v>
      </c>
      <c r="B305" s="5">
        <f t="shared" si="5"/>
        <v>25</v>
      </c>
      <c r="C305" s="17" t="s">
        <v>5</v>
      </c>
      <c r="D305" s="17" t="s">
        <v>18</v>
      </c>
      <c r="E305" s="18" t="s">
        <v>289</v>
      </c>
      <c r="F305" s="17" t="s">
        <v>21</v>
      </c>
      <c r="G305" s="17" t="s">
        <v>21</v>
      </c>
      <c r="H305" s="17" t="s">
        <v>210</v>
      </c>
      <c r="I305" s="19" t="s">
        <v>21</v>
      </c>
      <c r="J305" s="22">
        <v>0</v>
      </c>
      <c r="K305" s="20">
        <v>120</v>
      </c>
    </row>
    <row r="306" spans="1:11" ht="30" customHeight="1" x14ac:dyDescent="0.25">
      <c r="A306" s="5" t="str">
        <f>B306&amp;Tableau1[[#This Row],[Lieux]]</f>
        <v>26SDB</v>
      </c>
      <c r="B306" s="5">
        <f t="shared" si="5"/>
        <v>26</v>
      </c>
      <c r="C306" s="17" t="s">
        <v>5</v>
      </c>
      <c r="D306" s="17" t="s">
        <v>18</v>
      </c>
      <c r="E306" s="18" t="s">
        <v>340</v>
      </c>
      <c r="F306" s="17" t="s">
        <v>21</v>
      </c>
      <c r="G306" s="17" t="s">
        <v>290</v>
      </c>
      <c r="H306" s="17" t="s">
        <v>210</v>
      </c>
      <c r="I306" s="19" t="s">
        <v>21</v>
      </c>
      <c r="J306" s="20">
        <v>18</v>
      </c>
      <c r="K306" s="20">
        <v>0</v>
      </c>
    </row>
    <row r="307" spans="1:11" ht="30" customHeight="1" x14ac:dyDescent="0.25">
      <c r="A307" s="5" t="str">
        <f>B307&amp;Tableau1[[#This Row],[Lieux]]</f>
        <v>27SDB</v>
      </c>
      <c r="B307" s="5">
        <f t="shared" si="5"/>
        <v>27</v>
      </c>
      <c r="C307" s="17" t="s">
        <v>5</v>
      </c>
      <c r="D307" s="17" t="s">
        <v>18</v>
      </c>
      <c r="E307" s="18" t="s">
        <v>341</v>
      </c>
      <c r="F307" s="17" t="s">
        <v>291</v>
      </c>
      <c r="G307" s="17" t="s">
        <v>292</v>
      </c>
      <c r="H307" s="17" t="s">
        <v>210</v>
      </c>
      <c r="I307" s="19" t="s">
        <v>21</v>
      </c>
      <c r="J307" s="20">
        <v>2.39</v>
      </c>
      <c r="K307" s="20">
        <v>0</v>
      </c>
    </row>
    <row r="308" spans="1:11" ht="30" customHeight="1" x14ac:dyDescent="0.25">
      <c r="A308" s="5" t="str">
        <f>B308&amp;Tableau1[[#This Row],[Lieux]]</f>
        <v>28SDB</v>
      </c>
      <c r="B308" s="5">
        <f t="shared" si="5"/>
        <v>28</v>
      </c>
      <c r="C308" s="17" t="s">
        <v>5</v>
      </c>
      <c r="D308" s="17" t="s">
        <v>18</v>
      </c>
      <c r="E308" s="18" t="s">
        <v>288</v>
      </c>
      <c r="F308" s="17" t="s">
        <v>21</v>
      </c>
      <c r="G308" s="17" t="s">
        <v>72</v>
      </c>
      <c r="H308" s="17" t="s">
        <v>210</v>
      </c>
      <c r="I308" s="19" t="s">
        <v>21</v>
      </c>
      <c r="J308" s="20">
        <v>0</v>
      </c>
      <c r="K308" s="20">
        <v>720</v>
      </c>
    </row>
    <row r="309" spans="1:11" ht="30" customHeight="1" x14ac:dyDescent="0.25">
      <c r="A309" s="5" t="str">
        <f>B309&amp;Tableau1[[#This Row],[Lieux]]</f>
        <v>29SDB</v>
      </c>
      <c r="B309" s="5">
        <f t="shared" si="5"/>
        <v>29</v>
      </c>
      <c r="C309" s="17" t="s">
        <v>5</v>
      </c>
      <c r="D309" s="17" t="s">
        <v>18</v>
      </c>
      <c r="E309" s="18" t="s">
        <v>293</v>
      </c>
      <c r="F309" s="17" t="s">
        <v>21</v>
      </c>
      <c r="G309" s="17" t="s">
        <v>72</v>
      </c>
      <c r="H309" s="17" t="s">
        <v>210</v>
      </c>
      <c r="I309" s="19" t="s">
        <v>21</v>
      </c>
      <c r="J309" s="20">
        <v>0</v>
      </c>
      <c r="K309" s="20">
        <v>14.01</v>
      </c>
    </row>
    <row r="310" spans="1:11" ht="30" customHeight="1" x14ac:dyDescent="0.25">
      <c r="A310" s="5" t="str">
        <f>B310&amp;Tableau1[[#This Row],[Lieux]]</f>
        <v>30SDB</v>
      </c>
      <c r="B310" s="5">
        <f t="shared" si="5"/>
        <v>30</v>
      </c>
      <c r="C310" s="17" t="s">
        <v>5</v>
      </c>
      <c r="D310" s="17" t="s">
        <v>18</v>
      </c>
      <c r="E310" s="18" t="s">
        <v>294</v>
      </c>
      <c r="F310" s="17" t="s">
        <v>21</v>
      </c>
      <c r="G310" s="17" t="s">
        <v>72</v>
      </c>
      <c r="H310" s="17" t="s">
        <v>210</v>
      </c>
      <c r="I310" s="19" t="s">
        <v>21</v>
      </c>
      <c r="J310" s="20">
        <v>0</v>
      </c>
      <c r="K310" s="20">
        <v>160</v>
      </c>
    </row>
    <row r="311" spans="1:11" ht="30" customHeight="1" x14ac:dyDescent="0.25">
      <c r="A311" s="5" t="str">
        <f>B311&amp;Tableau1[[#This Row],[Lieux]]</f>
        <v>31SDB</v>
      </c>
      <c r="B311" s="5">
        <f t="shared" si="5"/>
        <v>31</v>
      </c>
      <c r="C311" s="17" t="s">
        <v>5</v>
      </c>
      <c r="D311" s="17" t="s">
        <v>18</v>
      </c>
      <c r="E311" s="18" t="s">
        <v>295</v>
      </c>
      <c r="F311" s="17" t="s">
        <v>296</v>
      </c>
      <c r="G311" s="17" t="s">
        <v>72</v>
      </c>
      <c r="H311" s="17" t="s">
        <v>210</v>
      </c>
      <c r="I311" s="19" t="s">
        <v>21</v>
      </c>
      <c r="J311" s="20">
        <v>0</v>
      </c>
      <c r="K311" s="20">
        <v>26.46</v>
      </c>
    </row>
    <row r="312" spans="1:11" ht="30" customHeight="1" x14ac:dyDescent="0.25">
      <c r="A312" s="5" t="str">
        <f>B312&amp;Tableau1[[#This Row],[Lieux]]</f>
        <v>32SDB</v>
      </c>
      <c r="B312" s="5">
        <f t="shared" si="5"/>
        <v>32</v>
      </c>
      <c r="C312" s="17" t="s">
        <v>5</v>
      </c>
      <c r="D312" s="17" t="s">
        <v>18</v>
      </c>
      <c r="E312" s="18" t="s">
        <v>295</v>
      </c>
      <c r="F312" s="17" t="s">
        <v>297</v>
      </c>
      <c r="G312" s="17" t="s">
        <v>72</v>
      </c>
      <c r="H312" s="17" t="s">
        <v>210</v>
      </c>
      <c r="I312" s="19" t="s">
        <v>21</v>
      </c>
      <c r="J312" s="20">
        <v>0</v>
      </c>
      <c r="K312" s="20">
        <v>52</v>
      </c>
    </row>
    <row r="313" spans="1:11" ht="30" customHeight="1" x14ac:dyDescent="0.25">
      <c r="A313" s="5" t="str">
        <f>B313&amp;Tableau1[[#This Row],[Lieux]]</f>
        <v>33SDB</v>
      </c>
      <c r="B313" s="5">
        <f t="shared" si="5"/>
        <v>33</v>
      </c>
      <c r="C313" s="17" t="s">
        <v>5</v>
      </c>
      <c r="D313" s="17" t="s">
        <v>18</v>
      </c>
      <c r="E313" s="18" t="s">
        <v>298</v>
      </c>
      <c r="F313" s="17" t="s">
        <v>299</v>
      </c>
      <c r="G313" s="17" t="s">
        <v>300</v>
      </c>
      <c r="H313" s="17" t="s">
        <v>210</v>
      </c>
      <c r="I313" s="19" t="s">
        <v>21</v>
      </c>
      <c r="J313" s="20">
        <v>168</v>
      </c>
      <c r="K313" s="20">
        <v>0</v>
      </c>
    </row>
    <row r="314" spans="1:11" ht="30" customHeight="1" x14ac:dyDescent="0.25">
      <c r="A314" s="5" t="str">
        <f>B314&amp;Tableau1[[#This Row],[Lieux]]</f>
        <v>34SDB</v>
      </c>
      <c r="B314" s="5">
        <f t="shared" si="5"/>
        <v>34</v>
      </c>
      <c r="C314" s="17" t="s">
        <v>5</v>
      </c>
      <c r="D314" s="17" t="s">
        <v>51</v>
      </c>
      <c r="E314" s="18" t="s">
        <v>301</v>
      </c>
      <c r="F314" s="17" t="s">
        <v>21</v>
      </c>
      <c r="G314" s="17" t="s">
        <v>72</v>
      </c>
      <c r="H314" s="17" t="s">
        <v>210</v>
      </c>
      <c r="I314" s="19" t="s">
        <v>21</v>
      </c>
      <c r="J314" s="20">
        <v>0</v>
      </c>
      <c r="K314" s="20">
        <v>234</v>
      </c>
    </row>
    <row r="315" spans="1:11" ht="30" customHeight="1" x14ac:dyDescent="0.25">
      <c r="A315" s="5" t="str">
        <f>B315&amp;Tableau1[[#This Row],[Lieux]]</f>
        <v>35SDB</v>
      </c>
      <c r="B315" s="5">
        <f t="shared" si="5"/>
        <v>35</v>
      </c>
      <c r="C315" s="17" t="s">
        <v>5</v>
      </c>
      <c r="D315" s="17" t="s">
        <v>18</v>
      </c>
      <c r="E315" s="18" t="s">
        <v>342</v>
      </c>
      <c r="F315" s="17" t="s">
        <v>21</v>
      </c>
      <c r="G315" s="17" t="s">
        <v>302</v>
      </c>
      <c r="H315" s="17" t="s">
        <v>210</v>
      </c>
      <c r="I315" s="19" t="s">
        <v>21</v>
      </c>
      <c r="J315" s="20">
        <v>0</v>
      </c>
      <c r="K315" s="20">
        <v>35</v>
      </c>
    </row>
    <row r="316" spans="1:11" ht="30" customHeight="1" x14ac:dyDescent="0.25">
      <c r="A316" s="5" t="str">
        <f>B316&amp;Tableau1[[#This Row],[Lieux]]</f>
        <v>36SDB</v>
      </c>
      <c r="B316" s="5">
        <f t="shared" si="5"/>
        <v>36</v>
      </c>
      <c r="C316" s="17" t="s">
        <v>5</v>
      </c>
      <c r="D316" s="17" t="s">
        <v>18</v>
      </c>
      <c r="E316" s="18" t="s">
        <v>285</v>
      </c>
      <c r="F316" s="17" t="s">
        <v>21</v>
      </c>
      <c r="G316" s="17" t="s">
        <v>72</v>
      </c>
      <c r="H316" s="17" t="s">
        <v>210</v>
      </c>
      <c r="I316" s="19" t="s">
        <v>21</v>
      </c>
      <c r="J316" s="20">
        <v>0</v>
      </c>
      <c r="K316" s="20">
        <v>480</v>
      </c>
    </row>
    <row r="317" spans="1:11" ht="30" customHeight="1" x14ac:dyDescent="0.25">
      <c r="A317" s="5" t="str">
        <f>B317&amp;Tableau1[[#This Row],[Lieux]]</f>
        <v>37SDB</v>
      </c>
      <c r="B317" s="5">
        <f t="shared" si="5"/>
        <v>37</v>
      </c>
      <c r="C317" s="17" t="s">
        <v>5</v>
      </c>
      <c r="D317" s="17" t="s">
        <v>18</v>
      </c>
      <c r="E317" s="18" t="s">
        <v>303</v>
      </c>
      <c r="F317" s="17" t="s">
        <v>21</v>
      </c>
      <c r="G317" s="17" t="s">
        <v>72</v>
      </c>
      <c r="H317" s="17" t="s">
        <v>210</v>
      </c>
      <c r="I317" s="19" t="s">
        <v>21</v>
      </c>
      <c r="J317" s="20">
        <v>0</v>
      </c>
      <c r="K317" s="20">
        <v>105</v>
      </c>
    </row>
    <row r="318" spans="1:11" ht="30" customHeight="1" x14ac:dyDescent="0.25">
      <c r="A318" s="5" t="str">
        <f>B318&amp;Tableau1[[#This Row],[Lieux]]</f>
        <v>38SDB</v>
      </c>
      <c r="B318" s="5">
        <f t="shared" si="5"/>
        <v>38</v>
      </c>
      <c r="C318" s="17" t="s">
        <v>5</v>
      </c>
      <c r="D318" s="17" t="s">
        <v>18</v>
      </c>
      <c r="E318" s="18" t="s">
        <v>304</v>
      </c>
      <c r="F318" s="17" t="s">
        <v>21</v>
      </c>
      <c r="G318" s="17" t="s">
        <v>72</v>
      </c>
      <c r="H318" s="17" t="s">
        <v>210</v>
      </c>
      <c r="I318" s="19" t="s">
        <v>21</v>
      </c>
      <c r="J318" s="20">
        <v>0</v>
      </c>
      <c r="K318" s="20">
        <v>5.69</v>
      </c>
    </row>
    <row r="319" spans="1:11" ht="30" customHeight="1" x14ac:dyDescent="0.25">
      <c r="A319" s="5" t="str">
        <f>B319&amp;Tableau1[[#This Row],[Lieux]]</f>
        <v>39SDB</v>
      </c>
      <c r="B319" s="5">
        <f t="shared" si="5"/>
        <v>39</v>
      </c>
      <c r="C319" s="17" t="s">
        <v>5</v>
      </c>
      <c r="D319" s="17" t="s">
        <v>18</v>
      </c>
      <c r="E319" s="18" t="s">
        <v>293</v>
      </c>
      <c r="F319" s="17" t="s">
        <v>21</v>
      </c>
      <c r="G319" s="17" t="s">
        <v>72</v>
      </c>
      <c r="H319" s="17" t="s">
        <v>210</v>
      </c>
      <c r="I319" s="19" t="s">
        <v>21</v>
      </c>
      <c r="J319" s="20">
        <v>0</v>
      </c>
      <c r="K319" s="20">
        <v>19.5</v>
      </c>
    </row>
    <row r="320" spans="1:11" ht="30" customHeight="1" x14ac:dyDescent="0.25">
      <c r="A320" s="5" t="str">
        <f>B320&amp;Tableau1[[#This Row],[Lieux]]</f>
        <v>40SDB</v>
      </c>
      <c r="B320" s="5">
        <f t="shared" si="5"/>
        <v>40</v>
      </c>
      <c r="C320" s="17" t="s">
        <v>5</v>
      </c>
      <c r="D320" s="17" t="s">
        <v>18</v>
      </c>
      <c r="E320" s="18" t="s">
        <v>305</v>
      </c>
      <c r="F320" s="17" t="s">
        <v>21</v>
      </c>
      <c r="G320" s="17" t="s">
        <v>300</v>
      </c>
      <c r="H320" s="17" t="s">
        <v>210</v>
      </c>
      <c r="I320" s="19" t="s">
        <v>21</v>
      </c>
      <c r="J320" s="22">
        <v>30</v>
      </c>
      <c r="K320" s="20">
        <v>0</v>
      </c>
    </row>
    <row r="321" spans="1:11" ht="30" customHeight="1" x14ac:dyDescent="0.25">
      <c r="A321" s="5" t="str">
        <f>B321&amp;Tableau1[[#This Row],[Lieux]]</f>
        <v>41SDB</v>
      </c>
      <c r="B321" s="5">
        <f t="shared" si="5"/>
        <v>41</v>
      </c>
      <c r="C321" s="17" t="s">
        <v>5</v>
      </c>
      <c r="D321" s="17" t="s">
        <v>18</v>
      </c>
      <c r="E321" s="18" t="s">
        <v>306</v>
      </c>
      <c r="F321" s="17" t="s">
        <v>21</v>
      </c>
      <c r="G321" s="17" t="s">
        <v>21</v>
      </c>
      <c r="H321" s="17" t="s">
        <v>104</v>
      </c>
      <c r="I321" s="19" t="s">
        <v>21</v>
      </c>
      <c r="J321" s="20">
        <v>0</v>
      </c>
      <c r="K321" s="20">
        <v>350</v>
      </c>
    </row>
    <row r="322" spans="1:11" ht="30" customHeight="1" x14ac:dyDescent="0.25">
      <c r="A322" s="5" t="str">
        <f>B322&amp;Tableau1[[#This Row],[Lieux]]</f>
        <v>42SDB</v>
      </c>
      <c r="B322" s="5">
        <f t="shared" si="5"/>
        <v>42</v>
      </c>
      <c r="C322" s="17" t="s">
        <v>5</v>
      </c>
      <c r="D322" s="17" t="s">
        <v>18</v>
      </c>
      <c r="E322" s="18" t="s">
        <v>307</v>
      </c>
      <c r="F322" s="17" t="s">
        <v>21</v>
      </c>
      <c r="G322" s="17" t="s">
        <v>21</v>
      </c>
      <c r="H322" s="17" t="s">
        <v>104</v>
      </c>
      <c r="I322" s="19" t="s">
        <v>21</v>
      </c>
      <c r="J322" s="20">
        <v>0</v>
      </c>
      <c r="K322" s="20">
        <v>428</v>
      </c>
    </row>
    <row r="323" spans="1:11" ht="30" customHeight="1" x14ac:dyDescent="0.25">
      <c r="A323" s="5" t="str">
        <f>B323&amp;Tableau1[[#This Row],[Lieux]]</f>
        <v>43SDB</v>
      </c>
      <c r="B323" s="5">
        <f t="shared" ref="B323:B386" si="6">IF(C323=C322,B322+1,1)</f>
        <v>43</v>
      </c>
      <c r="C323" s="17" t="s">
        <v>5</v>
      </c>
      <c r="D323" s="17" t="s">
        <v>18</v>
      </c>
      <c r="E323" s="18" t="s">
        <v>308</v>
      </c>
      <c r="F323" s="17" t="s">
        <v>21</v>
      </c>
      <c r="G323" s="17" t="s">
        <v>21</v>
      </c>
      <c r="H323" s="17" t="s">
        <v>104</v>
      </c>
      <c r="I323" s="19" t="s">
        <v>21</v>
      </c>
      <c r="J323" s="20">
        <v>0</v>
      </c>
      <c r="K323" s="20">
        <v>370</v>
      </c>
    </row>
    <row r="324" spans="1:11" ht="30" customHeight="1" x14ac:dyDescent="0.25">
      <c r="A324" s="5" t="str">
        <f>B324&amp;Tableau1[[#This Row],[Lieux]]</f>
        <v>44SDB</v>
      </c>
      <c r="B324" s="5">
        <f t="shared" si="6"/>
        <v>44</v>
      </c>
      <c r="C324" s="17" t="s">
        <v>5</v>
      </c>
      <c r="D324" s="17" t="s">
        <v>18</v>
      </c>
      <c r="E324" s="18" t="s">
        <v>309</v>
      </c>
      <c r="F324" s="17" t="s">
        <v>21</v>
      </c>
      <c r="G324" s="17" t="s">
        <v>21</v>
      </c>
      <c r="H324" s="17" t="s">
        <v>104</v>
      </c>
      <c r="I324" s="19" t="s">
        <v>21</v>
      </c>
      <c r="J324" s="20">
        <v>0</v>
      </c>
      <c r="K324" s="20">
        <v>407.92</v>
      </c>
    </row>
    <row r="325" spans="1:11" ht="30" customHeight="1" x14ac:dyDescent="0.25">
      <c r="A325" s="5" t="str">
        <f>B325&amp;Tableau1[[#This Row],[Lieux]]</f>
        <v>45SDB</v>
      </c>
      <c r="B325" s="5">
        <f t="shared" si="6"/>
        <v>45</v>
      </c>
      <c r="C325" s="17" t="s">
        <v>5</v>
      </c>
      <c r="D325" s="17" t="s">
        <v>18</v>
      </c>
      <c r="E325" s="18" t="s">
        <v>705</v>
      </c>
      <c r="F325" s="17" t="s">
        <v>21</v>
      </c>
      <c r="G325" s="17" t="s">
        <v>21</v>
      </c>
      <c r="H325" s="17" t="s">
        <v>104</v>
      </c>
      <c r="I325" s="19" t="s">
        <v>21</v>
      </c>
      <c r="J325" s="20">
        <v>0</v>
      </c>
      <c r="K325" s="20">
        <v>844.53</v>
      </c>
    </row>
    <row r="326" spans="1:11" ht="30" customHeight="1" x14ac:dyDescent="0.25">
      <c r="A326" s="5" t="str">
        <f>B326&amp;Tableau1[[#This Row],[Lieux]]</f>
        <v>46SDB</v>
      </c>
      <c r="B326" s="5">
        <f t="shared" si="6"/>
        <v>46</v>
      </c>
      <c r="C326" s="17" t="s">
        <v>5</v>
      </c>
      <c r="D326" s="17" t="s">
        <v>18</v>
      </c>
      <c r="E326" s="18" t="s">
        <v>704</v>
      </c>
      <c r="F326" s="17" t="s">
        <v>21</v>
      </c>
      <c r="G326" s="17" t="s">
        <v>21</v>
      </c>
      <c r="H326" s="17" t="s">
        <v>319</v>
      </c>
      <c r="I326" s="19" t="s">
        <v>21</v>
      </c>
      <c r="J326" s="23">
        <v>216.55</v>
      </c>
      <c r="K326" s="20">
        <v>0</v>
      </c>
    </row>
    <row r="327" spans="1:11" ht="30" customHeight="1" x14ac:dyDescent="0.25">
      <c r="A327" s="5" t="str">
        <f>B327&amp;Tableau1[[#This Row],[Lieux]]</f>
        <v>47SDB</v>
      </c>
      <c r="B327" s="5">
        <f t="shared" si="6"/>
        <v>47</v>
      </c>
      <c r="C327" s="17" t="s">
        <v>5</v>
      </c>
      <c r="D327" s="17" t="s">
        <v>18</v>
      </c>
      <c r="E327" s="18" t="s">
        <v>310</v>
      </c>
      <c r="F327" s="17" t="s">
        <v>21</v>
      </c>
      <c r="G327" s="17" t="s">
        <v>21</v>
      </c>
      <c r="H327" s="17" t="s">
        <v>319</v>
      </c>
      <c r="I327" s="19" t="s">
        <v>21</v>
      </c>
      <c r="J327" s="20">
        <v>43.04</v>
      </c>
      <c r="K327" s="20">
        <v>0</v>
      </c>
    </row>
    <row r="328" spans="1:11" ht="30" customHeight="1" x14ac:dyDescent="0.25">
      <c r="A328" s="5" t="str">
        <f>B328&amp;Tableau1[[#This Row],[Lieux]]</f>
        <v>48SDB</v>
      </c>
      <c r="B328" s="5">
        <f t="shared" si="6"/>
        <v>48</v>
      </c>
      <c r="C328" s="17" t="s">
        <v>5</v>
      </c>
      <c r="D328" s="17" t="s">
        <v>18</v>
      </c>
      <c r="E328" s="18" t="s">
        <v>289</v>
      </c>
      <c r="F328" s="17" t="s">
        <v>21</v>
      </c>
      <c r="G328" s="17" t="s">
        <v>21</v>
      </c>
      <c r="H328" s="17" t="s">
        <v>319</v>
      </c>
      <c r="I328" s="19" t="s">
        <v>21</v>
      </c>
      <c r="J328" s="20">
        <v>72.930000000000007</v>
      </c>
      <c r="K328" s="20">
        <v>0</v>
      </c>
    </row>
    <row r="329" spans="1:11" ht="30" customHeight="1" x14ac:dyDescent="0.25">
      <c r="A329" s="5" t="str">
        <f>B329&amp;Tableau1[[#This Row],[Lieux]]</f>
        <v>49SDB</v>
      </c>
      <c r="B329" s="5">
        <f t="shared" si="6"/>
        <v>49</v>
      </c>
      <c r="C329" s="17" t="s">
        <v>5</v>
      </c>
      <c r="D329" s="17" t="s">
        <v>18</v>
      </c>
      <c r="E329" s="18" t="s">
        <v>311</v>
      </c>
      <c r="F329" s="17" t="s">
        <v>312</v>
      </c>
      <c r="G329" s="17" t="s">
        <v>21</v>
      </c>
      <c r="H329" s="17" t="s">
        <v>319</v>
      </c>
      <c r="I329" s="19" t="s">
        <v>21</v>
      </c>
      <c r="J329" s="20">
        <v>242.1</v>
      </c>
      <c r="K329" s="20">
        <v>0</v>
      </c>
    </row>
    <row r="330" spans="1:11" ht="30" customHeight="1" x14ac:dyDescent="0.25">
      <c r="A330" s="5" t="str">
        <f>B330&amp;Tableau1[[#This Row],[Lieux]]</f>
        <v>50SDB</v>
      </c>
      <c r="B330" s="5">
        <f t="shared" si="6"/>
        <v>50</v>
      </c>
      <c r="C330" s="17" t="s">
        <v>5</v>
      </c>
      <c r="D330" s="17" t="s">
        <v>18</v>
      </c>
      <c r="E330" s="18" t="s">
        <v>313</v>
      </c>
      <c r="F330" s="17" t="s">
        <v>314</v>
      </c>
      <c r="G330" s="17" t="s">
        <v>315</v>
      </c>
      <c r="H330" s="17" t="s">
        <v>319</v>
      </c>
      <c r="I330" s="19" t="s">
        <v>21</v>
      </c>
      <c r="J330" s="20">
        <v>432.2</v>
      </c>
      <c r="K330" s="20">
        <v>0</v>
      </c>
    </row>
    <row r="331" spans="1:11" ht="30" customHeight="1" x14ac:dyDescent="0.25">
      <c r="A331" s="5" t="str">
        <f>B331&amp;Tableau1[[#This Row],[Lieux]]</f>
        <v>51SDB</v>
      </c>
      <c r="B331" s="5">
        <f t="shared" si="6"/>
        <v>51</v>
      </c>
      <c r="C331" s="17" t="s">
        <v>5</v>
      </c>
      <c r="D331" s="17" t="s">
        <v>18</v>
      </c>
      <c r="E331" s="18" t="s">
        <v>316</v>
      </c>
      <c r="F331" s="17" t="s">
        <v>314</v>
      </c>
      <c r="G331" s="17" t="s">
        <v>317</v>
      </c>
      <c r="H331" s="17" t="s">
        <v>319</v>
      </c>
      <c r="I331" s="19" t="s">
        <v>21</v>
      </c>
      <c r="J331" s="20">
        <v>162.16</v>
      </c>
      <c r="K331" s="20">
        <v>0</v>
      </c>
    </row>
    <row r="332" spans="1:11" ht="30" customHeight="1" x14ac:dyDescent="0.25">
      <c r="A332" s="5" t="str">
        <f>B332&amp;Tableau1[[#This Row],[Lieux]]</f>
        <v>52SDB</v>
      </c>
      <c r="B332" s="5">
        <f t="shared" si="6"/>
        <v>52</v>
      </c>
      <c r="C332" s="17" t="s">
        <v>5</v>
      </c>
      <c r="D332" s="17" t="s">
        <v>18</v>
      </c>
      <c r="E332" s="18" t="s">
        <v>318</v>
      </c>
      <c r="F332" s="17" t="s">
        <v>21</v>
      </c>
      <c r="G332" s="17" t="s">
        <v>21</v>
      </c>
      <c r="H332" s="17" t="s">
        <v>319</v>
      </c>
      <c r="I332" s="19" t="s">
        <v>21</v>
      </c>
      <c r="J332" s="20">
        <v>15</v>
      </c>
      <c r="K332" s="20">
        <v>0</v>
      </c>
    </row>
    <row r="333" spans="1:11" ht="30" customHeight="1" x14ac:dyDescent="0.25">
      <c r="A333" s="5" t="str">
        <f>B333&amp;Tableau1[[#This Row],[Lieux]]</f>
        <v>53SDB</v>
      </c>
      <c r="B333" s="5">
        <f t="shared" si="6"/>
        <v>53</v>
      </c>
      <c r="C333" s="17" t="s">
        <v>5</v>
      </c>
      <c r="D333" s="17" t="s">
        <v>18</v>
      </c>
      <c r="E333" s="18" t="s">
        <v>449</v>
      </c>
      <c r="F333" s="17" t="s">
        <v>450</v>
      </c>
      <c r="G333" s="17" t="s">
        <v>21</v>
      </c>
      <c r="H333" s="17" t="s">
        <v>21</v>
      </c>
      <c r="I333" s="19" t="s">
        <v>461</v>
      </c>
      <c r="J333" s="20">
        <v>12</v>
      </c>
      <c r="K333" s="20">
        <v>0</v>
      </c>
    </row>
    <row r="334" spans="1:11" ht="30" customHeight="1" x14ac:dyDescent="0.25">
      <c r="A334" s="5" t="str">
        <f>B334&amp;Tableau1[[#This Row],[Lieux]]</f>
        <v>54SDB</v>
      </c>
      <c r="B334" s="5">
        <f t="shared" si="6"/>
        <v>54</v>
      </c>
      <c r="C334" s="17" t="s">
        <v>5</v>
      </c>
      <c r="D334" s="17" t="s">
        <v>18</v>
      </c>
      <c r="E334" s="18" t="s">
        <v>451</v>
      </c>
      <c r="F334" s="17" t="s">
        <v>452</v>
      </c>
      <c r="G334" s="17" t="s">
        <v>21</v>
      </c>
      <c r="H334" s="17" t="s">
        <v>21</v>
      </c>
      <c r="I334" s="19" t="s">
        <v>461</v>
      </c>
      <c r="J334" s="20">
        <v>12.7</v>
      </c>
      <c r="K334" s="20">
        <v>0</v>
      </c>
    </row>
    <row r="335" spans="1:11" ht="30" customHeight="1" x14ac:dyDescent="0.25">
      <c r="A335" s="5" t="str">
        <f>B335&amp;Tableau1[[#This Row],[Lieux]]</f>
        <v>55SDB</v>
      </c>
      <c r="B335" s="5">
        <f t="shared" si="6"/>
        <v>55</v>
      </c>
      <c r="C335" s="17" t="s">
        <v>5</v>
      </c>
      <c r="D335" s="17" t="s">
        <v>18</v>
      </c>
      <c r="E335" s="18" t="s">
        <v>453</v>
      </c>
      <c r="F335" s="17" t="s">
        <v>21</v>
      </c>
      <c r="G335" s="17" t="s">
        <v>21</v>
      </c>
      <c r="H335" s="17" t="s">
        <v>21</v>
      </c>
      <c r="I335" s="19" t="s">
        <v>461</v>
      </c>
      <c r="J335" s="20">
        <v>8.9</v>
      </c>
      <c r="K335" s="20">
        <v>0</v>
      </c>
    </row>
    <row r="336" spans="1:11" ht="30" customHeight="1" x14ac:dyDescent="0.25">
      <c r="A336" s="5" t="str">
        <f>B336&amp;Tableau1[[#This Row],[Lieux]]</f>
        <v>56SDB</v>
      </c>
      <c r="B336" s="5">
        <f t="shared" si="6"/>
        <v>56</v>
      </c>
      <c r="C336" s="17" t="s">
        <v>5</v>
      </c>
      <c r="D336" s="17" t="s">
        <v>18</v>
      </c>
      <c r="E336" s="18" t="s">
        <v>454</v>
      </c>
      <c r="F336" s="17" t="s">
        <v>21</v>
      </c>
      <c r="G336" s="17" t="s">
        <v>21</v>
      </c>
      <c r="H336" s="17" t="s">
        <v>21</v>
      </c>
      <c r="I336" s="19" t="s">
        <v>461</v>
      </c>
      <c r="J336" s="20">
        <v>37.5</v>
      </c>
      <c r="K336" s="20">
        <v>0</v>
      </c>
    </row>
    <row r="337" spans="1:11" ht="30" customHeight="1" x14ac:dyDescent="0.25">
      <c r="A337" s="5" t="str">
        <f>B337&amp;Tableau1[[#This Row],[Lieux]]</f>
        <v>57SDB</v>
      </c>
      <c r="B337" s="5">
        <f t="shared" si="6"/>
        <v>57</v>
      </c>
      <c r="C337" s="17" t="s">
        <v>5</v>
      </c>
      <c r="D337" s="17" t="s">
        <v>18</v>
      </c>
      <c r="E337" s="18" t="s">
        <v>455</v>
      </c>
      <c r="F337" s="17" t="s">
        <v>218</v>
      </c>
      <c r="G337" s="17" t="s">
        <v>21</v>
      </c>
      <c r="H337" s="17" t="s">
        <v>21</v>
      </c>
      <c r="I337" s="19" t="s">
        <v>461</v>
      </c>
      <c r="J337" s="20">
        <v>6.45</v>
      </c>
      <c r="K337" s="20">
        <v>0</v>
      </c>
    </row>
    <row r="338" spans="1:11" ht="30" customHeight="1" x14ac:dyDescent="0.25">
      <c r="A338" s="5" t="str">
        <f>B338&amp;Tableau1[[#This Row],[Lieux]]</f>
        <v>58SDB</v>
      </c>
      <c r="B338" s="5">
        <f t="shared" si="6"/>
        <v>58</v>
      </c>
      <c r="C338" s="17" t="s">
        <v>5</v>
      </c>
      <c r="D338" s="17" t="s">
        <v>18</v>
      </c>
      <c r="E338" s="18" t="s">
        <v>456</v>
      </c>
      <c r="F338" s="17" t="s">
        <v>457</v>
      </c>
      <c r="G338" s="17" t="s">
        <v>21</v>
      </c>
      <c r="H338" s="17" t="s">
        <v>21</v>
      </c>
      <c r="I338" s="19" t="s">
        <v>461</v>
      </c>
      <c r="J338" s="20">
        <v>13.8</v>
      </c>
      <c r="K338" s="20">
        <v>0</v>
      </c>
    </row>
    <row r="339" spans="1:11" ht="30" customHeight="1" x14ac:dyDescent="0.25">
      <c r="A339" s="5" t="str">
        <f>B339&amp;Tableau1[[#This Row],[Lieux]]</f>
        <v>59SDB</v>
      </c>
      <c r="B339" s="5">
        <f t="shared" si="6"/>
        <v>59</v>
      </c>
      <c r="C339" s="17" t="s">
        <v>5</v>
      </c>
      <c r="D339" s="17" t="s">
        <v>18</v>
      </c>
      <c r="E339" s="18" t="s">
        <v>458</v>
      </c>
      <c r="F339" s="17" t="s">
        <v>457</v>
      </c>
      <c r="G339" s="17" t="s">
        <v>21</v>
      </c>
      <c r="H339" s="17" t="s">
        <v>21</v>
      </c>
      <c r="I339" s="19" t="s">
        <v>461</v>
      </c>
      <c r="J339" s="20">
        <v>0.44</v>
      </c>
      <c r="K339" s="20">
        <v>0</v>
      </c>
    </row>
    <row r="340" spans="1:11" ht="30" customHeight="1" x14ac:dyDescent="0.25">
      <c r="A340" s="5" t="str">
        <f>B340&amp;Tableau1[[#This Row],[Lieux]]</f>
        <v>60SDB</v>
      </c>
      <c r="B340" s="5">
        <f t="shared" si="6"/>
        <v>60</v>
      </c>
      <c r="C340" s="17" t="s">
        <v>5</v>
      </c>
      <c r="D340" s="17" t="s">
        <v>18</v>
      </c>
      <c r="E340" s="18" t="s">
        <v>459</v>
      </c>
      <c r="F340" s="17" t="s">
        <v>21</v>
      </c>
      <c r="G340" s="17" t="s">
        <v>21</v>
      </c>
      <c r="H340" s="17" t="s">
        <v>21</v>
      </c>
      <c r="I340" s="19" t="s">
        <v>461</v>
      </c>
      <c r="J340" s="20">
        <v>6.6</v>
      </c>
      <c r="K340" s="20">
        <v>0</v>
      </c>
    </row>
    <row r="341" spans="1:11" ht="30" customHeight="1" x14ac:dyDescent="0.25">
      <c r="A341" s="5" t="str">
        <f>B341&amp;Tableau1[[#This Row],[Lieux]]</f>
        <v>61SDB</v>
      </c>
      <c r="B341" s="5">
        <f t="shared" si="6"/>
        <v>61</v>
      </c>
      <c r="C341" s="17" t="s">
        <v>5</v>
      </c>
      <c r="D341" s="17" t="s">
        <v>18</v>
      </c>
      <c r="E341" s="18" t="s">
        <v>460</v>
      </c>
      <c r="F341" s="17" t="s">
        <v>457</v>
      </c>
      <c r="G341" s="17" t="s">
        <v>21</v>
      </c>
      <c r="H341" s="17" t="s">
        <v>21</v>
      </c>
      <c r="I341" s="19" t="s">
        <v>461</v>
      </c>
      <c r="J341" s="20">
        <v>1.65</v>
      </c>
      <c r="K341" s="20">
        <v>0</v>
      </c>
    </row>
    <row r="342" spans="1:11" ht="30" customHeight="1" x14ac:dyDescent="0.25">
      <c r="A342" s="5" t="str">
        <f>B342&amp;Tableau1[[#This Row],[Lieux]]</f>
        <v>62SDB</v>
      </c>
      <c r="B342" s="5">
        <f t="shared" si="6"/>
        <v>62</v>
      </c>
      <c r="C342" s="17" t="s">
        <v>5</v>
      </c>
      <c r="D342" s="17" t="s">
        <v>18</v>
      </c>
      <c r="E342" s="18" t="s">
        <v>455</v>
      </c>
      <c r="F342" s="17" t="s">
        <v>218</v>
      </c>
      <c r="G342" s="17" t="s">
        <v>468</v>
      </c>
      <c r="H342" s="17" t="s">
        <v>21</v>
      </c>
      <c r="I342" s="19" t="s">
        <v>461</v>
      </c>
      <c r="J342" s="20">
        <v>6.45</v>
      </c>
      <c r="K342" s="20">
        <v>0</v>
      </c>
    </row>
    <row r="343" spans="1:11" ht="30" customHeight="1" x14ac:dyDescent="0.25">
      <c r="A343" s="5" t="str">
        <f>B343&amp;Tableau1[[#This Row],[Lieux]]</f>
        <v>63SDB</v>
      </c>
      <c r="B343" s="5">
        <f t="shared" si="6"/>
        <v>63</v>
      </c>
      <c r="C343" s="17" t="s">
        <v>5</v>
      </c>
      <c r="D343" s="17" t="s">
        <v>18</v>
      </c>
      <c r="E343" s="18" t="s">
        <v>460</v>
      </c>
      <c r="F343" s="17" t="s">
        <v>21</v>
      </c>
      <c r="G343" s="17" t="s">
        <v>463</v>
      </c>
      <c r="H343" s="17" t="s">
        <v>21</v>
      </c>
      <c r="I343" s="19" t="s">
        <v>461</v>
      </c>
      <c r="J343" s="20">
        <v>1.69</v>
      </c>
      <c r="K343" s="20">
        <v>0</v>
      </c>
    </row>
    <row r="344" spans="1:11" ht="30" customHeight="1" x14ac:dyDescent="0.25">
      <c r="A344" s="5" t="str">
        <f>B344&amp;Tableau1[[#This Row],[Lieux]]</f>
        <v>64SDB</v>
      </c>
      <c r="B344" s="5">
        <f t="shared" si="6"/>
        <v>64</v>
      </c>
      <c r="C344" s="17" t="s">
        <v>5</v>
      </c>
      <c r="D344" s="17" t="s">
        <v>18</v>
      </c>
      <c r="E344" s="18" t="s">
        <v>464</v>
      </c>
      <c r="F344" s="17" t="s">
        <v>465</v>
      </c>
      <c r="G344" s="17" t="s">
        <v>466</v>
      </c>
      <c r="H344" s="17" t="s">
        <v>21</v>
      </c>
      <c r="I344" s="19" t="s">
        <v>461</v>
      </c>
      <c r="J344" s="20">
        <v>11.83</v>
      </c>
      <c r="K344" s="20">
        <v>0</v>
      </c>
    </row>
    <row r="345" spans="1:11" ht="30" customHeight="1" x14ac:dyDescent="0.25">
      <c r="A345" s="5" t="str">
        <f>B345&amp;Tableau1[[#This Row],[Lieux]]</f>
        <v>65SDB</v>
      </c>
      <c r="B345" s="5">
        <f t="shared" si="6"/>
        <v>65</v>
      </c>
      <c r="C345" s="17" t="s">
        <v>5</v>
      </c>
      <c r="D345" s="17" t="s">
        <v>18</v>
      </c>
      <c r="E345" s="18" t="s">
        <v>467</v>
      </c>
      <c r="F345" s="17" t="s">
        <v>218</v>
      </c>
      <c r="G345" s="17" t="s">
        <v>468</v>
      </c>
      <c r="H345" s="17" t="s">
        <v>21</v>
      </c>
      <c r="I345" s="19" t="s">
        <v>461</v>
      </c>
      <c r="J345" s="20">
        <v>16.2</v>
      </c>
      <c r="K345" s="20">
        <v>0</v>
      </c>
    </row>
    <row r="346" spans="1:11" ht="30" customHeight="1" x14ac:dyDescent="0.25">
      <c r="A346" s="5" t="str">
        <f>B346&amp;Tableau1[[#This Row],[Lieux]]</f>
        <v>66SDB</v>
      </c>
      <c r="B346" s="5">
        <f t="shared" si="6"/>
        <v>66</v>
      </c>
      <c r="C346" s="17" t="s">
        <v>5</v>
      </c>
      <c r="D346" s="17" t="s">
        <v>18</v>
      </c>
      <c r="E346" s="18" t="s">
        <v>469</v>
      </c>
      <c r="F346" s="17" t="s">
        <v>465</v>
      </c>
      <c r="G346" s="17" t="s">
        <v>470</v>
      </c>
      <c r="H346" s="17" t="s">
        <v>21</v>
      </c>
      <c r="I346" s="19" t="s">
        <v>461</v>
      </c>
      <c r="J346" s="20">
        <v>1.69</v>
      </c>
      <c r="K346" s="20">
        <v>0</v>
      </c>
    </row>
    <row r="347" spans="1:11" ht="30" customHeight="1" x14ac:dyDescent="0.25">
      <c r="A347" s="5" t="str">
        <f>B347&amp;Tableau1[[#This Row],[Lieux]]</f>
        <v>67SDB</v>
      </c>
      <c r="B347" s="5">
        <f t="shared" si="6"/>
        <v>67</v>
      </c>
      <c r="C347" s="17" t="s">
        <v>5</v>
      </c>
      <c r="D347" s="17" t="s">
        <v>18</v>
      </c>
      <c r="E347" s="18" t="s">
        <v>455</v>
      </c>
      <c r="F347" s="17" t="s">
        <v>218</v>
      </c>
      <c r="G347" s="17" t="s">
        <v>471</v>
      </c>
      <c r="H347" s="17" t="s">
        <v>21</v>
      </c>
      <c r="I347" s="19" t="s">
        <v>461</v>
      </c>
      <c r="J347" s="20">
        <v>6.45</v>
      </c>
      <c r="K347" s="20">
        <v>0</v>
      </c>
    </row>
    <row r="348" spans="1:11" ht="30" customHeight="1" x14ac:dyDescent="0.25">
      <c r="A348" s="5" t="str">
        <f>B348&amp;Tableau1[[#This Row],[Lieux]]</f>
        <v>68SDB</v>
      </c>
      <c r="B348" s="5">
        <f t="shared" si="6"/>
        <v>68</v>
      </c>
      <c r="C348" s="17" t="s">
        <v>5</v>
      </c>
      <c r="D348" s="17" t="s">
        <v>18</v>
      </c>
      <c r="E348" s="18" t="s">
        <v>473</v>
      </c>
      <c r="F348" s="17" t="s">
        <v>21</v>
      </c>
      <c r="G348" s="17" t="s">
        <v>300</v>
      </c>
      <c r="H348" s="17" t="s">
        <v>21</v>
      </c>
      <c r="I348" s="19" t="s">
        <v>461</v>
      </c>
      <c r="J348" s="20">
        <v>17.649999999999999</v>
      </c>
      <c r="K348" s="20">
        <v>0</v>
      </c>
    </row>
    <row r="349" spans="1:11" ht="30" customHeight="1" x14ac:dyDescent="0.25">
      <c r="A349" s="5" t="str">
        <f>B349&amp;Tableau1[[#This Row],[Lieux]]</f>
        <v>69SDB</v>
      </c>
      <c r="B349" s="5">
        <f t="shared" si="6"/>
        <v>69</v>
      </c>
      <c r="C349" s="17" t="s">
        <v>5</v>
      </c>
      <c r="D349" s="17" t="s">
        <v>18</v>
      </c>
      <c r="E349" s="18" t="s">
        <v>474</v>
      </c>
      <c r="F349" s="17" t="s">
        <v>475</v>
      </c>
      <c r="G349" s="17">
        <v>250</v>
      </c>
      <c r="H349" s="17" t="s">
        <v>21</v>
      </c>
      <c r="I349" s="19" t="s">
        <v>461</v>
      </c>
      <c r="J349" s="20">
        <v>2.0499999999999998</v>
      </c>
      <c r="K349" s="20">
        <v>0</v>
      </c>
    </row>
    <row r="350" spans="1:11" ht="30" customHeight="1" x14ac:dyDescent="0.25">
      <c r="A350" s="5" t="str">
        <f>B350&amp;Tableau1[[#This Row],[Lieux]]</f>
        <v>70SDB</v>
      </c>
      <c r="B350" s="5">
        <f t="shared" si="6"/>
        <v>70</v>
      </c>
      <c r="C350" s="17" t="s">
        <v>5</v>
      </c>
      <c r="D350" s="17" t="s">
        <v>18</v>
      </c>
      <c r="E350" s="18" t="s">
        <v>476</v>
      </c>
      <c r="F350" s="17" t="s">
        <v>21</v>
      </c>
      <c r="G350" s="17" t="s">
        <v>300</v>
      </c>
      <c r="H350" s="17" t="s">
        <v>21</v>
      </c>
      <c r="I350" s="19" t="s">
        <v>461</v>
      </c>
      <c r="J350" s="20">
        <v>19.600000000000001</v>
      </c>
      <c r="K350" s="20">
        <v>0</v>
      </c>
    </row>
    <row r="351" spans="1:11" ht="30" customHeight="1" x14ac:dyDescent="0.25">
      <c r="A351" s="5" t="str">
        <f>B351&amp;Tableau1[[#This Row],[Lieux]]</f>
        <v>71SDB</v>
      </c>
      <c r="B351" s="5">
        <f t="shared" si="6"/>
        <v>71</v>
      </c>
      <c r="C351" s="17" t="s">
        <v>5</v>
      </c>
      <c r="D351" s="17" t="s">
        <v>18</v>
      </c>
      <c r="E351" s="18" t="s">
        <v>278</v>
      </c>
      <c r="F351" s="17" t="s">
        <v>477</v>
      </c>
      <c r="G351" s="17" t="s">
        <v>478</v>
      </c>
      <c r="H351" s="17" t="s">
        <v>21</v>
      </c>
      <c r="I351" s="19" t="s">
        <v>461</v>
      </c>
      <c r="J351" s="20">
        <v>17.16</v>
      </c>
      <c r="K351" s="20">
        <v>0</v>
      </c>
    </row>
    <row r="352" spans="1:11" ht="30" customHeight="1" x14ac:dyDescent="0.25">
      <c r="A352" s="5" t="str">
        <f>B352&amp;Tableau1[[#This Row],[Lieux]]</f>
        <v>72SDB</v>
      </c>
      <c r="B352" s="5">
        <f t="shared" si="6"/>
        <v>72</v>
      </c>
      <c r="C352" s="17" t="s">
        <v>5</v>
      </c>
      <c r="D352" s="17" t="s">
        <v>18</v>
      </c>
      <c r="E352" s="18" t="s">
        <v>341</v>
      </c>
      <c r="F352" s="17" t="s">
        <v>479</v>
      </c>
      <c r="G352" s="17" t="s">
        <v>480</v>
      </c>
      <c r="H352" s="17" t="s">
        <v>21</v>
      </c>
      <c r="I352" s="19" t="s">
        <v>461</v>
      </c>
      <c r="J352" s="20">
        <v>1.9</v>
      </c>
      <c r="K352" s="20">
        <v>0</v>
      </c>
    </row>
    <row r="353" spans="1:11" ht="30" customHeight="1" x14ac:dyDescent="0.25">
      <c r="A353" s="5" t="str">
        <f>B353&amp;Tableau1[[#This Row],[Lieux]]</f>
        <v>73SDB</v>
      </c>
      <c r="B353" s="5">
        <f t="shared" si="6"/>
        <v>73</v>
      </c>
      <c r="C353" s="17" t="s">
        <v>5</v>
      </c>
      <c r="D353" s="17" t="s">
        <v>18</v>
      </c>
      <c r="E353" s="18" t="s">
        <v>298</v>
      </c>
      <c r="F353" s="17" t="s">
        <v>21</v>
      </c>
      <c r="G353" s="17" t="s">
        <v>21</v>
      </c>
      <c r="H353" s="17" t="s">
        <v>21</v>
      </c>
      <c r="I353" s="19" t="s">
        <v>461</v>
      </c>
      <c r="J353" s="20">
        <v>10.9</v>
      </c>
      <c r="K353" s="20">
        <v>0</v>
      </c>
    </row>
    <row r="354" spans="1:11" ht="30" customHeight="1" x14ac:dyDescent="0.25">
      <c r="A354" s="5" t="str">
        <f>B354&amp;Tableau1[[#This Row],[Lieux]]</f>
        <v>74SDB</v>
      </c>
      <c r="B354" s="5">
        <f t="shared" si="6"/>
        <v>74</v>
      </c>
      <c r="C354" s="17" t="s">
        <v>5</v>
      </c>
      <c r="D354" s="17" t="s">
        <v>18</v>
      </c>
      <c r="E354" s="18" t="s">
        <v>481</v>
      </c>
      <c r="F354" s="17" t="s">
        <v>21</v>
      </c>
      <c r="G354" s="17" t="s">
        <v>21</v>
      </c>
      <c r="H354" s="17" t="s">
        <v>21</v>
      </c>
      <c r="I354" s="19" t="s">
        <v>461</v>
      </c>
      <c r="J354" s="20">
        <v>129</v>
      </c>
      <c r="K354" s="20">
        <v>0</v>
      </c>
    </row>
    <row r="355" spans="1:11" ht="30" customHeight="1" x14ac:dyDescent="0.25">
      <c r="A355" s="5" t="str">
        <f>B355&amp;Tableau1[[#This Row],[Lieux]]</f>
        <v>75SDB</v>
      </c>
      <c r="B355" s="5">
        <f t="shared" si="6"/>
        <v>75</v>
      </c>
      <c r="C355" s="17" t="s">
        <v>5</v>
      </c>
      <c r="D355" s="17" t="s">
        <v>18</v>
      </c>
      <c r="E355" s="18" t="s">
        <v>492</v>
      </c>
      <c r="F355" s="17" t="s">
        <v>493</v>
      </c>
      <c r="G355" s="17" t="s">
        <v>21</v>
      </c>
      <c r="H355" s="17" t="s">
        <v>21</v>
      </c>
      <c r="I355" s="19" t="s">
        <v>491</v>
      </c>
      <c r="J355" s="20">
        <v>199</v>
      </c>
      <c r="K355" s="20">
        <v>0</v>
      </c>
    </row>
    <row r="356" spans="1:11" ht="30" customHeight="1" x14ac:dyDescent="0.25">
      <c r="A356" s="5" t="str">
        <f>B356&amp;Tableau1[[#This Row],[Lieux]]</f>
        <v>76SDB</v>
      </c>
      <c r="B356" s="5">
        <f t="shared" si="6"/>
        <v>76</v>
      </c>
      <c r="C356" s="17" t="s">
        <v>5</v>
      </c>
      <c r="D356" s="17" t="s">
        <v>18</v>
      </c>
      <c r="E356" s="18" t="s">
        <v>469</v>
      </c>
      <c r="F356" s="17" t="s">
        <v>496</v>
      </c>
      <c r="G356" s="17" t="s">
        <v>497</v>
      </c>
      <c r="H356" s="17" t="s">
        <v>21</v>
      </c>
      <c r="I356" s="19" t="s">
        <v>504</v>
      </c>
      <c r="J356" s="20">
        <v>6.5</v>
      </c>
      <c r="K356" s="20">
        <v>0</v>
      </c>
    </row>
    <row r="357" spans="1:11" ht="30" customHeight="1" x14ac:dyDescent="0.25">
      <c r="A357" s="5" t="str">
        <f>B357&amp;Tableau1[[#This Row],[Lieux]]</f>
        <v>77SDB</v>
      </c>
      <c r="B357" s="5">
        <f t="shared" si="6"/>
        <v>77</v>
      </c>
      <c r="C357" s="17" t="s">
        <v>5</v>
      </c>
      <c r="D357" s="17" t="s">
        <v>18</v>
      </c>
      <c r="E357" s="18" t="s">
        <v>464</v>
      </c>
      <c r="F357" s="17" t="s">
        <v>498</v>
      </c>
      <c r="G357" s="17" t="s">
        <v>466</v>
      </c>
      <c r="H357" s="17" t="s">
        <v>21</v>
      </c>
      <c r="I357" s="19" t="s">
        <v>504</v>
      </c>
      <c r="J357" s="20">
        <v>6.8</v>
      </c>
      <c r="K357" s="20">
        <v>0</v>
      </c>
    </row>
    <row r="358" spans="1:11" ht="30" customHeight="1" x14ac:dyDescent="0.25">
      <c r="A358" s="5" t="str">
        <f>B358&amp;Tableau1[[#This Row],[Lieux]]</f>
        <v>78SDB</v>
      </c>
      <c r="B358" s="5">
        <f t="shared" si="6"/>
        <v>78</v>
      </c>
      <c r="C358" s="17" t="s">
        <v>5</v>
      </c>
      <c r="D358" s="17" t="s">
        <v>18</v>
      </c>
      <c r="E358" s="18" t="s">
        <v>455</v>
      </c>
      <c r="F358" s="17" t="s">
        <v>218</v>
      </c>
      <c r="G358" s="17" t="s">
        <v>471</v>
      </c>
      <c r="H358" s="17" t="s">
        <v>21</v>
      </c>
      <c r="I358" s="19" t="s">
        <v>504</v>
      </c>
      <c r="J358" s="20">
        <v>15.3</v>
      </c>
      <c r="K358" s="20">
        <v>0</v>
      </c>
    </row>
    <row r="359" spans="1:11" ht="30" customHeight="1" x14ac:dyDescent="0.25">
      <c r="A359" s="5" t="str">
        <f>B359&amp;Tableau1[[#This Row],[Lieux]]</f>
        <v>79SDB</v>
      </c>
      <c r="B359" s="5">
        <f t="shared" si="6"/>
        <v>79</v>
      </c>
      <c r="C359" s="17" t="s">
        <v>5</v>
      </c>
      <c r="D359" s="17" t="s">
        <v>18</v>
      </c>
      <c r="E359" s="18" t="s">
        <v>499</v>
      </c>
      <c r="F359" s="17" t="s">
        <v>500</v>
      </c>
      <c r="G359" s="17" t="s">
        <v>300</v>
      </c>
      <c r="H359" s="17" t="s">
        <v>21</v>
      </c>
      <c r="I359" s="19" t="s">
        <v>504</v>
      </c>
      <c r="J359" s="20">
        <v>31.95</v>
      </c>
      <c r="K359" s="20">
        <v>0</v>
      </c>
    </row>
    <row r="360" spans="1:11" ht="30" customHeight="1" x14ac:dyDescent="0.25">
      <c r="A360" s="5" t="str">
        <f>B360&amp;Tableau1[[#This Row],[Lieux]]</f>
        <v>80SDB</v>
      </c>
      <c r="B360" s="5">
        <f t="shared" si="6"/>
        <v>80</v>
      </c>
      <c r="C360" s="17" t="s">
        <v>5</v>
      </c>
      <c r="D360" s="17" t="s">
        <v>18</v>
      </c>
      <c r="E360" s="18" t="s">
        <v>501</v>
      </c>
      <c r="F360" s="17" t="s">
        <v>502</v>
      </c>
      <c r="G360" s="17" t="s">
        <v>503</v>
      </c>
      <c r="H360" s="17" t="s">
        <v>21</v>
      </c>
      <c r="I360" s="19" t="s">
        <v>504</v>
      </c>
      <c r="J360" s="20">
        <v>7.25</v>
      </c>
      <c r="K360" s="20">
        <v>0</v>
      </c>
    </row>
    <row r="361" spans="1:11" ht="30" customHeight="1" x14ac:dyDescent="0.25">
      <c r="A361" s="5" t="str">
        <f>B361&amp;Tableau1[[#This Row],[Lieux]]</f>
        <v>81SDB</v>
      </c>
      <c r="B361" s="5">
        <f t="shared" si="6"/>
        <v>81</v>
      </c>
      <c r="C361" s="17" t="s">
        <v>5</v>
      </c>
      <c r="D361" s="17" t="s">
        <v>18</v>
      </c>
      <c r="E361" s="18" t="s">
        <v>19</v>
      </c>
      <c r="F361" s="17" t="s">
        <v>505</v>
      </c>
      <c r="G361" s="17" t="s">
        <v>506</v>
      </c>
      <c r="H361" s="17" t="s">
        <v>21</v>
      </c>
      <c r="I361" s="19" t="s">
        <v>504</v>
      </c>
      <c r="J361" s="20">
        <v>512.4</v>
      </c>
      <c r="K361" s="20">
        <v>0</v>
      </c>
    </row>
    <row r="362" spans="1:11" ht="30" customHeight="1" x14ac:dyDescent="0.25">
      <c r="A362" s="5" t="str">
        <f>B362&amp;Tableau1[[#This Row],[Lieux]]</f>
        <v>82SDB</v>
      </c>
      <c r="B362" s="5">
        <f t="shared" si="6"/>
        <v>82</v>
      </c>
      <c r="C362" s="17" t="s">
        <v>5</v>
      </c>
      <c r="D362" s="17" t="s">
        <v>18</v>
      </c>
      <c r="E362" s="18" t="s">
        <v>77</v>
      </c>
      <c r="F362" s="17" t="s">
        <v>507</v>
      </c>
      <c r="G362" s="17" t="s">
        <v>21</v>
      </c>
      <c r="H362" s="17" t="s">
        <v>21</v>
      </c>
      <c r="I362" s="19" t="s">
        <v>504</v>
      </c>
      <c r="J362" s="20">
        <v>47.5</v>
      </c>
      <c r="K362" s="20">
        <v>0</v>
      </c>
    </row>
    <row r="363" spans="1:11" ht="30" customHeight="1" x14ac:dyDescent="0.25">
      <c r="A363" s="5" t="str">
        <f>B363&amp;Tableau1[[#This Row],[Lieux]]</f>
        <v>83SDB</v>
      </c>
      <c r="B363" s="5">
        <f t="shared" si="6"/>
        <v>83</v>
      </c>
      <c r="C363" s="17" t="s">
        <v>5</v>
      </c>
      <c r="D363" s="17" t="s">
        <v>18</v>
      </c>
      <c r="E363" s="18" t="s">
        <v>508</v>
      </c>
      <c r="F363" s="17" t="s">
        <v>509</v>
      </c>
      <c r="G363" s="17" t="s">
        <v>510</v>
      </c>
      <c r="H363" s="17" t="s">
        <v>21</v>
      </c>
      <c r="I363" s="19" t="s">
        <v>504</v>
      </c>
      <c r="J363" s="20">
        <v>37.299999999999997</v>
      </c>
      <c r="K363" s="20">
        <v>0</v>
      </c>
    </row>
    <row r="364" spans="1:11" ht="30" customHeight="1" x14ac:dyDescent="0.25">
      <c r="A364" s="5" t="str">
        <f>B364&amp;Tableau1[[#This Row],[Lieux]]</f>
        <v>84SDB</v>
      </c>
      <c r="B364" s="5">
        <f t="shared" si="6"/>
        <v>84</v>
      </c>
      <c r="C364" s="17" t="s">
        <v>5</v>
      </c>
      <c r="D364" s="17" t="s">
        <v>18</v>
      </c>
      <c r="E364" s="18" t="s">
        <v>35</v>
      </c>
      <c r="F364" s="17" t="s">
        <v>511</v>
      </c>
      <c r="G364" s="17" t="s">
        <v>21</v>
      </c>
      <c r="H364" s="17" t="s">
        <v>21</v>
      </c>
      <c r="I364" s="19" t="s">
        <v>504</v>
      </c>
      <c r="J364" s="20">
        <v>499</v>
      </c>
      <c r="K364" s="20">
        <v>0</v>
      </c>
    </row>
    <row r="365" spans="1:11" ht="30" customHeight="1" x14ac:dyDescent="0.25">
      <c r="A365" s="5" t="str">
        <f>B365&amp;Tableau1[[#This Row],[Lieux]]</f>
        <v>85SDB</v>
      </c>
      <c r="B365" s="5">
        <f t="shared" si="6"/>
        <v>85</v>
      </c>
      <c r="C365" s="17" t="s">
        <v>5</v>
      </c>
      <c r="D365" s="17" t="s">
        <v>18</v>
      </c>
      <c r="E365" s="18" t="s">
        <v>512</v>
      </c>
      <c r="F365" s="17" t="s">
        <v>21</v>
      </c>
      <c r="G365" s="17" t="s">
        <v>513</v>
      </c>
      <c r="H365" s="17" t="s">
        <v>21</v>
      </c>
      <c r="I365" s="19" t="s">
        <v>504</v>
      </c>
      <c r="J365" s="20">
        <v>31.05</v>
      </c>
      <c r="K365" s="20">
        <v>0</v>
      </c>
    </row>
    <row r="366" spans="1:11" ht="30" customHeight="1" x14ac:dyDescent="0.25">
      <c r="A366" s="5" t="str">
        <f>B366&amp;Tableau1[[#This Row],[Lieux]]</f>
        <v>86SDB</v>
      </c>
      <c r="B366" s="5">
        <f t="shared" si="6"/>
        <v>86</v>
      </c>
      <c r="C366" s="17" t="s">
        <v>5</v>
      </c>
      <c r="D366" s="17" t="s">
        <v>18</v>
      </c>
      <c r="E366" s="18" t="s">
        <v>514</v>
      </c>
      <c r="F366" s="17" t="s">
        <v>515</v>
      </c>
      <c r="G366" s="17" t="s">
        <v>516</v>
      </c>
      <c r="H366" s="17" t="s">
        <v>21</v>
      </c>
      <c r="I366" s="19" t="s">
        <v>504</v>
      </c>
      <c r="J366" s="20">
        <v>345</v>
      </c>
      <c r="K366" s="20">
        <v>0</v>
      </c>
    </row>
    <row r="367" spans="1:11" ht="30" customHeight="1" x14ac:dyDescent="0.25">
      <c r="A367" s="5" t="str">
        <f>B367&amp;Tableau1[[#This Row],[Lieux]]</f>
        <v>87SDB</v>
      </c>
      <c r="B367" s="5">
        <f t="shared" si="6"/>
        <v>87</v>
      </c>
      <c r="C367" s="17" t="s">
        <v>5</v>
      </c>
      <c r="D367" s="17" t="s">
        <v>18</v>
      </c>
      <c r="E367" s="18" t="s">
        <v>19</v>
      </c>
      <c r="F367" s="17" t="s">
        <v>517</v>
      </c>
      <c r="G367" s="17" t="s">
        <v>518</v>
      </c>
      <c r="H367" s="17" t="s">
        <v>21</v>
      </c>
      <c r="I367" s="19" t="s">
        <v>504</v>
      </c>
      <c r="J367" s="20">
        <v>489</v>
      </c>
      <c r="K367" s="20">
        <v>0</v>
      </c>
    </row>
    <row r="368" spans="1:11" ht="30" customHeight="1" x14ac:dyDescent="0.25">
      <c r="A368" s="5" t="str">
        <f>B368&amp;Tableau1[[#This Row],[Lieux]]</f>
        <v>88SDB</v>
      </c>
      <c r="B368" s="5">
        <f t="shared" si="6"/>
        <v>88</v>
      </c>
      <c r="C368" s="17" t="s">
        <v>5</v>
      </c>
      <c r="D368" s="17" t="s">
        <v>18</v>
      </c>
      <c r="E368" s="18" t="s">
        <v>519</v>
      </c>
      <c r="F368" s="17" t="s">
        <v>520</v>
      </c>
      <c r="G368" s="17" t="s">
        <v>521</v>
      </c>
      <c r="H368" s="17" t="s">
        <v>21</v>
      </c>
      <c r="I368" s="19" t="s">
        <v>504</v>
      </c>
      <c r="J368" s="20">
        <v>33.64</v>
      </c>
      <c r="K368" s="20">
        <v>0</v>
      </c>
    </row>
    <row r="369" spans="1:11" ht="30" customHeight="1" x14ac:dyDescent="0.25">
      <c r="A369" s="5" t="str">
        <f>B369&amp;Tableau1[[#This Row],[Lieux]]</f>
        <v>89SDB</v>
      </c>
      <c r="B369" s="5">
        <f t="shared" si="6"/>
        <v>89</v>
      </c>
      <c r="C369" s="17" t="s">
        <v>5</v>
      </c>
      <c r="D369" s="17" t="s">
        <v>18</v>
      </c>
      <c r="E369" s="18" t="s">
        <v>522</v>
      </c>
      <c r="F369" s="17" t="s">
        <v>21</v>
      </c>
      <c r="G369" s="17"/>
      <c r="H369" s="17" t="s">
        <v>21</v>
      </c>
      <c r="I369" s="19" t="s">
        <v>504</v>
      </c>
      <c r="J369" s="20">
        <v>6.6</v>
      </c>
      <c r="K369" s="20">
        <v>0</v>
      </c>
    </row>
    <row r="370" spans="1:11" ht="30" customHeight="1" x14ac:dyDescent="0.25">
      <c r="A370" s="5" t="str">
        <f>B370&amp;Tableau1[[#This Row],[Lieux]]</f>
        <v>90SDB</v>
      </c>
      <c r="B370" s="5">
        <f t="shared" si="6"/>
        <v>90</v>
      </c>
      <c r="C370" s="17" t="s">
        <v>5</v>
      </c>
      <c r="D370" s="17" t="s">
        <v>18</v>
      </c>
      <c r="E370" s="18" t="s">
        <v>523</v>
      </c>
      <c r="F370" s="17" t="s">
        <v>524</v>
      </c>
      <c r="G370" s="17" t="s">
        <v>525</v>
      </c>
      <c r="H370" s="17" t="s">
        <v>21</v>
      </c>
      <c r="I370" s="19" t="s">
        <v>504</v>
      </c>
      <c r="J370" s="20">
        <v>3.55</v>
      </c>
      <c r="K370" s="20">
        <v>0</v>
      </c>
    </row>
    <row r="371" spans="1:11" ht="30" customHeight="1" x14ac:dyDescent="0.25">
      <c r="A371" s="5" t="str">
        <f>B371&amp;Tableau1[[#This Row],[Lieux]]</f>
        <v>91SDB</v>
      </c>
      <c r="B371" s="5">
        <f t="shared" si="6"/>
        <v>91</v>
      </c>
      <c r="C371" s="17" t="s">
        <v>5</v>
      </c>
      <c r="D371" s="17" t="s">
        <v>18</v>
      </c>
      <c r="E371" s="18" t="s">
        <v>472</v>
      </c>
      <c r="F371" s="17" t="s">
        <v>526</v>
      </c>
      <c r="G371" s="17" t="s">
        <v>21</v>
      </c>
      <c r="H371" s="17" t="s">
        <v>21</v>
      </c>
      <c r="I371" s="19" t="s">
        <v>504</v>
      </c>
      <c r="J371" s="20">
        <v>6.9</v>
      </c>
      <c r="K371" s="20">
        <v>0</v>
      </c>
    </row>
    <row r="372" spans="1:11" ht="30" customHeight="1" x14ac:dyDescent="0.25">
      <c r="A372" s="5" t="str">
        <f>B372&amp;Tableau1[[#This Row],[Lieux]]</f>
        <v>92SDB</v>
      </c>
      <c r="B372" s="5">
        <f t="shared" si="6"/>
        <v>92</v>
      </c>
      <c r="C372" s="17" t="s">
        <v>5</v>
      </c>
      <c r="D372" s="17" t="s">
        <v>18</v>
      </c>
      <c r="E372" s="18" t="s">
        <v>527</v>
      </c>
      <c r="F372" s="17" t="s">
        <v>21</v>
      </c>
      <c r="G372" s="17" t="s">
        <v>528</v>
      </c>
      <c r="H372" s="17" t="s">
        <v>21</v>
      </c>
      <c r="I372" s="19" t="s">
        <v>504</v>
      </c>
      <c r="J372" s="20">
        <v>2.12</v>
      </c>
      <c r="K372" s="20">
        <v>0</v>
      </c>
    </row>
    <row r="373" spans="1:11" ht="30" customHeight="1" x14ac:dyDescent="0.25">
      <c r="A373" s="5" t="str">
        <f>B373&amp;Tableau1[[#This Row],[Lieux]]</f>
        <v>93SDB</v>
      </c>
      <c r="B373" s="5">
        <f t="shared" si="6"/>
        <v>93</v>
      </c>
      <c r="C373" s="17" t="s">
        <v>5</v>
      </c>
      <c r="D373" s="17" t="s">
        <v>18</v>
      </c>
      <c r="E373" s="18" t="s">
        <v>529</v>
      </c>
      <c r="F373" s="17" t="s">
        <v>21</v>
      </c>
      <c r="G373" s="17" t="s">
        <v>530</v>
      </c>
      <c r="H373" s="17" t="s">
        <v>21</v>
      </c>
      <c r="I373" s="19" t="s">
        <v>537</v>
      </c>
      <c r="J373" s="20">
        <v>14.85</v>
      </c>
      <c r="K373" s="20">
        <v>0</v>
      </c>
    </row>
    <row r="374" spans="1:11" ht="30" customHeight="1" x14ac:dyDescent="0.25">
      <c r="A374" s="5" t="str">
        <f>B374&amp;Tableau1[[#This Row],[Lieux]]</f>
        <v>94SDB</v>
      </c>
      <c r="B374" s="5">
        <f t="shared" si="6"/>
        <v>94</v>
      </c>
      <c r="C374" s="17" t="s">
        <v>5</v>
      </c>
      <c r="D374" s="17" t="s">
        <v>18</v>
      </c>
      <c r="E374" s="18" t="s">
        <v>527</v>
      </c>
      <c r="F374" s="17" t="s">
        <v>21</v>
      </c>
      <c r="G374" s="17" t="s">
        <v>452</v>
      </c>
      <c r="H374" s="17" t="s">
        <v>21</v>
      </c>
      <c r="I374" s="19" t="s">
        <v>537</v>
      </c>
      <c r="J374" s="20">
        <v>4.1500000000000004</v>
      </c>
      <c r="K374" s="20">
        <v>0</v>
      </c>
    </row>
    <row r="375" spans="1:11" ht="30" customHeight="1" x14ac:dyDescent="0.25">
      <c r="A375" s="5" t="str">
        <f>B375&amp;Tableau1[[#This Row],[Lieux]]</f>
        <v>95SDB</v>
      </c>
      <c r="B375" s="5">
        <f t="shared" si="6"/>
        <v>95</v>
      </c>
      <c r="C375" s="17" t="s">
        <v>5</v>
      </c>
      <c r="D375" s="17" t="s">
        <v>18</v>
      </c>
      <c r="E375" s="18" t="s">
        <v>531</v>
      </c>
      <c r="F375" s="17" t="s">
        <v>532</v>
      </c>
      <c r="G375" s="17" t="s">
        <v>533</v>
      </c>
      <c r="H375" s="17" t="s">
        <v>21</v>
      </c>
      <c r="I375" s="19" t="s">
        <v>537</v>
      </c>
      <c r="J375" s="20">
        <v>8.5500000000000007</v>
      </c>
      <c r="K375" s="20">
        <v>0</v>
      </c>
    </row>
    <row r="376" spans="1:11" ht="30" customHeight="1" x14ac:dyDescent="0.25">
      <c r="A376" s="5" t="str">
        <f>B376&amp;Tableau1[[#This Row],[Lieux]]</f>
        <v>96SDB</v>
      </c>
      <c r="B376" s="5">
        <f t="shared" si="6"/>
        <v>96</v>
      </c>
      <c r="C376" s="17" t="s">
        <v>5</v>
      </c>
      <c r="D376" s="17" t="s">
        <v>18</v>
      </c>
      <c r="E376" s="18" t="s">
        <v>455</v>
      </c>
      <c r="F376" s="17" t="s">
        <v>218</v>
      </c>
      <c r="G376" s="17" t="s">
        <v>462</v>
      </c>
      <c r="H376" s="17" t="s">
        <v>21</v>
      </c>
      <c r="I376" s="19" t="s">
        <v>537</v>
      </c>
      <c r="J376" s="20">
        <v>8.1</v>
      </c>
      <c r="K376" s="20">
        <v>0</v>
      </c>
    </row>
    <row r="377" spans="1:11" ht="30" customHeight="1" x14ac:dyDescent="0.25">
      <c r="A377" s="5" t="str">
        <f>B377&amp;Tableau1[[#This Row],[Lieux]]</f>
        <v>97SDB</v>
      </c>
      <c r="B377" s="5">
        <f t="shared" si="6"/>
        <v>97</v>
      </c>
      <c r="C377" s="17" t="s">
        <v>5</v>
      </c>
      <c r="D377" s="17" t="s">
        <v>18</v>
      </c>
      <c r="E377" s="18" t="s">
        <v>534</v>
      </c>
      <c r="F377" s="17" t="s">
        <v>535</v>
      </c>
      <c r="G377" s="17"/>
      <c r="H377" s="17" t="s">
        <v>21</v>
      </c>
      <c r="I377" s="19" t="s">
        <v>537</v>
      </c>
      <c r="J377" s="20">
        <v>13.95</v>
      </c>
      <c r="K377" s="20">
        <v>0</v>
      </c>
    </row>
    <row r="378" spans="1:11" ht="30" customHeight="1" x14ac:dyDescent="0.25">
      <c r="A378" s="5" t="str">
        <f>B378&amp;Tableau1[[#This Row],[Lieux]]</f>
        <v>98SDB</v>
      </c>
      <c r="B378" s="5">
        <f t="shared" si="6"/>
        <v>98</v>
      </c>
      <c r="C378" s="17" t="s">
        <v>5</v>
      </c>
      <c r="D378" s="17" t="s">
        <v>18</v>
      </c>
      <c r="E378" s="18" t="s">
        <v>458</v>
      </c>
      <c r="F378" s="17" t="s">
        <v>535</v>
      </c>
      <c r="G378" s="17" t="s">
        <v>536</v>
      </c>
      <c r="H378" s="17" t="s">
        <v>21</v>
      </c>
      <c r="I378" s="19" t="s">
        <v>537</v>
      </c>
      <c r="J378" s="20">
        <v>0.55000000000000004</v>
      </c>
      <c r="K378" s="20">
        <v>0</v>
      </c>
    </row>
    <row r="379" spans="1:11" ht="30" customHeight="1" x14ac:dyDescent="0.25">
      <c r="A379" s="5" t="str">
        <f>B379&amp;Tableau1[[#This Row],[Lieux]]</f>
        <v>99SDB</v>
      </c>
      <c r="B379" s="5">
        <f t="shared" si="6"/>
        <v>99</v>
      </c>
      <c r="C379" s="17" t="s">
        <v>5</v>
      </c>
      <c r="D379" s="17" t="s">
        <v>18</v>
      </c>
      <c r="E379" s="18" t="s">
        <v>460</v>
      </c>
      <c r="F379" s="17" t="s">
        <v>457</v>
      </c>
      <c r="G379" s="17" t="s">
        <v>466</v>
      </c>
      <c r="H379" s="17" t="s">
        <v>21</v>
      </c>
      <c r="I379" s="19" t="s">
        <v>537</v>
      </c>
      <c r="J379" s="20">
        <v>1.89</v>
      </c>
      <c r="K379" s="20">
        <v>0</v>
      </c>
    </row>
    <row r="380" spans="1:11" ht="30" customHeight="1" x14ac:dyDescent="0.25">
      <c r="A380" s="5" t="str">
        <f>B380&amp;Tableau1[[#This Row],[Lieux]]</f>
        <v>100SDB</v>
      </c>
      <c r="B380" s="5">
        <f t="shared" si="6"/>
        <v>100</v>
      </c>
      <c r="C380" s="17" t="s">
        <v>5</v>
      </c>
      <c r="D380" s="17" t="s">
        <v>18</v>
      </c>
      <c r="E380" s="18" t="s">
        <v>550</v>
      </c>
      <c r="F380" s="17" t="s">
        <v>552</v>
      </c>
      <c r="G380" s="17" t="s">
        <v>551</v>
      </c>
      <c r="H380" s="17" t="s">
        <v>21</v>
      </c>
      <c r="I380" s="19" t="s">
        <v>537</v>
      </c>
      <c r="J380" s="20">
        <v>42.9</v>
      </c>
      <c r="K380" s="20">
        <v>0</v>
      </c>
    </row>
    <row r="381" spans="1:11" ht="30" customHeight="1" x14ac:dyDescent="0.25">
      <c r="A381" s="5" t="str">
        <f>B381&amp;Tableau1[[#This Row],[Lieux]]</f>
        <v>101SDB</v>
      </c>
      <c r="B381" s="5">
        <f t="shared" si="6"/>
        <v>101</v>
      </c>
      <c r="C381" s="17" t="s">
        <v>5</v>
      </c>
      <c r="D381" s="17" t="s">
        <v>18</v>
      </c>
      <c r="E381" s="18" t="s">
        <v>19</v>
      </c>
      <c r="F381" s="17" t="s">
        <v>593</v>
      </c>
      <c r="G381" s="17" t="s">
        <v>594</v>
      </c>
      <c r="H381" s="17" t="s">
        <v>21</v>
      </c>
      <c r="I381" s="19" t="s">
        <v>537</v>
      </c>
      <c r="J381" s="20">
        <v>469</v>
      </c>
      <c r="K381" s="20">
        <v>0</v>
      </c>
    </row>
    <row r="382" spans="1:11" ht="30" customHeight="1" x14ac:dyDescent="0.25">
      <c r="A382" s="5" t="str">
        <f>B382&amp;Tableau1[[#This Row],[Lieux]]</f>
        <v>102SDB</v>
      </c>
      <c r="B382" s="5">
        <f t="shared" si="6"/>
        <v>102</v>
      </c>
      <c r="C382" s="17" t="s">
        <v>5</v>
      </c>
      <c r="D382" s="17" t="s">
        <v>18</v>
      </c>
      <c r="E382" s="18" t="s">
        <v>579</v>
      </c>
      <c r="F382" s="17" t="s">
        <v>21</v>
      </c>
      <c r="G382" s="17" t="s">
        <v>510</v>
      </c>
      <c r="H382" s="17" t="s">
        <v>21</v>
      </c>
      <c r="I382" s="19" t="s">
        <v>537</v>
      </c>
      <c r="J382" s="20">
        <v>44.5</v>
      </c>
      <c r="K382" s="20">
        <v>0</v>
      </c>
    </row>
    <row r="383" spans="1:11" ht="30" customHeight="1" x14ac:dyDescent="0.25">
      <c r="A383" s="5" t="str">
        <f>B383&amp;Tableau1[[#This Row],[Lieux]]</f>
        <v>103SDB</v>
      </c>
      <c r="B383" s="5">
        <f t="shared" si="6"/>
        <v>103</v>
      </c>
      <c r="C383" s="17" t="s">
        <v>5</v>
      </c>
      <c r="D383" s="17" t="s">
        <v>18</v>
      </c>
      <c r="E383" s="18" t="s">
        <v>514</v>
      </c>
      <c r="F383" s="17" t="s">
        <v>595</v>
      </c>
      <c r="G383" s="17" t="s">
        <v>596</v>
      </c>
      <c r="H383" s="17" t="s">
        <v>21</v>
      </c>
      <c r="I383" s="19" t="s">
        <v>537</v>
      </c>
      <c r="J383" s="20">
        <v>279</v>
      </c>
      <c r="K383" s="20">
        <v>0</v>
      </c>
    </row>
    <row r="384" spans="1:11" ht="30" customHeight="1" x14ac:dyDescent="0.25">
      <c r="A384" s="5" t="str">
        <f>B384&amp;Tableau1[[#This Row],[Lieux]]</f>
        <v>104SDB</v>
      </c>
      <c r="B384" s="5">
        <f t="shared" si="6"/>
        <v>104</v>
      </c>
      <c r="C384" s="17" t="s">
        <v>5</v>
      </c>
      <c r="D384" s="17" t="s">
        <v>18</v>
      </c>
      <c r="E384" s="18" t="s">
        <v>597</v>
      </c>
      <c r="F384" s="17" t="s">
        <v>598</v>
      </c>
      <c r="G384" s="17" t="s">
        <v>21</v>
      </c>
      <c r="H384" s="17" t="s">
        <v>21</v>
      </c>
      <c r="I384" s="19" t="s">
        <v>537</v>
      </c>
      <c r="J384" s="20">
        <v>179</v>
      </c>
      <c r="K384" s="20">
        <v>0</v>
      </c>
    </row>
    <row r="385" spans="1:11" ht="30" customHeight="1" x14ac:dyDescent="0.25">
      <c r="A385" s="5" t="str">
        <f>B385&amp;Tableau1[[#This Row],[Lieux]]</f>
        <v>105SDB</v>
      </c>
      <c r="B385" s="5">
        <f t="shared" si="6"/>
        <v>105</v>
      </c>
      <c r="C385" s="17" t="s">
        <v>5</v>
      </c>
      <c r="D385" s="17" t="s">
        <v>18</v>
      </c>
      <c r="E385" s="18" t="s">
        <v>75</v>
      </c>
      <c r="F385" s="17" t="s">
        <v>21</v>
      </c>
      <c r="G385" s="17" t="s">
        <v>599</v>
      </c>
      <c r="H385" s="17" t="s">
        <v>21</v>
      </c>
      <c r="I385" s="19" t="s">
        <v>537</v>
      </c>
      <c r="J385" s="20">
        <v>79.8</v>
      </c>
      <c r="K385" s="20">
        <v>0</v>
      </c>
    </row>
    <row r="386" spans="1:11" ht="30" customHeight="1" x14ac:dyDescent="0.25">
      <c r="A386" s="5" t="str">
        <f>B386&amp;Tableau1[[#This Row],[Lieux]]</f>
        <v>106SDB</v>
      </c>
      <c r="B386" s="5">
        <f t="shared" si="6"/>
        <v>106</v>
      </c>
      <c r="C386" s="17" t="s">
        <v>5</v>
      </c>
      <c r="D386" s="17" t="s">
        <v>18</v>
      </c>
      <c r="E386" s="18" t="s">
        <v>77</v>
      </c>
      <c r="F386" s="17" t="s">
        <v>21</v>
      </c>
      <c r="G386" s="17" t="s">
        <v>600</v>
      </c>
      <c r="H386" s="17" t="s">
        <v>21</v>
      </c>
      <c r="I386" s="19" t="s">
        <v>537</v>
      </c>
      <c r="J386" s="20">
        <v>45.9</v>
      </c>
      <c r="K386" s="20">
        <v>0</v>
      </c>
    </row>
    <row r="387" spans="1:11" ht="30" customHeight="1" x14ac:dyDescent="0.25">
      <c r="A387" s="5" t="str">
        <f>B387&amp;Tableau1[[#This Row],[Lieux]]</f>
        <v>107SDB</v>
      </c>
      <c r="B387" s="5">
        <f t="shared" ref="B387:B450" si="7">IF(C387=C386,B386+1,1)</f>
        <v>107</v>
      </c>
      <c r="C387" s="17" t="s">
        <v>5</v>
      </c>
      <c r="D387" s="17" t="s">
        <v>18</v>
      </c>
      <c r="E387" s="18" t="s">
        <v>601</v>
      </c>
      <c r="F387" s="17" t="s">
        <v>21</v>
      </c>
      <c r="G387" s="17" t="s">
        <v>603</v>
      </c>
      <c r="H387" s="17" t="s">
        <v>21</v>
      </c>
      <c r="I387" s="19" t="s">
        <v>537</v>
      </c>
      <c r="J387" s="20">
        <v>79.8</v>
      </c>
      <c r="K387" s="20">
        <v>0</v>
      </c>
    </row>
    <row r="388" spans="1:11" ht="30" customHeight="1" x14ac:dyDescent="0.25">
      <c r="A388" s="5" t="str">
        <f>B388&amp;Tableau1[[#This Row],[Lieux]]</f>
        <v>108SDB</v>
      </c>
      <c r="B388" s="5">
        <f t="shared" si="7"/>
        <v>108</v>
      </c>
      <c r="C388" s="17" t="s">
        <v>5</v>
      </c>
      <c r="D388" s="17" t="s">
        <v>18</v>
      </c>
      <c r="E388" s="18" t="s">
        <v>602</v>
      </c>
      <c r="F388" s="17" t="s">
        <v>21</v>
      </c>
      <c r="G388" s="17" t="s">
        <v>604</v>
      </c>
      <c r="H388" s="17" t="s">
        <v>21</v>
      </c>
      <c r="I388" s="19" t="s">
        <v>537</v>
      </c>
      <c r="J388" s="20">
        <v>50.7</v>
      </c>
      <c r="K388" s="20">
        <v>0</v>
      </c>
    </row>
    <row r="389" spans="1:11" ht="30" customHeight="1" x14ac:dyDescent="0.25">
      <c r="A389" s="5" t="str">
        <f>B389&amp;Tableau1[[#This Row],[Lieux]]</f>
        <v>109SDB</v>
      </c>
      <c r="B389" s="5">
        <f t="shared" si="7"/>
        <v>109</v>
      </c>
      <c r="C389" s="17" t="s">
        <v>5</v>
      </c>
      <c r="D389" s="17" t="s">
        <v>18</v>
      </c>
      <c r="E389" s="18" t="s">
        <v>566</v>
      </c>
      <c r="F389" s="17" t="s">
        <v>624</v>
      </c>
      <c r="G389" s="17" t="s">
        <v>625</v>
      </c>
      <c r="H389" s="17" t="s">
        <v>21</v>
      </c>
      <c r="I389" s="19" t="s">
        <v>537</v>
      </c>
      <c r="J389" s="20">
        <v>24.26</v>
      </c>
      <c r="K389" s="20">
        <v>0</v>
      </c>
    </row>
    <row r="390" spans="1:11" ht="30" customHeight="1" x14ac:dyDescent="0.25">
      <c r="A390" s="5" t="str">
        <f>B390&amp;Tableau1[[#This Row],[Lieux]]</f>
        <v>110SDB</v>
      </c>
      <c r="B390" s="5">
        <f t="shared" si="7"/>
        <v>110</v>
      </c>
      <c r="C390" s="17" t="s">
        <v>5</v>
      </c>
      <c r="D390" s="17" t="s">
        <v>18</v>
      </c>
      <c r="E390" s="18" t="s">
        <v>573</v>
      </c>
      <c r="F390" s="17" t="s">
        <v>21</v>
      </c>
      <c r="G390" s="17" t="s">
        <v>300</v>
      </c>
      <c r="H390" s="17" t="s">
        <v>21</v>
      </c>
      <c r="I390" s="19" t="s">
        <v>537</v>
      </c>
      <c r="J390" s="20">
        <v>25</v>
      </c>
      <c r="K390" s="20">
        <v>0</v>
      </c>
    </row>
    <row r="391" spans="1:11" ht="30" customHeight="1" x14ac:dyDescent="0.25">
      <c r="A391" s="5" t="str">
        <f>B391&amp;Tableau1[[#This Row],[Lieux]]</f>
        <v>111SDB</v>
      </c>
      <c r="B391" s="5">
        <f t="shared" si="7"/>
        <v>111</v>
      </c>
      <c r="C391" s="17" t="s">
        <v>5</v>
      </c>
      <c r="D391" s="17" t="s">
        <v>18</v>
      </c>
      <c r="E391" s="18" t="s">
        <v>476</v>
      </c>
      <c r="F391" s="17" t="s">
        <v>626</v>
      </c>
      <c r="G391" s="17" t="s">
        <v>627</v>
      </c>
      <c r="H391" s="17" t="s">
        <v>21</v>
      </c>
      <c r="I391" s="19" t="s">
        <v>537</v>
      </c>
      <c r="J391" s="20">
        <v>19.899999999999999</v>
      </c>
      <c r="K391" s="20">
        <v>0</v>
      </c>
    </row>
    <row r="392" spans="1:11" ht="30" customHeight="1" x14ac:dyDescent="0.25">
      <c r="A392" s="5" t="str">
        <f>B392&amp;Tableau1[[#This Row],[Lieux]]</f>
        <v>112SDB</v>
      </c>
      <c r="B392" s="5">
        <f t="shared" si="7"/>
        <v>112</v>
      </c>
      <c r="C392" s="17" t="s">
        <v>5</v>
      </c>
      <c r="D392" s="17" t="s">
        <v>62</v>
      </c>
      <c r="E392" s="18" t="s">
        <v>492</v>
      </c>
      <c r="F392" s="17" t="s">
        <v>21</v>
      </c>
      <c r="G392" s="17" t="s">
        <v>21</v>
      </c>
      <c r="H392" s="17" t="s">
        <v>644</v>
      </c>
      <c r="I392" s="19" t="s">
        <v>21</v>
      </c>
      <c r="J392" s="20">
        <v>0</v>
      </c>
      <c r="K392" s="20">
        <v>50</v>
      </c>
    </row>
    <row r="393" spans="1:11" ht="30" customHeight="1" x14ac:dyDescent="0.25">
      <c r="A393" s="5" t="str">
        <f>B393&amp;Tableau1[[#This Row],[Lieux]]</f>
        <v>113SDB</v>
      </c>
      <c r="B393" s="5">
        <f t="shared" si="7"/>
        <v>113</v>
      </c>
      <c r="C393" s="17" t="s">
        <v>5</v>
      </c>
      <c r="D393" s="17" t="s">
        <v>18</v>
      </c>
      <c r="E393" s="18" t="s">
        <v>645</v>
      </c>
      <c r="F393" s="17" t="s">
        <v>646</v>
      </c>
      <c r="G393" s="17" t="s">
        <v>21</v>
      </c>
      <c r="H393" s="17" t="s">
        <v>644</v>
      </c>
      <c r="I393" s="19" t="s">
        <v>21</v>
      </c>
      <c r="J393" s="20">
        <v>0</v>
      </c>
      <c r="K393" s="20">
        <v>288</v>
      </c>
    </row>
    <row r="394" spans="1:11" ht="30" customHeight="1" x14ac:dyDescent="0.25">
      <c r="A394" s="5" t="str">
        <f>B394&amp;Tableau1[[#This Row],[Lieux]]</f>
        <v>114SDB</v>
      </c>
      <c r="B394" s="5">
        <f t="shared" si="7"/>
        <v>114</v>
      </c>
      <c r="C394" s="17" t="s">
        <v>5</v>
      </c>
      <c r="D394" s="17" t="s">
        <v>51</v>
      </c>
      <c r="E394" s="18" t="s">
        <v>650</v>
      </c>
      <c r="F394" s="17" t="s">
        <v>21</v>
      </c>
      <c r="G394" s="17" t="s">
        <v>21</v>
      </c>
      <c r="H394" s="17" t="s">
        <v>53</v>
      </c>
      <c r="I394" s="19" t="s">
        <v>21</v>
      </c>
      <c r="J394" s="20">
        <v>0</v>
      </c>
      <c r="K394" s="20">
        <v>147.22</v>
      </c>
    </row>
    <row r="395" spans="1:11" ht="30" customHeight="1" x14ac:dyDescent="0.25">
      <c r="A395" s="5" t="str">
        <f>B395&amp;Tableau1[[#This Row],[Lieux]]</f>
        <v>115SDB</v>
      </c>
      <c r="B395" s="5">
        <f t="shared" si="7"/>
        <v>115</v>
      </c>
      <c r="C395" s="17" t="s">
        <v>5</v>
      </c>
      <c r="D395" s="17" t="s">
        <v>18</v>
      </c>
      <c r="E395" s="18" t="s">
        <v>651</v>
      </c>
      <c r="F395" s="17" t="s">
        <v>21</v>
      </c>
      <c r="G395" s="17" t="s">
        <v>652</v>
      </c>
      <c r="H395" s="17" t="s">
        <v>53</v>
      </c>
      <c r="I395" s="19" t="s">
        <v>21</v>
      </c>
      <c r="J395" s="20">
        <v>0</v>
      </c>
      <c r="K395" s="20">
        <v>559.45000000000005</v>
      </c>
    </row>
    <row r="396" spans="1:11" ht="30" customHeight="1" x14ac:dyDescent="0.25">
      <c r="A396" s="5" t="str">
        <f>B396&amp;Tableau1[[#This Row],[Lieux]]</f>
        <v>116SDB</v>
      </c>
      <c r="B396" s="5">
        <f t="shared" si="7"/>
        <v>116</v>
      </c>
      <c r="C396" s="17" t="s">
        <v>5</v>
      </c>
      <c r="D396" s="17" t="s">
        <v>18</v>
      </c>
      <c r="E396" s="18" t="s">
        <v>653</v>
      </c>
      <c r="F396" s="17" t="s">
        <v>21</v>
      </c>
      <c r="G396" s="17" t="s">
        <v>21</v>
      </c>
      <c r="H396" s="17" t="s">
        <v>53</v>
      </c>
      <c r="I396" s="19" t="s">
        <v>21</v>
      </c>
      <c r="J396" s="20">
        <v>0</v>
      </c>
      <c r="K396" s="20">
        <v>294.45</v>
      </c>
    </row>
    <row r="397" spans="1:11" ht="30" customHeight="1" x14ac:dyDescent="0.25">
      <c r="A397" s="5" t="str">
        <f>B397&amp;Tableau1[[#This Row],[Lieux]]</f>
        <v>117SDB</v>
      </c>
      <c r="B397" s="5">
        <f t="shared" si="7"/>
        <v>117</v>
      </c>
      <c r="C397" s="17" t="s">
        <v>5</v>
      </c>
      <c r="D397" s="17" t="s">
        <v>18</v>
      </c>
      <c r="E397" s="18" t="s">
        <v>654</v>
      </c>
      <c r="F397" s="17" t="s">
        <v>655</v>
      </c>
      <c r="G397" s="17" t="s">
        <v>656</v>
      </c>
      <c r="H397" s="17" t="s">
        <v>53</v>
      </c>
      <c r="I397" s="19" t="s">
        <v>21</v>
      </c>
      <c r="J397" s="20">
        <v>0</v>
      </c>
      <c r="K397" s="20">
        <v>242.91</v>
      </c>
    </row>
    <row r="398" spans="1:11" ht="30" customHeight="1" x14ac:dyDescent="0.25">
      <c r="A398" s="5" t="str">
        <f>B398&amp;Tableau1[[#This Row],[Lieux]]</f>
        <v>118SDB</v>
      </c>
      <c r="B398" s="5">
        <f t="shared" si="7"/>
        <v>118</v>
      </c>
      <c r="C398" s="17" t="s">
        <v>5</v>
      </c>
      <c r="D398" s="17" t="s">
        <v>18</v>
      </c>
      <c r="E398" s="18" t="s">
        <v>492</v>
      </c>
      <c r="F398" s="17" t="s">
        <v>21</v>
      </c>
      <c r="G398" s="17" t="s">
        <v>21</v>
      </c>
      <c r="H398" s="17" t="s">
        <v>53</v>
      </c>
      <c r="I398" s="19" t="s">
        <v>21</v>
      </c>
      <c r="J398" s="20">
        <v>0</v>
      </c>
      <c r="K398" s="20">
        <v>239.24</v>
      </c>
    </row>
    <row r="399" spans="1:11" ht="30" customHeight="1" x14ac:dyDescent="0.25">
      <c r="A399" s="5" t="str">
        <f>B399&amp;Tableau1[[#This Row],[Lieux]]</f>
        <v>119SDB</v>
      </c>
      <c r="B399" s="5">
        <f t="shared" si="7"/>
        <v>119</v>
      </c>
      <c r="C399" s="17" t="s">
        <v>5</v>
      </c>
      <c r="D399" s="17" t="s">
        <v>18</v>
      </c>
      <c r="E399" s="18" t="s">
        <v>657</v>
      </c>
      <c r="F399" s="17" t="s">
        <v>21</v>
      </c>
      <c r="G399" s="17" t="s">
        <v>21</v>
      </c>
      <c r="H399" s="17" t="s">
        <v>53</v>
      </c>
      <c r="I399" s="19" t="s">
        <v>21</v>
      </c>
      <c r="J399" s="20">
        <v>0</v>
      </c>
      <c r="K399" s="20">
        <v>110.42</v>
      </c>
    </row>
    <row r="400" spans="1:11" ht="30" customHeight="1" x14ac:dyDescent="0.25">
      <c r="A400" s="5" t="str">
        <f>B400&amp;Tableau1[[#This Row],[Lieux]]</f>
        <v>120SDB</v>
      </c>
      <c r="B400" s="5">
        <f t="shared" si="7"/>
        <v>120</v>
      </c>
      <c r="C400" s="17" t="s">
        <v>5</v>
      </c>
      <c r="D400" s="17" t="s">
        <v>18</v>
      </c>
      <c r="E400" s="18" t="s">
        <v>514</v>
      </c>
      <c r="F400" s="17" t="s">
        <v>658</v>
      </c>
      <c r="G400" s="17" t="s">
        <v>659</v>
      </c>
      <c r="H400" s="17" t="s">
        <v>53</v>
      </c>
      <c r="I400" s="19" t="s">
        <v>21</v>
      </c>
      <c r="J400" s="20">
        <v>0</v>
      </c>
      <c r="K400" s="20">
        <v>852.41</v>
      </c>
    </row>
    <row r="401" spans="1:11" ht="30" customHeight="1" x14ac:dyDescent="0.25">
      <c r="A401" s="5" t="str">
        <f>B401&amp;Tableau1[[#This Row],[Lieux]]</f>
        <v>121SDB</v>
      </c>
      <c r="B401" s="5">
        <f t="shared" si="7"/>
        <v>121</v>
      </c>
      <c r="C401" s="17" t="s">
        <v>5</v>
      </c>
      <c r="D401" s="17" t="s">
        <v>18</v>
      </c>
      <c r="E401" s="18" t="s">
        <v>660</v>
      </c>
      <c r="F401" s="17" t="s">
        <v>21</v>
      </c>
      <c r="G401" s="17" t="s">
        <v>21</v>
      </c>
      <c r="H401" s="17" t="s">
        <v>53</v>
      </c>
      <c r="I401" s="19" t="s">
        <v>21</v>
      </c>
      <c r="J401" s="20">
        <v>0</v>
      </c>
      <c r="K401" s="20">
        <v>36.799999999999997</v>
      </c>
    </row>
    <row r="402" spans="1:11" ht="30" customHeight="1" x14ac:dyDescent="0.25">
      <c r="A402" s="5" t="str">
        <f>B402&amp;Tableau1[[#This Row],[Lieux]]</f>
        <v>122SDB</v>
      </c>
      <c r="B402" s="5">
        <f t="shared" si="7"/>
        <v>122</v>
      </c>
      <c r="C402" s="17" t="s">
        <v>5</v>
      </c>
      <c r="D402" s="17" t="s">
        <v>51</v>
      </c>
      <c r="E402" s="18" t="s">
        <v>661</v>
      </c>
      <c r="F402" s="17" t="s">
        <v>21</v>
      </c>
      <c r="G402" s="17" t="s">
        <v>21</v>
      </c>
      <c r="H402" s="17" t="s">
        <v>668</v>
      </c>
      <c r="I402" s="19" t="s">
        <v>21</v>
      </c>
      <c r="J402" s="20">
        <v>0</v>
      </c>
      <c r="K402" s="20">
        <v>135</v>
      </c>
    </row>
    <row r="403" spans="1:11" ht="30" customHeight="1" x14ac:dyDescent="0.25">
      <c r="A403" s="5" t="str">
        <f>B403&amp;Tableau1[[#This Row],[Lieux]]</f>
        <v>123SDB</v>
      </c>
      <c r="B403" s="5">
        <f t="shared" si="7"/>
        <v>123</v>
      </c>
      <c r="C403" s="17" t="s">
        <v>5</v>
      </c>
      <c r="D403" s="17" t="s">
        <v>18</v>
      </c>
      <c r="E403" s="18" t="s">
        <v>19</v>
      </c>
      <c r="F403" s="17" t="s">
        <v>667</v>
      </c>
      <c r="G403" s="17" t="s">
        <v>662</v>
      </c>
      <c r="H403" s="17" t="s">
        <v>668</v>
      </c>
      <c r="I403" s="19" t="s">
        <v>21</v>
      </c>
      <c r="J403" s="20">
        <v>0</v>
      </c>
      <c r="K403" s="20">
        <v>883</v>
      </c>
    </row>
    <row r="404" spans="1:11" ht="30" customHeight="1" x14ac:dyDescent="0.25">
      <c r="A404" s="5" t="str">
        <f>B404&amp;Tableau1[[#This Row],[Lieux]]</f>
        <v>124SDB</v>
      </c>
      <c r="B404" s="5">
        <f t="shared" si="7"/>
        <v>124</v>
      </c>
      <c r="C404" s="17" t="s">
        <v>5</v>
      </c>
      <c r="D404" s="17" t="s">
        <v>18</v>
      </c>
      <c r="E404" s="18" t="s">
        <v>663</v>
      </c>
      <c r="F404" s="17" t="s">
        <v>21</v>
      </c>
      <c r="G404" s="17" t="s">
        <v>21</v>
      </c>
      <c r="H404" s="17" t="s">
        <v>668</v>
      </c>
      <c r="I404" s="19" t="s">
        <v>21</v>
      </c>
      <c r="J404" s="20">
        <v>0</v>
      </c>
      <c r="K404" s="20">
        <v>213.56</v>
      </c>
    </row>
    <row r="405" spans="1:11" ht="30" customHeight="1" x14ac:dyDescent="0.25">
      <c r="A405" s="5" t="str">
        <f>B405&amp;Tableau1[[#This Row],[Lieux]]</f>
        <v>125SDB</v>
      </c>
      <c r="B405" s="5">
        <f t="shared" si="7"/>
        <v>125</v>
      </c>
      <c r="C405" s="17" t="s">
        <v>5</v>
      </c>
      <c r="D405" s="17" t="s">
        <v>18</v>
      </c>
      <c r="E405" s="18" t="s">
        <v>664</v>
      </c>
      <c r="F405" s="17" t="s">
        <v>21</v>
      </c>
      <c r="G405" s="17" t="s">
        <v>21</v>
      </c>
      <c r="H405" s="17" t="s">
        <v>668</v>
      </c>
      <c r="I405" s="19" t="s">
        <v>21</v>
      </c>
      <c r="J405" s="20">
        <v>0</v>
      </c>
      <c r="K405" s="20">
        <v>503.9</v>
      </c>
    </row>
    <row r="406" spans="1:11" ht="30" customHeight="1" x14ac:dyDescent="0.25">
      <c r="A406" s="5" t="str">
        <f>B406&amp;Tableau1[[#This Row],[Lieux]]</f>
        <v>126SDB</v>
      </c>
      <c r="B406" s="5">
        <f t="shared" si="7"/>
        <v>126</v>
      </c>
      <c r="C406" s="17" t="s">
        <v>5</v>
      </c>
      <c r="D406" s="17" t="s">
        <v>18</v>
      </c>
      <c r="E406" s="18" t="s">
        <v>702</v>
      </c>
      <c r="F406" s="17" t="s">
        <v>21</v>
      </c>
      <c r="G406" s="17" t="s">
        <v>21</v>
      </c>
      <c r="H406" s="17" t="s">
        <v>668</v>
      </c>
      <c r="I406" s="19" t="s">
        <v>21</v>
      </c>
      <c r="J406" s="20">
        <v>0</v>
      </c>
      <c r="K406" s="20">
        <v>196.62</v>
      </c>
    </row>
    <row r="407" spans="1:11" ht="30" customHeight="1" x14ac:dyDescent="0.25">
      <c r="A407" s="5" t="str">
        <f>B407&amp;Tableau1[[#This Row],[Lieux]]</f>
        <v>127SDB</v>
      </c>
      <c r="B407" s="5">
        <f t="shared" si="7"/>
        <v>127</v>
      </c>
      <c r="C407" s="17" t="s">
        <v>5</v>
      </c>
      <c r="D407" s="17" t="s">
        <v>18</v>
      </c>
      <c r="E407" s="18" t="s">
        <v>665</v>
      </c>
      <c r="F407" s="17" t="s">
        <v>21</v>
      </c>
      <c r="G407" s="17" t="s">
        <v>21</v>
      </c>
      <c r="H407" s="17" t="s">
        <v>668</v>
      </c>
      <c r="I407" s="19" t="s">
        <v>21</v>
      </c>
      <c r="J407" s="20">
        <v>0</v>
      </c>
      <c r="K407" s="20">
        <v>335.74</v>
      </c>
    </row>
    <row r="408" spans="1:11" ht="30" customHeight="1" x14ac:dyDescent="0.25">
      <c r="A408" s="5" t="str">
        <f>B408&amp;Tableau1[[#This Row],[Lieux]]</f>
        <v>128SDB</v>
      </c>
      <c r="B408" s="5">
        <f t="shared" si="7"/>
        <v>128</v>
      </c>
      <c r="C408" s="17" t="s">
        <v>5</v>
      </c>
      <c r="D408" s="17" t="s">
        <v>18</v>
      </c>
      <c r="E408" s="18" t="s">
        <v>75</v>
      </c>
      <c r="F408" s="17" t="s">
        <v>666</v>
      </c>
      <c r="G408" s="17" t="s">
        <v>21</v>
      </c>
      <c r="H408" s="17" t="s">
        <v>668</v>
      </c>
      <c r="I408" s="19" t="s">
        <v>21</v>
      </c>
      <c r="J408" s="20">
        <v>0</v>
      </c>
      <c r="K408" s="20">
        <v>63.82</v>
      </c>
    </row>
    <row r="409" spans="1:11" ht="30" customHeight="1" x14ac:dyDescent="0.25">
      <c r="A409" s="5" t="str">
        <f>B409&amp;Tableau1[[#This Row],[Lieux]]</f>
        <v>129SDB</v>
      </c>
      <c r="B409" s="5">
        <f t="shared" si="7"/>
        <v>129</v>
      </c>
      <c r="C409" s="17" t="s">
        <v>5</v>
      </c>
      <c r="D409" s="17" t="s">
        <v>18</v>
      </c>
      <c r="E409" s="18" t="s">
        <v>654</v>
      </c>
      <c r="F409" s="17" t="s">
        <v>21</v>
      </c>
      <c r="G409" s="17" t="s">
        <v>21</v>
      </c>
      <c r="H409" s="17" t="s">
        <v>673</v>
      </c>
      <c r="I409" s="19" t="s">
        <v>21</v>
      </c>
      <c r="J409" s="20">
        <v>0</v>
      </c>
      <c r="K409" s="20">
        <v>191.25</v>
      </c>
    </row>
    <row r="410" spans="1:11" ht="30" customHeight="1" x14ac:dyDescent="0.25">
      <c r="A410" s="5" t="str">
        <f>B410&amp;Tableau1[[#This Row],[Lieux]]</f>
        <v>130SDB</v>
      </c>
      <c r="B410" s="5">
        <f t="shared" si="7"/>
        <v>130</v>
      </c>
      <c r="C410" s="17" t="s">
        <v>5</v>
      </c>
      <c r="D410" s="17" t="s">
        <v>18</v>
      </c>
      <c r="E410" s="18" t="s">
        <v>492</v>
      </c>
      <c r="F410" s="17" t="s">
        <v>21</v>
      </c>
      <c r="G410" s="17" t="s">
        <v>21</v>
      </c>
      <c r="H410" s="17" t="s">
        <v>673</v>
      </c>
      <c r="I410" s="19" t="s">
        <v>21</v>
      </c>
      <c r="J410" s="20">
        <v>0</v>
      </c>
      <c r="K410" s="20">
        <v>274.32</v>
      </c>
    </row>
    <row r="411" spans="1:11" ht="30" customHeight="1" x14ac:dyDescent="0.25">
      <c r="A411" s="5" t="str">
        <f>B411&amp;Tableau1[[#This Row],[Lieux]]</f>
        <v>131SDB</v>
      </c>
      <c r="B411" s="5">
        <f t="shared" si="7"/>
        <v>131</v>
      </c>
      <c r="C411" s="17" t="s">
        <v>5</v>
      </c>
      <c r="D411" s="17" t="s">
        <v>18</v>
      </c>
      <c r="E411" s="18" t="s">
        <v>702</v>
      </c>
      <c r="F411" s="17" t="s">
        <v>21</v>
      </c>
      <c r="G411" s="17" t="s">
        <v>21</v>
      </c>
      <c r="H411" s="17" t="s">
        <v>673</v>
      </c>
      <c r="I411" s="19" t="s">
        <v>21</v>
      </c>
      <c r="J411" s="20">
        <v>0</v>
      </c>
      <c r="K411" s="20">
        <v>236.25</v>
      </c>
    </row>
    <row r="412" spans="1:11" ht="30" customHeight="1" x14ac:dyDescent="0.25">
      <c r="A412" s="5" t="str">
        <f>B412&amp;Tableau1[[#This Row],[Lieux]]</f>
        <v>132SDB</v>
      </c>
      <c r="B412" s="5">
        <f t="shared" si="7"/>
        <v>132</v>
      </c>
      <c r="C412" s="17" t="s">
        <v>5</v>
      </c>
      <c r="D412" s="17" t="s">
        <v>18</v>
      </c>
      <c r="E412" s="18" t="s">
        <v>77</v>
      </c>
      <c r="F412" s="17" t="s">
        <v>671</v>
      </c>
      <c r="G412" s="17" t="s">
        <v>21</v>
      </c>
      <c r="H412" s="17" t="s">
        <v>673</v>
      </c>
      <c r="I412" s="19" t="s">
        <v>21</v>
      </c>
      <c r="J412" s="20">
        <v>0</v>
      </c>
      <c r="K412" s="20">
        <v>135.44999999999999</v>
      </c>
    </row>
    <row r="413" spans="1:11" ht="30" customHeight="1" x14ac:dyDescent="0.25">
      <c r="A413" s="5" t="str">
        <f>B413&amp;Tableau1[[#This Row],[Lieux]]</f>
        <v>133SDB</v>
      </c>
      <c r="B413" s="5">
        <f t="shared" si="7"/>
        <v>133</v>
      </c>
      <c r="C413" s="17" t="s">
        <v>5</v>
      </c>
      <c r="D413" s="17" t="s">
        <v>18</v>
      </c>
      <c r="E413" s="18" t="s">
        <v>669</v>
      </c>
      <c r="F413" s="17" t="s">
        <v>21</v>
      </c>
      <c r="G413" s="17" t="s">
        <v>21</v>
      </c>
      <c r="H413" s="17" t="s">
        <v>673</v>
      </c>
      <c r="I413" s="19" t="s">
        <v>21</v>
      </c>
      <c r="J413" s="20">
        <v>0</v>
      </c>
      <c r="K413" s="20">
        <v>47.8</v>
      </c>
    </row>
    <row r="414" spans="1:11" ht="30" customHeight="1" x14ac:dyDescent="0.25">
      <c r="A414" s="5" t="str">
        <f>B414&amp;Tableau1[[#This Row],[Lieux]]</f>
        <v>134SDB</v>
      </c>
      <c r="B414" s="5">
        <f t="shared" si="7"/>
        <v>134</v>
      </c>
      <c r="C414" s="17" t="s">
        <v>5</v>
      </c>
      <c r="D414" s="17" t="s">
        <v>18</v>
      </c>
      <c r="E414" s="18" t="s">
        <v>670</v>
      </c>
      <c r="F414" s="17" t="s">
        <v>672</v>
      </c>
      <c r="G414" s="17" t="s">
        <v>21</v>
      </c>
      <c r="H414" s="17" t="s">
        <v>673</v>
      </c>
      <c r="I414" s="19" t="s">
        <v>21</v>
      </c>
      <c r="J414" s="20">
        <v>0</v>
      </c>
      <c r="K414" s="20">
        <v>595</v>
      </c>
    </row>
    <row r="415" spans="1:11" ht="30" customHeight="1" x14ac:dyDescent="0.25">
      <c r="A415" s="5" t="str">
        <f>B415&amp;Tableau1[[#This Row],[Lieux]]</f>
        <v>135SDB</v>
      </c>
      <c r="B415" s="5">
        <f t="shared" si="7"/>
        <v>135</v>
      </c>
      <c r="C415" s="17" t="s">
        <v>5</v>
      </c>
      <c r="D415" s="17" t="s">
        <v>18</v>
      </c>
      <c r="E415" s="18" t="s">
        <v>674</v>
      </c>
      <c r="F415" s="17" t="s">
        <v>21</v>
      </c>
      <c r="G415" s="17" t="s">
        <v>675</v>
      </c>
      <c r="H415" s="17" t="s">
        <v>673</v>
      </c>
      <c r="I415" s="19" t="s">
        <v>21</v>
      </c>
      <c r="J415" s="20">
        <v>0</v>
      </c>
      <c r="K415" s="20">
        <v>26.8</v>
      </c>
    </row>
    <row r="416" spans="1:11" ht="30" customHeight="1" x14ac:dyDescent="0.25">
      <c r="A416" s="5" t="str">
        <f>B416&amp;Tableau1[[#This Row],[Lieux]]</f>
        <v>136SDB</v>
      </c>
      <c r="B416" s="5">
        <f t="shared" si="7"/>
        <v>136</v>
      </c>
      <c r="C416" s="17" t="s">
        <v>5</v>
      </c>
      <c r="D416" s="17" t="s">
        <v>51</v>
      </c>
      <c r="E416" s="18" t="s">
        <v>676</v>
      </c>
      <c r="F416" s="17" t="s">
        <v>21</v>
      </c>
      <c r="G416" s="17" t="s">
        <v>21</v>
      </c>
      <c r="H416" s="17" t="s">
        <v>687</v>
      </c>
      <c r="I416" s="19" t="s">
        <v>21</v>
      </c>
      <c r="J416" s="20">
        <v>0</v>
      </c>
      <c r="K416" s="20">
        <v>550</v>
      </c>
    </row>
    <row r="417" spans="1:11" ht="30" customHeight="1" x14ac:dyDescent="0.25">
      <c r="A417" s="5" t="str">
        <f>B417&amp;Tableau1[[#This Row],[Lieux]]</f>
        <v>137SDB</v>
      </c>
      <c r="B417" s="5">
        <f t="shared" si="7"/>
        <v>137</v>
      </c>
      <c r="C417" s="17" t="s">
        <v>5</v>
      </c>
      <c r="D417" s="17" t="s">
        <v>18</v>
      </c>
      <c r="E417" s="18" t="s">
        <v>688</v>
      </c>
      <c r="F417" s="17" t="s">
        <v>21</v>
      </c>
      <c r="G417" s="17" t="s">
        <v>21</v>
      </c>
      <c r="H417" s="17" t="s">
        <v>687</v>
      </c>
      <c r="I417" s="19" t="s">
        <v>21</v>
      </c>
      <c r="J417" s="20">
        <v>138.21</v>
      </c>
      <c r="K417" s="20">
        <v>357.5</v>
      </c>
    </row>
    <row r="418" spans="1:11" ht="30" customHeight="1" x14ac:dyDescent="0.25">
      <c r="A418" s="5" t="str">
        <f>B418&amp;Tableau1[[#This Row],[Lieux]]</f>
        <v>138SDB</v>
      </c>
      <c r="B418" s="5">
        <f t="shared" si="7"/>
        <v>138</v>
      </c>
      <c r="C418" s="17" t="s">
        <v>5</v>
      </c>
      <c r="D418" s="17" t="s">
        <v>18</v>
      </c>
      <c r="E418" s="18" t="s">
        <v>677</v>
      </c>
      <c r="F418" s="17" t="s">
        <v>678</v>
      </c>
      <c r="G418" s="17" t="s">
        <v>21</v>
      </c>
      <c r="H418" s="17" t="s">
        <v>687</v>
      </c>
      <c r="I418" s="19" t="s">
        <v>21</v>
      </c>
      <c r="J418" s="20">
        <v>218.42</v>
      </c>
      <c r="K418" s="20">
        <v>27.5</v>
      </c>
    </row>
    <row r="419" spans="1:11" ht="30" customHeight="1" x14ac:dyDescent="0.25">
      <c r="A419" s="5" t="str">
        <f>B419&amp;Tableau1[[#This Row],[Lieux]]</f>
        <v>139SDB</v>
      </c>
      <c r="B419" s="5">
        <f t="shared" si="7"/>
        <v>139</v>
      </c>
      <c r="C419" s="17" t="s">
        <v>5</v>
      </c>
      <c r="D419" s="17" t="s">
        <v>18</v>
      </c>
      <c r="E419" s="18" t="s">
        <v>23</v>
      </c>
      <c r="F419" s="17" t="s">
        <v>680</v>
      </c>
      <c r="G419" s="17" t="s">
        <v>21</v>
      </c>
      <c r="H419" s="17" t="s">
        <v>687</v>
      </c>
      <c r="I419" s="19" t="s">
        <v>21</v>
      </c>
      <c r="J419" s="20">
        <v>149.86000000000001</v>
      </c>
      <c r="K419" s="20">
        <v>41.25</v>
      </c>
    </row>
    <row r="420" spans="1:11" ht="30" customHeight="1" x14ac:dyDescent="0.25">
      <c r="A420" s="5" t="str">
        <f>B420&amp;Tableau1[[#This Row],[Lieux]]</f>
        <v>140SDB</v>
      </c>
      <c r="B420" s="5">
        <f t="shared" si="7"/>
        <v>140</v>
      </c>
      <c r="C420" s="17" t="s">
        <v>5</v>
      </c>
      <c r="D420" s="17" t="s">
        <v>18</v>
      </c>
      <c r="E420" s="18" t="s">
        <v>492</v>
      </c>
      <c r="F420" s="17" t="s">
        <v>679</v>
      </c>
      <c r="G420" s="17" t="s">
        <v>21</v>
      </c>
      <c r="H420" s="17" t="s">
        <v>687</v>
      </c>
      <c r="I420" s="19" t="s">
        <v>21</v>
      </c>
      <c r="J420" s="20">
        <v>151.71</v>
      </c>
      <c r="K420" s="20">
        <v>41.25</v>
      </c>
    </row>
    <row r="421" spans="1:11" ht="30" customHeight="1" x14ac:dyDescent="0.25">
      <c r="A421" s="5" t="str">
        <f>B421&amp;Tableau1[[#This Row],[Lieux]]</f>
        <v>141SDB</v>
      </c>
      <c r="B421" s="5">
        <f t="shared" si="7"/>
        <v>141</v>
      </c>
      <c r="C421" s="17" t="s">
        <v>5</v>
      </c>
      <c r="D421" s="17" t="s">
        <v>18</v>
      </c>
      <c r="E421" s="18" t="s">
        <v>278</v>
      </c>
      <c r="F421" s="17" t="s">
        <v>21</v>
      </c>
      <c r="G421" s="17" t="s">
        <v>682</v>
      </c>
      <c r="H421" s="17" t="s">
        <v>687</v>
      </c>
      <c r="I421" s="19" t="s">
        <v>21</v>
      </c>
      <c r="J421" s="20">
        <v>27</v>
      </c>
      <c r="K421" s="20">
        <v>37.4</v>
      </c>
    </row>
    <row r="422" spans="1:11" ht="30" customHeight="1" x14ac:dyDescent="0.25">
      <c r="A422" s="5" t="str">
        <f>B422&amp;Tableau1[[#This Row],[Lieux]]</f>
        <v>142SDB</v>
      </c>
      <c r="B422" s="5">
        <f t="shared" si="7"/>
        <v>142</v>
      </c>
      <c r="C422" s="17" t="s">
        <v>5</v>
      </c>
      <c r="D422" s="17" t="s">
        <v>18</v>
      </c>
      <c r="E422" s="18" t="s">
        <v>683</v>
      </c>
      <c r="F422" s="17" t="s">
        <v>684</v>
      </c>
      <c r="G422" s="17" t="s">
        <v>300</v>
      </c>
      <c r="H422" s="17" t="s">
        <v>687</v>
      </c>
      <c r="I422" s="19" t="s">
        <v>21</v>
      </c>
      <c r="J422" s="20">
        <v>83.25</v>
      </c>
      <c r="K422" s="20">
        <v>0</v>
      </c>
    </row>
    <row r="423" spans="1:11" ht="30" customHeight="1" x14ac:dyDescent="0.25">
      <c r="A423" s="5" t="str">
        <f>B423&amp;Tableau1[[#This Row],[Lieux]]</f>
        <v>143SDB</v>
      </c>
      <c r="B423" s="5">
        <f t="shared" si="7"/>
        <v>143</v>
      </c>
      <c r="C423" s="17" t="s">
        <v>5</v>
      </c>
      <c r="D423" s="17" t="s">
        <v>18</v>
      </c>
      <c r="E423" s="18" t="s">
        <v>706</v>
      </c>
      <c r="F423" s="17" t="s">
        <v>686</v>
      </c>
      <c r="G423" s="17" t="s">
        <v>685</v>
      </c>
      <c r="H423" s="17" t="s">
        <v>687</v>
      </c>
      <c r="I423" s="19" t="s">
        <v>21</v>
      </c>
      <c r="J423" s="20">
        <v>689.7</v>
      </c>
      <c r="K423" s="20">
        <v>203.5</v>
      </c>
    </row>
    <row r="424" spans="1:11" ht="30" customHeight="1" x14ac:dyDescent="0.25">
      <c r="A424" s="5" t="str">
        <f>B424&amp;Tableau1[[#This Row],[Lieux]]</f>
        <v>144SDB</v>
      </c>
      <c r="B424" s="5">
        <f t="shared" si="7"/>
        <v>144</v>
      </c>
      <c r="C424" s="17" t="s">
        <v>5</v>
      </c>
      <c r="D424" s="17" t="s">
        <v>57</v>
      </c>
      <c r="E424" s="18" t="s">
        <v>694</v>
      </c>
      <c r="F424" s="17" t="s">
        <v>21</v>
      </c>
      <c r="G424" s="17" t="s">
        <v>21</v>
      </c>
      <c r="H424" s="17" t="s">
        <v>693</v>
      </c>
      <c r="I424" s="19" t="s">
        <v>21</v>
      </c>
      <c r="J424" s="20">
        <v>0</v>
      </c>
      <c r="K424" s="20">
        <v>2585</v>
      </c>
    </row>
    <row r="425" spans="1:11" ht="30" customHeight="1" x14ac:dyDescent="0.25">
      <c r="A425" s="5" t="str">
        <f>B425&amp;Tableau1[[#This Row],[Lieux]]</f>
        <v>145SDB</v>
      </c>
      <c r="B425" s="5">
        <f t="shared" si="7"/>
        <v>145</v>
      </c>
      <c r="C425" s="17" t="s">
        <v>5</v>
      </c>
      <c r="D425" s="17" t="s">
        <v>18</v>
      </c>
      <c r="E425" s="18" t="s">
        <v>695</v>
      </c>
      <c r="F425" s="17" t="s">
        <v>696</v>
      </c>
      <c r="G425" s="17" t="s">
        <v>21</v>
      </c>
      <c r="H425" s="17" t="s">
        <v>693</v>
      </c>
      <c r="I425" s="19" t="s">
        <v>21</v>
      </c>
      <c r="J425" s="20">
        <v>0</v>
      </c>
      <c r="K425" s="20">
        <v>825</v>
      </c>
    </row>
    <row r="426" spans="1:11" ht="30" customHeight="1" x14ac:dyDescent="0.25">
      <c r="A426" s="5" t="str">
        <f>B426&amp;Tableau1[[#This Row],[Lieux]]</f>
        <v>1WC</v>
      </c>
      <c r="B426" s="5">
        <f t="shared" si="7"/>
        <v>1</v>
      </c>
      <c r="C426" s="17" t="s">
        <v>6</v>
      </c>
      <c r="D426" s="17" t="s">
        <v>18</v>
      </c>
      <c r="E426" s="18" t="s">
        <v>65</v>
      </c>
      <c r="F426" s="17" t="s">
        <v>21</v>
      </c>
      <c r="G426" s="17" t="s">
        <v>21</v>
      </c>
      <c r="H426" s="17" t="s">
        <v>59</v>
      </c>
      <c r="I426" s="19" t="s">
        <v>21</v>
      </c>
      <c r="J426" s="20">
        <v>0</v>
      </c>
      <c r="K426" s="20">
        <v>88.2</v>
      </c>
    </row>
    <row r="427" spans="1:11" ht="30" customHeight="1" x14ac:dyDescent="0.25">
      <c r="A427" s="5" t="str">
        <f>B427&amp;Tableau1[[#This Row],[Lieux]]</f>
        <v>2WC</v>
      </c>
      <c r="B427" s="5">
        <f t="shared" si="7"/>
        <v>2</v>
      </c>
      <c r="C427" s="17" t="s">
        <v>6</v>
      </c>
      <c r="D427" s="17" t="s">
        <v>18</v>
      </c>
      <c r="E427" s="18" t="s">
        <v>66</v>
      </c>
      <c r="F427" s="17" t="s">
        <v>67</v>
      </c>
      <c r="G427" s="17" t="s">
        <v>21</v>
      </c>
      <c r="H427" s="17" t="s">
        <v>59</v>
      </c>
      <c r="I427" s="19" t="s">
        <v>21</v>
      </c>
      <c r="J427" s="20">
        <v>0</v>
      </c>
      <c r="K427" s="20">
        <v>532.85</v>
      </c>
    </row>
    <row r="428" spans="1:11" ht="30" customHeight="1" x14ac:dyDescent="0.25">
      <c r="A428" s="5" t="str">
        <f>B428&amp;Tableau1[[#This Row],[Lieux]]</f>
        <v>3WC</v>
      </c>
      <c r="B428" s="5">
        <f t="shared" si="7"/>
        <v>3</v>
      </c>
      <c r="C428" s="17" t="s">
        <v>6</v>
      </c>
      <c r="D428" s="17" t="s">
        <v>18</v>
      </c>
      <c r="E428" s="18" t="s">
        <v>68</v>
      </c>
      <c r="F428" s="17" t="s">
        <v>70</v>
      </c>
      <c r="G428" s="17" t="s">
        <v>71</v>
      </c>
      <c r="H428" s="17" t="s">
        <v>59</v>
      </c>
      <c r="I428" s="19" t="s">
        <v>21</v>
      </c>
      <c r="J428" s="20">
        <v>0</v>
      </c>
      <c r="K428" s="20">
        <v>404.25</v>
      </c>
    </row>
    <row r="429" spans="1:11" ht="30" customHeight="1" x14ac:dyDescent="0.25">
      <c r="A429" s="5" t="str">
        <f>B429&amp;Tableau1[[#This Row],[Lieux]]</f>
        <v>4WC</v>
      </c>
      <c r="B429" s="5">
        <f t="shared" si="7"/>
        <v>4</v>
      </c>
      <c r="C429" s="17" t="s">
        <v>6</v>
      </c>
      <c r="D429" s="17" t="s">
        <v>18</v>
      </c>
      <c r="E429" s="18" t="s">
        <v>68</v>
      </c>
      <c r="F429" s="17" t="s">
        <v>70</v>
      </c>
      <c r="G429" s="17" t="s">
        <v>72</v>
      </c>
      <c r="H429" s="17" t="s">
        <v>59</v>
      </c>
      <c r="I429" s="19" t="s">
        <v>21</v>
      </c>
      <c r="J429" s="20">
        <v>0</v>
      </c>
      <c r="K429" s="20">
        <v>115.5</v>
      </c>
    </row>
    <row r="430" spans="1:11" ht="30" customHeight="1" x14ac:dyDescent="0.25">
      <c r="A430" s="5" t="str">
        <f>B430&amp;Tableau1[[#This Row],[Lieux]]</f>
        <v>5WC</v>
      </c>
      <c r="B430" s="5">
        <f t="shared" si="7"/>
        <v>5</v>
      </c>
      <c r="C430" s="17" t="s">
        <v>6</v>
      </c>
      <c r="D430" s="17" t="s">
        <v>18</v>
      </c>
      <c r="E430" s="18" t="s">
        <v>73</v>
      </c>
      <c r="F430" s="17" t="s">
        <v>74</v>
      </c>
      <c r="G430" s="17" t="s">
        <v>72</v>
      </c>
      <c r="H430" s="17" t="s">
        <v>59</v>
      </c>
      <c r="I430" s="19" t="s">
        <v>21</v>
      </c>
      <c r="J430" s="20">
        <v>0</v>
      </c>
      <c r="K430" s="20">
        <v>382</v>
      </c>
    </row>
    <row r="431" spans="1:11" ht="30" customHeight="1" x14ac:dyDescent="0.25">
      <c r="A431" s="5" t="str">
        <f>B431&amp;Tableau1[[#This Row],[Lieux]]</f>
        <v>6WC</v>
      </c>
      <c r="B431" s="5">
        <f t="shared" si="7"/>
        <v>6</v>
      </c>
      <c r="C431" s="17" t="s">
        <v>6</v>
      </c>
      <c r="D431" s="17" t="s">
        <v>18</v>
      </c>
      <c r="E431" s="18" t="s">
        <v>75</v>
      </c>
      <c r="F431" s="17" t="s">
        <v>681</v>
      </c>
      <c r="G431" s="17" t="s">
        <v>76</v>
      </c>
      <c r="H431" s="17" t="s">
        <v>59</v>
      </c>
      <c r="I431" s="19" t="s">
        <v>21</v>
      </c>
      <c r="J431" s="20">
        <v>0</v>
      </c>
      <c r="K431" s="20">
        <v>93.94</v>
      </c>
    </row>
    <row r="432" spans="1:11" ht="30" customHeight="1" x14ac:dyDescent="0.25">
      <c r="A432" s="5" t="str">
        <f>B432&amp;Tableau1[[#This Row],[Lieux]]</f>
        <v>7WC</v>
      </c>
      <c r="B432" s="5">
        <f t="shared" si="7"/>
        <v>7</v>
      </c>
      <c r="C432" s="17" t="s">
        <v>6</v>
      </c>
      <c r="D432" s="17" t="s">
        <v>18</v>
      </c>
      <c r="E432" s="18" t="s">
        <v>77</v>
      </c>
      <c r="F432" s="17" t="s">
        <v>78</v>
      </c>
      <c r="G432" s="17" t="s">
        <v>21</v>
      </c>
      <c r="H432" s="17" t="s">
        <v>59</v>
      </c>
      <c r="I432" s="19" t="s">
        <v>21</v>
      </c>
      <c r="J432" s="20">
        <v>0</v>
      </c>
      <c r="K432" s="20">
        <v>105.87</v>
      </c>
    </row>
    <row r="433" spans="1:11" ht="30" customHeight="1" x14ac:dyDescent="0.25">
      <c r="A433" s="5" t="str">
        <f>B433&amp;Tableau1[[#This Row],[Lieux]]</f>
        <v>8WC</v>
      </c>
      <c r="B433" s="5">
        <f t="shared" si="7"/>
        <v>8</v>
      </c>
      <c r="C433" s="17" t="s">
        <v>6</v>
      </c>
      <c r="D433" s="17" t="s">
        <v>36</v>
      </c>
      <c r="E433" s="18" t="s">
        <v>37</v>
      </c>
      <c r="F433" s="17" t="s">
        <v>21</v>
      </c>
      <c r="G433" s="17" t="s">
        <v>21</v>
      </c>
      <c r="H433" s="17" t="s">
        <v>30</v>
      </c>
      <c r="I433" s="19" t="s">
        <v>21</v>
      </c>
      <c r="J433" s="20">
        <v>25</v>
      </c>
      <c r="K433" s="20">
        <v>0</v>
      </c>
    </row>
    <row r="434" spans="1:11" ht="30" customHeight="1" x14ac:dyDescent="0.25">
      <c r="A434" s="5" t="str">
        <f>B434&amp;Tableau1[[#This Row],[Lieux]]</f>
        <v>9WC</v>
      </c>
      <c r="B434" s="5">
        <f t="shared" si="7"/>
        <v>9</v>
      </c>
      <c r="C434" s="17" t="s">
        <v>6</v>
      </c>
      <c r="D434" s="17" t="s">
        <v>18</v>
      </c>
      <c r="E434" s="18" t="s">
        <v>494</v>
      </c>
      <c r="F434" s="17" t="s">
        <v>21</v>
      </c>
      <c r="G434" s="17" t="s">
        <v>495</v>
      </c>
      <c r="H434" s="17" t="s">
        <v>21</v>
      </c>
      <c r="I434" s="19" t="s">
        <v>491</v>
      </c>
      <c r="J434" s="20">
        <v>280</v>
      </c>
      <c r="K434" s="20">
        <v>0</v>
      </c>
    </row>
    <row r="435" spans="1:11" ht="30" customHeight="1" x14ac:dyDescent="0.25">
      <c r="A435" s="5" t="str">
        <f>B435&amp;Tableau1[[#This Row],[Lieux]]</f>
        <v>10WC</v>
      </c>
      <c r="B435" s="5">
        <f t="shared" si="7"/>
        <v>10</v>
      </c>
      <c r="C435" s="17" t="s">
        <v>6</v>
      </c>
      <c r="D435" s="17" t="s">
        <v>51</v>
      </c>
      <c r="E435" s="18" t="s">
        <v>6</v>
      </c>
      <c r="F435" s="17" t="s">
        <v>21</v>
      </c>
      <c r="G435" s="17" t="s">
        <v>21</v>
      </c>
      <c r="H435" s="17" t="s">
        <v>687</v>
      </c>
      <c r="I435" s="19" t="s">
        <v>21</v>
      </c>
      <c r="J435" s="20">
        <v>0</v>
      </c>
      <c r="K435" s="20">
        <v>41.25</v>
      </c>
    </row>
    <row r="436" spans="1:11" ht="30" customHeight="1" x14ac:dyDescent="0.25">
      <c r="A436" s="5" t="str">
        <f>B436&amp;Tableau1[[#This Row],[Lieux]]</f>
        <v>11WC</v>
      </c>
      <c r="B436" s="5">
        <f t="shared" si="7"/>
        <v>11</v>
      </c>
      <c r="C436" s="17" t="s">
        <v>6</v>
      </c>
      <c r="D436" s="17" t="s">
        <v>18</v>
      </c>
      <c r="E436" s="18" t="s">
        <v>689</v>
      </c>
      <c r="F436" s="17" t="s">
        <v>690</v>
      </c>
      <c r="G436" s="17" t="s">
        <v>21</v>
      </c>
      <c r="H436" s="17" t="s">
        <v>687</v>
      </c>
      <c r="I436" s="19" t="s">
        <v>21</v>
      </c>
      <c r="J436" s="20">
        <v>203.04</v>
      </c>
      <c r="K436" s="20">
        <v>101.75</v>
      </c>
    </row>
    <row r="437" spans="1:11" ht="30" customHeight="1" x14ac:dyDescent="0.25">
      <c r="A437" s="5" t="str">
        <f>B437&amp;Tableau1[[#This Row],[Lieux]]</f>
        <v>12WC</v>
      </c>
      <c r="B437" s="5">
        <f t="shared" si="7"/>
        <v>12</v>
      </c>
      <c r="C437" s="17" t="s">
        <v>6</v>
      </c>
      <c r="D437" s="17" t="s">
        <v>18</v>
      </c>
      <c r="E437" s="18" t="s">
        <v>691</v>
      </c>
      <c r="F437" s="17" t="s">
        <v>21</v>
      </c>
      <c r="G437" s="17" t="s">
        <v>490</v>
      </c>
      <c r="H437" s="17" t="s">
        <v>687</v>
      </c>
      <c r="I437" s="19" t="s">
        <v>21</v>
      </c>
      <c r="J437" s="20"/>
      <c r="K437" s="20"/>
    </row>
    <row r="438" spans="1:11" ht="30" customHeight="1" x14ac:dyDescent="0.25">
      <c r="A438" s="5" t="str">
        <f>B438&amp;Tableau1[[#This Row],[Lieux]]</f>
        <v>13WC</v>
      </c>
      <c r="B438" s="5">
        <f t="shared" si="7"/>
        <v>13</v>
      </c>
      <c r="C438" s="17" t="s">
        <v>6</v>
      </c>
      <c r="D438" s="17" t="s">
        <v>18</v>
      </c>
      <c r="E438" s="18" t="s">
        <v>77</v>
      </c>
      <c r="F438" s="17" t="s">
        <v>21</v>
      </c>
      <c r="G438" s="17" t="s">
        <v>21</v>
      </c>
      <c r="H438" s="17" t="s">
        <v>687</v>
      </c>
      <c r="I438" s="19" t="s">
        <v>21</v>
      </c>
      <c r="J438" s="20">
        <v>56.59</v>
      </c>
      <c r="K438" s="20">
        <v>0</v>
      </c>
    </row>
    <row r="439" spans="1:11" ht="30" customHeight="1" x14ac:dyDescent="0.25">
      <c r="A439" s="5" t="str">
        <f>B439&amp;Tableau1[[#This Row],[Lieux]]</f>
        <v>14WC</v>
      </c>
      <c r="B439" s="5">
        <f t="shared" si="7"/>
        <v>14</v>
      </c>
      <c r="C439" s="17" t="s">
        <v>6</v>
      </c>
      <c r="D439" s="17" t="s">
        <v>18</v>
      </c>
      <c r="E439" s="18" t="s">
        <v>689</v>
      </c>
      <c r="F439" s="17" t="s">
        <v>692</v>
      </c>
      <c r="G439" s="17" t="s">
        <v>21</v>
      </c>
      <c r="H439" s="17" t="s">
        <v>693</v>
      </c>
      <c r="I439" s="19" t="s">
        <v>21</v>
      </c>
      <c r="J439" s="20">
        <v>0</v>
      </c>
      <c r="K439" s="20">
        <v>262.5</v>
      </c>
    </row>
    <row r="440" spans="1:11" ht="30" customHeight="1" x14ac:dyDescent="0.25">
      <c r="A440" s="5" t="str">
        <f>B440&amp;Tableau1[[#This Row],[Lieux]]</f>
        <v>1</v>
      </c>
      <c r="B440" s="5">
        <f t="shared" si="7"/>
        <v>1</v>
      </c>
      <c r="C440" s="17"/>
      <c r="D440" s="17"/>
      <c r="E440" s="18"/>
      <c r="F440" s="17"/>
      <c r="G440" s="17"/>
      <c r="H440" s="17"/>
      <c r="I440" s="19"/>
      <c r="J440" s="20"/>
      <c r="K440" s="20"/>
    </row>
    <row r="441" spans="1:11" ht="30" customHeight="1" x14ac:dyDescent="0.25">
      <c r="A441" s="5" t="str">
        <f>B441&amp;Tableau1[[#This Row],[Lieux]]</f>
        <v>2</v>
      </c>
      <c r="B441" s="5">
        <f t="shared" si="7"/>
        <v>2</v>
      </c>
      <c r="C441" s="17"/>
      <c r="D441" s="17"/>
      <c r="E441" s="18"/>
      <c r="F441" s="17"/>
      <c r="G441" s="17"/>
      <c r="H441" s="17"/>
      <c r="I441" s="19"/>
      <c r="J441" s="20"/>
      <c r="K441" s="20"/>
    </row>
    <row r="442" spans="1:11" ht="30" customHeight="1" x14ac:dyDescent="0.25">
      <c r="A442" s="5" t="str">
        <f>B442&amp;Tableau1[[#This Row],[Lieux]]</f>
        <v>3</v>
      </c>
      <c r="B442" s="5">
        <f t="shared" si="7"/>
        <v>3</v>
      </c>
      <c r="C442" s="17"/>
      <c r="D442" s="17"/>
      <c r="E442" s="18"/>
      <c r="F442" s="17"/>
      <c r="G442" s="17"/>
      <c r="H442" s="17"/>
      <c r="I442" s="19"/>
      <c r="J442" s="20"/>
      <c r="K442" s="20"/>
    </row>
    <row r="443" spans="1:11" ht="30" customHeight="1" x14ac:dyDescent="0.25">
      <c r="A443" s="5" t="str">
        <f>B443&amp;Tableau1[[#This Row],[Lieux]]</f>
        <v>4</v>
      </c>
      <c r="B443" s="5">
        <f t="shared" si="7"/>
        <v>4</v>
      </c>
      <c r="C443" s="17"/>
      <c r="D443" s="17"/>
      <c r="E443" s="18"/>
      <c r="F443" s="17"/>
      <c r="G443" s="17"/>
      <c r="H443" s="17"/>
      <c r="I443" s="19"/>
      <c r="J443" s="20"/>
      <c r="K443" s="20"/>
    </row>
    <row r="444" spans="1:11" ht="30" customHeight="1" x14ac:dyDescent="0.25">
      <c r="A444" s="5" t="str">
        <f>B444&amp;Tableau1[[#This Row],[Lieux]]</f>
        <v>5</v>
      </c>
      <c r="B444" s="5">
        <f t="shared" si="7"/>
        <v>5</v>
      </c>
      <c r="C444" s="17"/>
      <c r="D444" s="17"/>
      <c r="E444" s="18"/>
      <c r="F444" s="17"/>
      <c r="G444" s="17"/>
      <c r="H444" s="17"/>
      <c r="I444" s="19"/>
      <c r="J444" s="20"/>
      <c r="K444" s="20"/>
    </row>
    <row r="445" spans="1:11" ht="30" customHeight="1" x14ac:dyDescent="0.25">
      <c r="A445" s="5" t="str">
        <f>B445&amp;Tableau1[[#This Row],[Lieux]]</f>
        <v>6</v>
      </c>
      <c r="B445" s="5">
        <f t="shared" si="7"/>
        <v>6</v>
      </c>
      <c r="C445" s="17"/>
      <c r="D445" s="17"/>
      <c r="E445" s="18"/>
      <c r="F445" s="17"/>
      <c r="G445" s="17"/>
      <c r="H445" s="17"/>
      <c r="I445" s="19"/>
      <c r="J445" s="20"/>
      <c r="K445" s="20"/>
    </row>
    <row r="446" spans="1:11" ht="30" customHeight="1" x14ac:dyDescent="0.25">
      <c r="A446" s="5" t="str">
        <f>B446&amp;Tableau1[[#This Row],[Lieux]]</f>
        <v>7</v>
      </c>
      <c r="B446" s="5">
        <f t="shared" si="7"/>
        <v>7</v>
      </c>
      <c r="C446" s="17"/>
      <c r="D446" s="17"/>
      <c r="E446" s="18"/>
      <c r="F446" s="17"/>
      <c r="G446" s="17"/>
      <c r="H446" s="17"/>
      <c r="I446" s="19"/>
      <c r="J446" s="20"/>
      <c r="K446" s="20"/>
    </row>
    <row r="447" spans="1:11" ht="30" customHeight="1" x14ac:dyDescent="0.25">
      <c r="A447" s="5" t="str">
        <f>B447&amp;Tableau1[[#This Row],[Lieux]]</f>
        <v>8</v>
      </c>
      <c r="B447" s="5">
        <f t="shared" si="7"/>
        <v>8</v>
      </c>
      <c r="C447" s="17"/>
      <c r="D447" s="17"/>
      <c r="E447" s="18"/>
      <c r="F447" s="17"/>
      <c r="G447" s="17"/>
      <c r="H447" s="17"/>
      <c r="I447" s="19"/>
      <c r="J447" s="20"/>
      <c r="K447" s="20"/>
    </row>
    <row r="448" spans="1:11" ht="30" customHeight="1" x14ac:dyDescent="0.25">
      <c r="A448" s="5" t="str">
        <f>B448&amp;Tableau1[[#This Row],[Lieux]]</f>
        <v>9</v>
      </c>
      <c r="B448" s="5">
        <f t="shared" si="7"/>
        <v>9</v>
      </c>
      <c r="C448" s="17"/>
      <c r="D448" s="17"/>
      <c r="E448" s="18"/>
      <c r="F448" s="17"/>
      <c r="G448" s="17"/>
      <c r="H448" s="17"/>
      <c r="I448" s="19"/>
      <c r="J448" s="20"/>
      <c r="K448" s="20"/>
    </row>
    <row r="449" spans="1:11" ht="30" customHeight="1" x14ac:dyDescent="0.25">
      <c r="A449" s="5" t="str">
        <f>B449&amp;Tableau1[[#This Row],[Lieux]]</f>
        <v>10</v>
      </c>
      <c r="B449" s="5">
        <f t="shared" si="7"/>
        <v>10</v>
      </c>
      <c r="C449" s="17"/>
      <c r="D449" s="17"/>
      <c r="E449" s="18"/>
      <c r="F449" s="17"/>
      <c r="G449" s="17"/>
      <c r="H449" s="17"/>
      <c r="I449" s="19"/>
      <c r="J449" s="20"/>
      <c r="K449" s="20"/>
    </row>
    <row r="450" spans="1:11" ht="30" customHeight="1" x14ac:dyDescent="0.25">
      <c r="A450" s="5" t="str">
        <f>B450&amp;Tableau1[[#This Row],[Lieux]]</f>
        <v>11</v>
      </c>
      <c r="B450" s="5">
        <f t="shared" si="7"/>
        <v>11</v>
      </c>
      <c r="C450" s="17"/>
      <c r="D450" s="17"/>
      <c r="E450" s="18"/>
      <c r="F450" s="17"/>
      <c r="G450" s="17"/>
      <c r="H450" s="17"/>
      <c r="I450" s="19"/>
      <c r="J450" s="20"/>
      <c r="K450" s="20"/>
    </row>
    <row r="451" spans="1:11" ht="30" customHeight="1" x14ac:dyDescent="0.25">
      <c r="A451" s="5" t="str">
        <f>B451&amp;Tableau1[[#This Row],[Lieux]]</f>
        <v>12</v>
      </c>
      <c r="B451" s="5">
        <f t="shared" ref="B451:B514" si="8">IF(C451=C450,B450+1,1)</f>
        <v>12</v>
      </c>
      <c r="C451" s="17"/>
      <c r="D451" s="17"/>
      <c r="E451" s="18"/>
      <c r="F451" s="17"/>
      <c r="G451" s="17"/>
      <c r="H451" s="17"/>
      <c r="I451" s="19"/>
      <c r="J451" s="20"/>
      <c r="K451" s="20"/>
    </row>
    <row r="452" spans="1:11" ht="30" customHeight="1" x14ac:dyDescent="0.25">
      <c r="A452" s="5" t="str">
        <f>B452&amp;Tableau1[[#This Row],[Lieux]]</f>
        <v>13</v>
      </c>
      <c r="B452" s="5">
        <f t="shared" si="8"/>
        <v>13</v>
      </c>
      <c r="C452" s="17"/>
      <c r="D452" s="17"/>
      <c r="E452" s="18"/>
      <c r="F452" s="17"/>
      <c r="G452" s="17"/>
      <c r="H452" s="17"/>
      <c r="I452" s="19"/>
      <c r="J452" s="20"/>
      <c r="K452" s="20"/>
    </row>
    <row r="453" spans="1:11" ht="30" customHeight="1" x14ac:dyDescent="0.25">
      <c r="A453" s="5" t="str">
        <f>B453&amp;Tableau1[[#This Row],[Lieux]]</f>
        <v>14</v>
      </c>
      <c r="B453" s="5">
        <f t="shared" si="8"/>
        <v>14</v>
      </c>
      <c r="C453" s="17"/>
      <c r="D453" s="17"/>
      <c r="E453" s="18"/>
      <c r="F453" s="17"/>
      <c r="G453" s="17"/>
      <c r="H453" s="17"/>
      <c r="I453" s="19"/>
      <c r="J453" s="20"/>
      <c r="K453" s="20"/>
    </row>
    <row r="454" spans="1:11" ht="30" customHeight="1" x14ac:dyDescent="0.25">
      <c r="A454" s="5" t="str">
        <f>B454&amp;Tableau1[[#This Row],[Lieux]]</f>
        <v>15</v>
      </c>
      <c r="B454" s="5">
        <f t="shared" si="8"/>
        <v>15</v>
      </c>
      <c r="C454" s="17"/>
      <c r="D454" s="17"/>
      <c r="E454" s="18"/>
      <c r="F454" s="17"/>
      <c r="G454" s="17"/>
      <c r="H454" s="17"/>
      <c r="I454" s="19"/>
      <c r="J454" s="20"/>
      <c r="K454" s="20"/>
    </row>
    <row r="455" spans="1:11" ht="30" customHeight="1" x14ac:dyDescent="0.25">
      <c r="A455" s="5" t="str">
        <f>B455&amp;Tableau1[[#This Row],[Lieux]]</f>
        <v>16</v>
      </c>
      <c r="B455" s="5">
        <f t="shared" si="8"/>
        <v>16</v>
      </c>
      <c r="C455" s="17"/>
      <c r="D455" s="17"/>
      <c r="E455" s="18"/>
      <c r="F455" s="17"/>
      <c r="G455" s="17"/>
      <c r="H455" s="17"/>
      <c r="I455" s="19"/>
      <c r="J455" s="20"/>
      <c r="K455" s="20"/>
    </row>
    <row r="456" spans="1:11" ht="30" customHeight="1" x14ac:dyDescent="0.25">
      <c r="A456" s="5" t="str">
        <f>B456&amp;Tableau1[[#This Row],[Lieux]]</f>
        <v>17</v>
      </c>
      <c r="B456" s="5">
        <f t="shared" si="8"/>
        <v>17</v>
      </c>
      <c r="C456" s="17"/>
      <c r="D456" s="17"/>
      <c r="E456" s="18"/>
      <c r="F456" s="17"/>
      <c r="G456" s="17"/>
      <c r="H456" s="17"/>
      <c r="I456" s="19"/>
      <c r="J456" s="20"/>
      <c r="K456" s="20"/>
    </row>
    <row r="457" spans="1:11" ht="30" customHeight="1" x14ac:dyDescent="0.25">
      <c r="A457" s="5" t="str">
        <f>B457&amp;Tableau1[[#This Row],[Lieux]]</f>
        <v>18</v>
      </c>
      <c r="B457" s="5">
        <f t="shared" si="8"/>
        <v>18</v>
      </c>
      <c r="C457" s="17"/>
      <c r="D457" s="17"/>
      <c r="E457" s="18"/>
      <c r="F457" s="17"/>
      <c r="G457" s="17"/>
      <c r="H457" s="17"/>
      <c r="I457" s="19"/>
      <c r="J457" s="20"/>
      <c r="K457" s="20"/>
    </row>
    <row r="458" spans="1:11" ht="30" customHeight="1" x14ac:dyDescent="0.25">
      <c r="A458" s="5" t="str">
        <f>B458&amp;Tableau1[[#This Row],[Lieux]]</f>
        <v>19</v>
      </c>
      <c r="B458" s="5">
        <f t="shared" si="8"/>
        <v>19</v>
      </c>
      <c r="C458" s="17"/>
      <c r="D458" s="17"/>
      <c r="E458" s="18"/>
      <c r="F458" s="17"/>
      <c r="G458" s="17"/>
      <c r="H458" s="17"/>
      <c r="I458" s="19"/>
      <c r="J458" s="20"/>
      <c r="K458" s="20"/>
    </row>
    <row r="459" spans="1:11" ht="30" customHeight="1" x14ac:dyDescent="0.25">
      <c r="A459" s="5" t="str">
        <f>B459&amp;Tableau1[[#This Row],[Lieux]]</f>
        <v>20</v>
      </c>
      <c r="B459" s="5">
        <f t="shared" si="8"/>
        <v>20</v>
      </c>
      <c r="C459" s="17"/>
      <c r="D459" s="17"/>
      <c r="E459" s="18"/>
      <c r="F459" s="17"/>
      <c r="G459" s="17"/>
      <c r="H459" s="17"/>
      <c r="I459" s="19"/>
      <c r="J459" s="20"/>
      <c r="K459" s="20"/>
    </row>
    <row r="460" spans="1:11" ht="30" customHeight="1" x14ac:dyDescent="0.25">
      <c r="A460" s="5" t="str">
        <f>B460&amp;Tableau1[[#This Row],[Lieux]]</f>
        <v>21</v>
      </c>
      <c r="B460" s="5">
        <f t="shared" si="8"/>
        <v>21</v>
      </c>
      <c r="C460" s="17"/>
      <c r="D460" s="17"/>
      <c r="E460" s="18"/>
      <c r="F460" s="17"/>
      <c r="G460" s="17"/>
      <c r="H460" s="17"/>
      <c r="I460" s="19"/>
      <c r="J460" s="20"/>
      <c r="K460" s="20"/>
    </row>
    <row r="461" spans="1:11" ht="30" customHeight="1" x14ac:dyDescent="0.25">
      <c r="A461" s="5" t="str">
        <f>B461&amp;Tableau1[[#This Row],[Lieux]]</f>
        <v>22</v>
      </c>
      <c r="B461" s="5">
        <f t="shared" si="8"/>
        <v>22</v>
      </c>
      <c r="C461" s="17"/>
      <c r="D461" s="17"/>
      <c r="E461" s="18"/>
      <c r="F461" s="17"/>
      <c r="G461" s="17"/>
      <c r="H461" s="17"/>
      <c r="I461" s="19"/>
      <c r="J461" s="20"/>
      <c r="K461" s="20"/>
    </row>
    <row r="462" spans="1:11" ht="30" customHeight="1" x14ac:dyDescent="0.25">
      <c r="A462" s="5" t="str">
        <f>B462&amp;Tableau1[[#This Row],[Lieux]]</f>
        <v>23</v>
      </c>
      <c r="B462" s="5">
        <f t="shared" si="8"/>
        <v>23</v>
      </c>
      <c r="C462" s="17"/>
      <c r="D462" s="17"/>
      <c r="E462" s="18"/>
      <c r="F462" s="17"/>
      <c r="G462" s="17"/>
      <c r="H462" s="17"/>
      <c r="I462" s="19"/>
      <c r="J462" s="20"/>
      <c r="K462" s="20"/>
    </row>
    <row r="463" spans="1:11" ht="30" customHeight="1" x14ac:dyDescent="0.25">
      <c r="A463" s="5" t="str">
        <f>B463&amp;Tableau1[[#This Row],[Lieux]]</f>
        <v>24</v>
      </c>
      <c r="B463" s="5">
        <f t="shared" si="8"/>
        <v>24</v>
      </c>
      <c r="C463" s="17"/>
      <c r="D463" s="17"/>
      <c r="E463" s="18"/>
      <c r="F463" s="17"/>
      <c r="G463" s="17"/>
      <c r="H463" s="17"/>
      <c r="I463" s="19"/>
      <c r="J463" s="20"/>
      <c r="K463" s="20"/>
    </row>
    <row r="464" spans="1:11" ht="30" customHeight="1" x14ac:dyDescent="0.25">
      <c r="A464" s="5" t="str">
        <f>B464&amp;Tableau1[[#This Row],[Lieux]]</f>
        <v>25</v>
      </c>
      <c r="B464" s="5">
        <f t="shared" si="8"/>
        <v>25</v>
      </c>
      <c r="C464" s="17"/>
      <c r="D464" s="17"/>
      <c r="E464" s="18"/>
      <c r="F464" s="17"/>
      <c r="G464" s="17"/>
      <c r="H464" s="17"/>
      <c r="I464" s="19"/>
      <c r="J464" s="20"/>
      <c r="K464" s="20"/>
    </row>
    <row r="465" spans="1:11" ht="30" customHeight="1" x14ac:dyDescent="0.25">
      <c r="A465" s="5" t="str">
        <f>B465&amp;Tableau1[[#This Row],[Lieux]]</f>
        <v>26</v>
      </c>
      <c r="B465" s="5">
        <f t="shared" si="8"/>
        <v>26</v>
      </c>
      <c r="C465" s="17"/>
      <c r="D465" s="17"/>
      <c r="E465" s="18"/>
      <c r="F465" s="17"/>
      <c r="G465" s="17"/>
      <c r="H465" s="17"/>
      <c r="I465" s="19"/>
      <c r="J465" s="20"/>
      <c r="K465" s="20"/>
    </row>
    <row r="466" spans="1:11" ht="30" customHeight="1" x14ac:dyDescent="0.25">
      <c r="A466" s="5" t="str">
        <f>B466&amp;Tableau1[[#This Row],[Lieux]]</f>
        <v>27</v>
      </c>
      <c r="B466" s="5">
        <f t="shared" si="8"/>
        <v>27</v>
      </c>
      <c r="C466" s="17"/>
      <c r="D466" s="17"/>
      <c r="E466" s="18"/>
      <c r="F466" s="17"/>
      <c r="G466" s="17"/>
      <c r="H466" s="17"/>
      <c r="I466" s="19"/>
      <c r="J466" s="20"/>
      <c r="K466" s="20"/>
    </row>
    <row r="467" spans="1:11" ht="30" customHeight="1" x14ac:dyDescent="0.25">
      <c r="A467" s="5" t="str">
        <f>B467&amp;Tableau1[[#This Row],[Lieux]]</f>
        <v>28</v>
      </c>
      <c r="B467" s="5">
        <f t="shared" si="8"/>
        <v>28</v>
      </c>
      <c r="C467" s="17"/>
      <c r="D467" s="17"/>
      <c r="E467" s="18"/>
      <c r="F467" s="17"/>
      <c r="G467" s="17"/>
      <c r="H467" s="17"/>
      <c r="I467" s="19"/>
      <c r="J467" s="20"/>
      <c r="K467" s="20"/>
    </row>
    <row r="468" spans="1:11" ht="30" customHeight="1" x14ac:dyDescent="0.25">
      <c r="A468" s="5" t="str">
        <f>B468&amp;Tableau1[[#This Row],[Lieux]]</f>
        <v>29</v>
      </c>
      <c r="B468" s="5">
        <f t="shared" si="8"/>
        <v>29</v>
      </c>
      <c r="C468" s="17"/>
      <c r="D468" s="17"/>
      <c r="E468" s="18"/>
      <c r="F468" s="17"/>
      <c r="G468" s="17"/>
      <c r="H468" s="17"/>
      <c r="I468" s="19"/>
      <c r="J468" s="20"/>
      <c r="K468" s="20"/>
    </row>
    <row r="469" spans="1:11" ht="30" customHeight="1" x14ac:dyDescent="0.25">
      <c r="A469" s="5" t="str">
        <f>B469&amp;Tableau1[[#This Row],[Lieux]]</f>
        <v>30</v>
      </c>
      <c r="B469" s="5">
        <f t="shared" si="8"/>
        <v>30</v>
      </c>
      <c r="C469" s="17"/>
      <c r="D469" s="17"/>
      <c r="E469" s="18"/>
      <c r="F469" s="17"/>
      <c r="G469" s="17"/>
      <c r="H469" s="17"/>
      <c r="I469" s="19"/>
      <c r="J469" s="20"/>
      <c r="K469" s="20"/>
    </row>
    <row r="470" spans="1:11" ht="30" customHeight="1" x14ac:dyDescent="0.25">
      <c r="A470" s="5" t="str">
        <f>B470&amp;Tableau1[[#This Row],[Lieux]]</f>
        <v>31</v>
      </c>
      <c r="B470" s="5">
        <f t="shared" si="8"/>
        <v>31</v>
      </c>
      <c r="C470" s="17"/>
      <c r="D470" s="17"/>
      <c r="E470" s="18"/>
      <c r="F470" s="17"/>
      <c r="G470" s="17"/>
      <c r="H470" s="17"/>
      <c r="I470" s="19"/>
      <c r="J470" s="20"/>
      <c r="K470" s="20"/>
    </row>
    <row r="471" spans="1:11" ht="30" customHeight="1" x14ac:dyDescent="0.25">
      <c r="A471" s="5" t="str">
        <f>B471&amp;Tableau1[[#This Row],[Lieux]]</f>
        <v>32</v>
      </c>
      <c r="B471" s="5">
        <f t="shared" si="8"/>
        <v>32</v>
      </c>
      <c r="C471" s="17"/>
      <c r="D471" s="17"/>
      <c r="E471" s="18"/>
      <c r="F471" s="17"/>
      <c r="G471" s="17"/>
      <c r="H471" s="17"/>
      <c r="I471" s="19"/>
      <c r="J471" s="20"/>
      <c r="K471" s="20"/>
    </row>
    <row r="472" spans="1:11" ht="30" customHeight="1" x14ac:dyDescent="0.25">
      <c r="A472" s="5" t="str">
        <f>B472&amp;Tableau1[[#This Row],[Lieux]]</f>
        <v>33</v>
      </c>
      <c r="B472" s="5">
        <f t="shared" si="8"/>
        <v>33</v>
      </c>
      <c r="C472" s="17"/>
      <c r="D472" s="17"/>
      <c r="E472" s="18"/>
      <c r="F472" s="17"/>
      <c r="G472" s="17"/>
      <c r="H472" s="17"/>
      <c r="I472" s="19"/>
      <c r="J472" s="20"/>
      <c r="K472" s="20"/>
    </row>
    <row r="473" spans="1:11" ht="30" customHeight="1" x14ac:dyDescent="0.25">
      <c r="A473" s="5" t="str">
        <f>B473&amp;Tableau1[[#This Row],[Lieux]]</f>
        <v>34</v>
      </c>
      <c r="B473" s="5">
        <f t="shared" si="8"/>
        <v>34</v>
      </c>
      <c r="C473" s="17"/>
      <c r="D473" s="17"/>
      <c r="E473" s="18"/>
      <c r="F473" s="17"/>
      <c r="G473" s="17"/>
      <c r="H473" s="17"/>
      <c r="I473" s="19"/>
      <c r="J473" s="20"/>
      <c r="K473" s="20"/>
    </row>
    <row r="474" spans="1:11" ht="30" customHeight="1" x14ac:dyDescent="0.25">
      <c r="A474" s="5" t="str">
        <f>B474&amp;Tableau1[[#This Row],[Lieux]]</f>
        <v>35</v>
      </c>
      <c r="B474" s="5">
        <f t="shared" si="8"/>
        <v>35</v>
      </c>
      <c r="C474" s="17"/>
      <c r="D474" s="17"/>
      <c r="E474" s="18"/>
      <c r="F474" s="17"/>
      <c r="G474" s="17"/>
      <c r="H474" s="17"/>
      <c r="I474" s="19"/>
      <c r="J474" s="20"/>
      <c r="K474" s="20"/>
    </row>
    <row r="475" spans="1:11" ht="30" customHeight="1" x14ac:dyDescent="0.25">
      <c r="A475" s="5" t="str">
        <f>B475&amp;Tableau1[[#This Row],[Lieux]]</f>
        <v>36</v>
      </c>
      <c r="B475" s="5">
        <f t="shared" si="8"/>
        <v>36</v>
      </c>
      <c r="C475" s="17"/>
      <c r="D475" s="17"/>
      <c r="E475" s="18"/>
      <c r="F475" s="17"/>
      <c r="G475" s="17"/>
      <c r="H475" s="17"/>
      <c r="I475" s="19"/>
      <c r="J475" s="20"/>
      <c r="K475" s="20"/>
    </row>
    <row r="476" spans="1:11" ht="30" customHeight="1" x14ac:dyDescent="0.25">
      <c r="A476" s="5" t="str">
        <f>B476&amp;Tableau1[[#This Row],[Lieux]]</f>
        <v>37</v>
      </c>
      <c r="B476" s="5">
        <f t="shared" si="8"/>
        <v>37</v>
      </c>
      <c r="C476" s="17"/>
      <c r="D476" s="17"/>
      <c r="E476" s="18"/>
      <c r="F476" s="17"/>
      <c r="G476" s="17"/>
      <c r="H476" s="17"/>
      <c r="I476" s="19"/>
      <c r="J476" s="20"/>
      <c r="K476" s="20"/>
    </row>
    <row r="477" spans="1:11" ht="30" customHeight="1" x14ac:dyDescent="0.25">
      <c r="A477" s="5" t="str">
        <f>B477&amp;Tableau1[[#This Row],[Lieux]]</f>
        <v>38</v>
      </c>
      <c r="B477" s="5">
        <f t="shared" si="8"/>
        <v>38</v>
      </c>
      <c r="C477" s="17"/>
      <c r="D477" s="17"/>
      <c r="E477" s="18"/>
      <c r="F477" s="17"/>
      <c r="G477" s="17"/>
      <c r="H477" s="17"/>
      <c r="I477" s="19"/>
      <c r="J477" s="20"/>
      <c r="K477" s="20"/>
    </row>
    <row r="478" spans="1:11" ht="30" customHeight="1" x14ac:dyDescent="0.25">
      <c r="A478" s="5" t="str">
        <f>B478&amp;Tableau1[[#This Row],[Lieux]]</f>
        <v>39</v>
      </c>
      <c r="B478" s="5">
        <f t="shared" si="8"/>
        <v>39</v>
      </c>
      <c r="C478" s="17"/>
      <c r="D478" s="17"/>
      <c r="E478" s="18"/>
      <c r="F478" s="17"/>
      <c r="G478" s="17"/>
      <c r="H478" s="17"/>
      <c r="I478" s="19"/>
      <c r="J478" s="20"/>
      <c r="K478" s="20"/>
    </row>
    <row r="479" spans="1:11" ht="30" customHeight="1" x14ac:dyDescent="0.25">
      <c r="A479" s="5" t="str">
        <f>B479&amp;Tableau1[[#This Row],[Lieux]]</f>
        <v>40</v>
      </c>
      <c r="B479" s="5">
        <f t="shared" si="8"/>
        <v>40</v>
      </c>
      <c r="C479" s="17"/>
      <c r="D479" s="17"/>
      <c r="E479" s="18"/>
      <c r="F479" s="17"/>
      <c r="G479" s="17"/>
      <c r="H479" s="17"/>
      <c r="I479" s="19"/>
      <c r="J479" s="20"/>
      <c r="K479" s="20"/>
    </row>
    <row r="480" spans="1:11" ht="30" customHeight="1" x14ac:dyDescent="0.25">
      <c r="A480" s="5" t="str">
        <f>B480&amp;Tableau1[[#This Row],[Lieux]]</f>
        <v>41</v>
      </c>
      <c r="B480" s="5">
        <f t="shared" si="8"/>
        <v>41</v>
      </c>
      <c r="C480" s="17"/>
      <c r="D480" s="17"/>
      <c r="E480" s="18"/>
      <c r="F480" s="17"/>
      <c r="G480" s="17"/>
      <c r="H480" s="17"/>
      <c r="I480" s="19"/>
      <c r="J480" s="20"/>
      <c r="K480" s="20"/>
    </row>
    <row r="481" spans="1:11" ht="30" customHeight="1" x14ac:dyDescent="0.25">
      <c r="A481" s="5" t="str">
        <f>B481&amp;Tableau1[[#This Row],[Lieux]]</f>
        <v>42</v>
      </c>
      <c r="B481" s="5">
        <f t="shared" si="8"/>
        <v>42</v>
      </c>
      <c r="C481" s="17"/>
      <c r="D481" s="17"/>
      <c r="E481" s="18"/>
      <c r="F481" s="17"/>
      <c r="G481" s="17"/>
      <c r="H481" s="17"/>
      <c r="I481" s="19"/>
      <c r="J481" s="20"/>
      <c r="K481" s="20"/>
    </row>
    <row r="482" spans="1:11" ht="30" customHeight="1" x14ac:dyDescent="0.25">
      <c r="A482" s="5" t="str">
        <f>B482&amp;Tableau1[[#This Row],[Lieux]]</f>
        <v>43</v>
      </c>
      <c r="B482" s="5">
        <f t="shared" si="8"/>
        <v>43</v>
      </c>
      <c r="C482" s="17"/>
      <c r="D482" s="17"/>
      <c r="E482" s="18"/>
      <c r="F482" s="17"/>
      <c r="G482" s="17"/>
      <c r="H482" s="17"/>
      <c r="I482" s="19"/>
      <c r="J482" s="20"/>
      <c r="K482" s="20"/>
    </row>
    <row r="483" spans="1:11" ht="30" customHeight="1" x14ac:dyDescent="0.25">
      <c r="A483" s="5" t="str">
        <f>B483&amp;Tableau1[[#This Row],[Lieux]]</f>
        <v>44</v>
      </c>
      <c r="B483" s="5">
        <f t="shared" si="8"/>
        <v>44</v>
      </c>
      <c r="C483" s="17"/>
      <c r="D483" s="17"/>
      <c r="E483" s="18"/>
      <c r="F483" s="17"/>
      <c r="G483" s="17"/>
      <c r="H483" s="17"/>
      <c r="I483" s="19"/>
      <c r="J483" s="20"/>
      <c r="K483" s="20"/>
    </row>
    <row r="484" spans="1:11" ht="30" customHeight="1" x14ac:dyDescent="0.25">
      <c r="A484" s="5" t="str">
        <f>B484&amp;Tableau1[[#This Row],[Lieux]]</f>
        <v>45</v>
      </c>
      <c r="B484" s="5">
        <f t="shared" si="8"/>
        <v>45</v>
      </c>
      <c r="C484" s="17"/>
      <c r="D484" s="17"/>
      <c r="E484" s="18"/>
      <c r="F484" s="17"/>
      <c r="G484" s="17"/>
      <c r="H484" s="17"/>
      <c r="I484" s="19"/>
      <c r="J484" s="20"/>
      <c r="K484" s="20"/>
    </row>
    <row r="485" spans="1:11" ht="30" customHeight="1" x14ac:dyDescent="0.25">
      <c r="A485" s="5" t="str">
        <f>B485&amp;Tableau1[[#This Row],[Lieux]]</f>
        <v>46</v>
      </c>
      <c r="B485" s="5">
        <f t="shared" si="8"/>
        <v>46</v>
      </c>
      <c r="C485" s="17"/>
      <c r="D485" s="17"/>
      <c r="E485" s="18"/>
      <c r="F485" s="17"/>
      <c r="G485" s="17"/>
      <c r="H485" s="17"/>
      <c r="I485" s="19"/>
      <c r="J485" s="20"/>
      <c r="K485" s="20"/>
    </row>
    <row r="486" spans="1:11" ht="30" customHeight="1" x14ac:dyDescent="0.25">
      <c r="A486" s="5" t="str">
        <f>B486&amp;Tableau1[[#This Row],[Lieux]]</f>
        <v>47</v>
      </c>
      <c r="B486" s="5">
        <f t="shared" si="8"/>
        <v>47</v>
      </c>
      <c r="C486" s="17"/>
      <c r="D486" s="17"/>
      <c r="E486" s="18"/>
      <c r="F486" s="17"/>
      <c r="G486" s="17"/>
      <c r="H486" s="17"/>
      <c r="I486" s="19"/>
      <c r="J486" s="20"/>
      <c r="K486" s="20"/>
    </row>
    <row r="487" spans="1:11" ht="30" customHeight="1" x14ac:dyDescent="0.25">
      <c r="A487" s="5" t="str">
        <f>B487&amp;Tableau1[[#This Row],[Lieux]]</f>
        <v>48</v>
      </c>
      <c r="B487" s="5">
        <f t="shared" si="8"/>
        <v>48</v>
      </c>
      <c r="C487" s="17"/>
      <c r="D487" s="17"/>
      <c r="E487" s="18"/>
      <c r="F487" s="17"/>
      <c r="G487" s="17"/>
      <c r="H487" s="17"/>
      <c r="I487" s="19"/>
      <c r="J487" s="20"/>
      <c r="K487" s="20"/>
    </row>
    <row r="488" spans="1:11" ht="30" customHeight="1" x14ac:dyDescent="0.25">
      <c r="A488" s="5" t="str">
        <f>B488&amp;Tableau1[[#This Row],[Lieux]]</f>
        <v>49</v>
      </c>
      <c r="B488" s="5">
        <f t="shared" si="8"/>
        <v>49</v>
      </c>
      <c r="C488" s="17"/>
      <c r="D488" s="17"/>
      <c r="E488" s="18"/>
      <c r="F488" s="17"/>
      <c r="G488" s="17"/>
      <c r="H488" s="17"/>
      <c r="I488" s="19"/>
      <c r="J488" s="20"/>
      <c r="K488" s="20"/>
    </row>
    <row r="489" spans="1:11" ht="30" customHeight="1" x14ac:dyDescent="0.25">
      <c r="A489" s="5" t="str">
        <f>B489&amp;Tableau1[[#This Row],[Lieux]]</f>
        <v>50</v>
      </c>
      <c r="B489" s="5">
        <f t="shared" si="8"/>
        <v>50</v>
      </c>
      <c r="C489" s="17"/>
      <c r="D489" s="17"/>
      <c r="E489" s="18"/>
      <c r="F489" s="17"/>
      <c r="G489" s="17"/>
      <c r="H489" s="17"/>
      <c r="I489" s="19"/>
      <c r="J489" s="20"/>
      <c r="K489" s="20"/>
    </row>
    <row r="490" spans="1:11" ht="30" customHeight="1" x14ac:dyDescent="0.25">
      <c r="A490" s="5" t="str">
        <f>B490&amp;Tableau1[[#This Row],[Lieux]]</f>
        <v>51</v>
      </c>
      <c r="B490" s="5">
        <f t="shared" si="8"/>
        <v>51</v>
      </c>
      <c r="C490" s="17"/>
      <c r="D490" s="17"/>
      <c r="E490" s="18"/>
      <c r="F490" s="17"/>
      <c r="G490" s="17"/>
      <c r="H490" s="17"/>
      <c r="I490" s="19"/>
      <c r="J490" s="20"/>
      <c r="K490" s="20"/>
    </row>
    <row r="491" spans="1:11" ht="30" customHeight="1" x14ac:dyDescent="0.25">
      <c r="A491" s="5" t="str">
        <f>B491&amp;Tableau1[[#This Row],[Lieux]]</f>
        <v>52</v>
      </c>
      <c r="B491" s="5">
        <f t="shared" si="8"/>
        <v>52</v>
      </c>
      <c r="C491" s="17"/>
      <c r="D491" s="17"/>
      <c r="E491" s="18"/>
      <c r="F491" s="17"/>
      <c r="G491" s="17"/>
      <c r="H491" s="17"/>
      <c r="I491" s="19"/>
      <c r="J491" s="20"/>
      <c r="K491" s="20"/>
    </row>
    <row r="492" spans="1:11" ht="30" customHeight="1" x14ac:dyDescent="0.25">
      <c r="A492" s="5" t="str">
        <f>B492&amp;Tableau1[[#This Row],[Lieux]]</f>
        <v>53</v>
      </c>
      <c r="B492" s="5">
        <f t="shared" si="8"/>
        <v>53</v>
      </c>
      <c r="C492" s="17"/>
      <c r="D492" s="17"/>
      <c r="E492" s="18"/>
      <c r="F492" s="17"/>
      <c r="G492" s="17"/>
      <c r="H492" s="17"/>
      <c r="I492" s="19"/>
      <c r="J492" s="20"/>
      <c r="K492" s="20"/>
    </row>
    <row r="493" spans="1:11" ht="30" customHeight="1" x14ac:dyDescent="0.25">
      <c r="A493" s="5" t="str">
        <f>B493&amp;Tableau1[[#This Row],[Lieux]]</f>
        <v>54</v>
      </c>
      <c r="B493" s="5">
        <f t="shared" si="8"/>
        <v>54</v>
      </c>
      <c r="C493" s="17"/>
      <c r="D493" s="17"/>
      <c r="E493" s="18"/>
      <c r="F493" s="17"/>
      <c r="G493" s="17"/>
      <c r="H493" s="17"/>
      <c r="I493" s="19"/>
      <c r="J493" s="20"/>
      <c r="K493" s="20"/>
    </row>
    <row r="494" spans="1:11" ht="30" customHeight="1" x14ac:dyDescent="0.25">
      <c r="A494" s="5" t="str">
        <f>B494&amp;Tableau1[[#This Row],[Lieux]]</f>
        <v>55</v>
      </c>
      <c r="B494" s="5">
        <f t="shared" si="8"/>
        <v>55</v>
      </c>
      <c r="C494" s="17"/>
      <c r="D494" s="17"/>
      <c r="E494" s="18"/>
      <c r="F494" s="17"/>
      <c r="G494" s="17"/>
      <c r="H494" s="17"/>
      <c r="I494" s="19"/>
      <c r="J494" s="20"/>
      <c r="K494" s="20"/>
    </row>
    <row r="495" spans="1:11" ht="30" customHeight="1" x14ac:dyDescent="0.25">
      <c r="A495" s="5" t="str">
        <f>B495&amp;Tableau1[[#This Row],[Lieux]]</f>
        <v>56</v>
      </c>
      <c r="B495" s="5">
        <f t="shared" si="8"/>
        <v>56</v>
      </c>
      <c r="C495" s="17"/>
      <c r="D495" s="17"/>
      <c r="E495" s="18"/>
      <c r="F495" s="17"/>
      <c r="G495" s="17"/>
      <c r="H495" s="17"/>
      <c r="I495" s="19"/>
      <c r="J495" s="20"/>
      <c r="K495" s="20"/>
    </row>
    <row r="496" spans="1:11" ht="30" customHeight="1" x14ac:dyDescent="0.25">
      <c r="A496" s="5" t="str">
        <f>B496&amp;Tableau1[[#This Row],[Lieux]]</f>
        <v>57</v>
      </c>
      <c r="B496" s="5">
        <f t="shared" si="8"/>
        <v>57</v>
      </c>
      <c r="C496" s="17"/>
      <c r="D496" s="17"/>
      <c r="E496" s="18"/>
      <c r="F496" s="17"/>
      <c r="G496" s="17"/>
      <c r="H496" s="17"/>
      <c r="I496" s="19"/>
      <c r="J496" s="20"/>
      <c r="K496" s="20"/>
    </row>
    <row r="497" spans="1:11" ht="30" customHeight="1" x14ac:dyDescent="0.25">
      <c r="A497" s="5" t="str">
        <f>B497&amp;Tableau1[[#This Row],[Lieux]]</f>
        <v>58</v>
      </c>
      <c r="B497" s="5">
        <f t="shared" si="8"/>
        <v>58</v>
      </c>
      <c r="C497" s="17"/>
      <c r="D497" s="17"/>
      <c r="E497" s="18"/>
      <c r="F497" s="17"/>
      <c r="G497" s="17"/>
      <c r="H497" s="17"/>
      <c r="I497" s="19"/>
      <c r="J497" s="20"/>
      <c r="K497" s="20"/>
    </row>
    <row r="498" spans="1:11" ht="30" customHeight="1" x14ac:dyDescent="0.25">
      <c r="A498" s="5" t="str">
        <f>B498&amp;Tableau1[[#This Row],[Lieux]]</f>
        <v>59</v>
      </c>
      <c r="B498" s="5">
        <f t="shared" si="8"/>
        <v>59</v>
      </c>
      <c r="C498" s="17"/>
      <c r="D498" s="17"/>
      <c r="E498" s="18"/>
      <c r="F498" s="17"/>
      <c r="G498" s="17"/>
      <c r="H498" s="17"/>
      <c r="I498" s="19"/>
      <c r="J498" s="20"/>
      <c r="K498" s="20"/>
    </row>
    <row r="499" spans="1:11" ht="30" customHeight="1" x14ac:dyDescent="0.25">
      <c r="A499" s="5" t="str">
        <f>B499&amp;Tableau1[[#This Row],[Lieux]]</f>
        <v>60</v>
      </c>
      <c r="B499" s="5">
        <f t="shared" si="8"/>
        <v>60</v>
      </c>
      <c r="C499" s="17"/>
      <c r="D499" s="17"/>
      <c r="E499" s="18"/>
      <c r="F499" s="17"/>
      <c r="G499" s="17"/>
      <c r="H499" s="17"/>
      <c r="I499" s="19"/>
      <c r="J499" s="20"/>
      <c r="K499" s="20"/>
    </row>
    <row r="500" spans="1:11" ht="30" customHeight="1" x14ac:dyDescent="0.25">
      <c r="A500" s="5" t="str">
        <f>B500&amp;Tableau1[[#This Row],[Lieux]]</f>
        <v>61</v>
      </c>
      <c r="B500" s="5">
        <f t="shared" si="8"/>
        <v>61</v>
      </c>
      <c r="C500" s="17"/>
      <c r="D500" s="17"/>
      <c r="E500" s="18"/>
      <c r="F500" s="17"/>
      <c r="G500" s="17"/>
      <c r="H500" s="17"/>
      <c r="I500" s="19"/>
      <c r="J500" s="20"/>
      <c r="K500" s="20"/>
    </row>
    <row r="501" spans="1:11" ht="30" customHeight="1" x14ac:dyDescent="0.25">
      <c r="A501" s="5" t="str">
        <f>B501&amp;Tableau1[[#This Row],[Lieux]]</f>
        <v>62</v>
      </c>
      <c r="B501" s="5">
        <f t="shared" si="8"/>
        <v>62</v>
      </c>
      <c r="C501" s="17"/>
      <c r="D501" s="17"/>
      <c r="E501" s="18"/>
      <c r="F501" s="17"/>
      <c r="G501" s="17"/>
      <c r="H501" s="17"/>
      <c r="I501" s="19"/>
      <c r="J501" s="20"/>
      <c r="K501" s="20"/>
    </row>
    <row r="502" spans="1:11" ht="30" customHeight="1" x14ac:dyDescent="0.25">
      <c r="A502" s="5" t="str">
        <f>B502&amp;Tableau1[[#This Row],[Lieux]]</f>
        <v>63</v>
      </c>
      <c r="B502" s="5">
        <f t="shared" si="8"/>
        <v>63</v>
      </c>
      <c r="C502" s="17"/>
      <c r="D502" s="17"/>
      <c r="E502" s="18"/>
      <c r="F502" s="17"/>
      <c r="G502" s="17"/>
      <c r="H502" s="17"/>
      <c r="I502" s="19"/>
      <c r="J502" s="20"/>
      <c r="K502" s="20"/>
    </row>
    <row r="503" spans="1:11" ht="30" customHeight="1" x14ac:dyDescent="0.25">
      <c r="A503" s="5" t="str">
        <f>B503&amp;Tableau1[[#This Row],[Lieux]]</f>
        <v>64</v>
      </c>
      <c r="B503" s="5">
        <f t="shared" si="8"/>
        <v>64</v>
      </c>
      <c r="C503" s="17"/>
      <c r="D503" s="17"/>
      <c r="E503" s="18"/>
      <c r="F503" s="17"/>
      <c r="G503" s="17"/>
      <c r="H503" s="17"/>
      <c r="I503" s="19"/>
      <c r="J503" s="20"/>
      <c r="K503" s="20"/>
    </row>
    <row r="504" spans="1:11" ht="30" customHeight="1" x14ac:dyDescent="0.25">
      <c r="A504" s="5" t="str">
        <f>B504&amp;Tableau1[[#This Row],[Lieux]]</f>
        <v>65</v>
      </c>
      <c r="B504" s="5">
        <f t="shared" si="8"/>
        <v>65</v>
      </c>
      <c r="C504" s="17"/>
      <c r="D504" s="17"/>
      <c r="E504" s="18"/>
      <c r="F504" s="17"/>
      <c r="G504" s="17"/>
      <c r="H504" s="17"/>
      <c r="I504" s="19"/>
      <c r="J504" s="20"/>
      <c r="K504" s="20"/>
    </row>
    <row r="505" spans="1:11" ht="30" customHeight="1" x14ac:dyDescent="0.25">
      <c r="A505" s="5" t="str">
        <f>B505&amp;Tableau1[[#This Row],[Lieux]]</f>
        <v>66</v>
      </c>
      <c r="B505" s="5">
        <f t="shared" si="8"/>
        <v>66</v>
      </c>
      <c r="C505" s="17"/>
      <c r="D505" s="17"/>
      <c r="E505" s="18"/>
      <c r="F505" s="17"/>
      <c r="G505" s="17"/>
      <c r="H505" s="17"/>
      <c r="I505" s="19"/>
      <c r="J505" s="20"/>
      <c r="K505" s="20"/>
    </row>
    <row r="506" spans="1:11" ht="30" customHeight="1" x14ac:dyDescent="0.25">
      <c r="A506" s="5" t="str">
        <f>B506&amp;Tableau1[[#This Row],[Lieux]]</f>
        <v>67</v>
      </c>
      <c r="B506" s="5">
        <f t="shared" si="8"/>
        <v>67</v>
      </c>
      <c r="C506" s="17"/>
      <c r="D506" s="17"/>
      <c r="E506" s="18"/>
      <c r="F506" s="17"/>
      <c r="G506" s="17"/>
      <c r="H506" s="17"/>
      <c r="I506" s="19"/>
      <c r="J506" s="20"/>
      <c r="K506" s="20"/>
    </row>
    <row r="507" spans="1:11" ht="30" customHeight="1" x14ac:dyDescent="0.25">
      <c r="A507" s="5" t="str">
        <f>B507&amp;Tableau1[[#This Row],[Lieux]]</f>
        <v>68</v>
      </c>
      <c r="B507" s="5">
        <f t="shared" si="8"/>
        <v>68</v>
      </c>
      <c r="C507" s="17"/>
      <c r="D507" s="17"/>
      <c r="E507" s="18"/>
      <c r="F507" s="17"/>
      <c r="G507" s="17"/>
      <c r="H507" s="17"/>
      <c r="I507" s="19"/>
      <c r="J507" s="20"/>
      <c r="K507" s="20"/>
    </row>
    <row r="508" spans="1:11" ht="30" customHeight="1" x14ac:dyDescent="0.25">
      <c r="A508" s="5" t="str">
        <f>B508&amp;Tableau1[[#This Row],[Lieux]]</f>
        <v>69</v>
      </c>
      <c r="B508" s="5">
        <f t="shared" si="8"/>
        <v>69</v>
      </c>
      <c r="C508" s="17"/>
      <c r="D508" s="17"/>
      <c r="E508" s="18"/>
      <c r="F508" s="17"/>
      <c r="G508" s="17"/>
      <c r="H508" s="17"/>
      <c r="I508" s="19"/>
      <c r="J508" s="20"/>
      <c r="K508" s="20"/>
    </row>
    <row r="509" spans="1:11" ht="30" customHeight="1" x14ac:dyDescent="0.25">
      <c r="A509" s="5" t="str">
        <f>B509&amp;Tableau1[[#This Row],[Lieux]]</f>
        <v>70</v>
      </c>
      <c r="B509" s="5">
        <f t="shared" si="8"/>
        <v>70</v>
      </c>
      <c r="C509" s="17"/>
      <c r="D509" s="17"/>
      <c r="E509" s="18"/>
      <c r="F509" s="17"/>
      <c r="G509" s="17"/>
      <c r="H509" s="17"/>
      <c r="I509" s="19"/>
      <c r="J509" s="20"/>
      <c r="K509" s="20"/>
    </row>
    <row r="510" spans="1:11" ht="30" customHeight="1" x14ac:dyDescent="0.25">
      <c r="A510" s="5" t="str">
        <f>B510&amp;Tableau1[[#This Row],[Lieux]]</f>
        <v>71</v>
      </c>
      <c r="B510" s="5">
        <f t="shared" si="8"/>
        <v>71</v>
      </c>
      <c r="C510" s="17"/>
      <c r="D510" s="17"/>
      <c r="E510" s="18"/>
      <c r="F510" s="17"/>
      <c r="G510" s="17"/>
      <c r="H510" s="17"/>
      <c r="I510" s="19"/>
      <c r="J510" s="20"/>
      <c r="K510" s="20"/>
    </row>
    <row r="511" spans="1:11" ht="30" customHeight="1" x14ac:dyDescent="0.25">
      <c r="A511" s="5" t="str">
        <f>B511&amp;Tableau1[[#This Row],[Lieux]]</f>
        <v>72</v>
      </c>
      <c r="B511" s="5">
        <f t="shared" si="8"/>
        <v>72</v>
      </c>
      <c r="C511" s="17"/>
      <c r="D511" s="17"/>
      <c r="E511" s="18"/>
      <c r="F511" s="17"/>
      <c r="G511" s="17"/>
      <c r="H511" s="17"/>
      <c r="I511" s="19"/>
      <c r="J511" s="20"/>
      <c r="K511" s="20"/>
    </row>
    <row r="512" spans="1:11" ht="30" customHeight="1" x14ac:dyDescent="0.25">
      <c r="A512" s="5" t="str">
        <f>B512&amp;Tableau1[[#This Row],[Lieux]]</f>
        <v>73</v>
      </c>
      <c r="B512" s="5">
        <f t="shared" si="8"/>
        <v>73</v>
      </c>
      <c r="C512" s="17"/>
      <c r="D512" s="17"/>
      <c r="E512" s="18"/>
      <c r="F512" s="17"/>
      <c r="G512" s="17"/>
      <c r="H512" s="17"/>
      <c r="I512" s="19"/>
      <c r="J512" s="20"/>
      <c r="K512" s="20"/>
    </row>
    <row r="513" spans="1:11" ht="30" customHeight="1" x14ac:dyDescent="0.25">
      <c r="A513" s="5" t="str">
        <f>B513&amp;Tableau1[[#This Row],[Lieux]]</f>
        <v>74</v>
      </c>
      <c r="B513" s="5">
        <f t="shared" si="8"/>
        <v>74</v>
      </c>
      <c r="C513" s="17"/>
      <c r="D513" s="17"/>
      <c r="E513" s="18"/>
      <c r="F513" s="17"/>
      <c r="G513" s="17"/>
      <c r="H513" s="17"/>
      <c r="I513" s="19"/>
      <c r="J513" s="20"/>
      <c r="K513" s="20"/>
    </row>
    <row r="514" spans="1:11" ht="30" customHeight="1" x14ac:dyDescent="0.25">
      <c r="A514" s="5" t="str">
        <f>B514&amp;Tableau1[[#This Row],[Lieux]]</f>
        <v>75</v>
      </c>
      <c r="B514" s="5">
        <f t="shared" si="8"/>
        <v>75</v>
      </c>
      <c r="C514" s="17"/>
      <c r="D514" s="17"/>
      <c r="E514" s="18"/>
      <c r="F514" s="17"/>
      <c r="G514" s="17"/>
      <c r="H514" s="17"/>
      <c r="I514" s="19"/>
      <c r="J514" s="20"/>
      <c r="K514" s="20"/>
    </row>
    <row r="515" spans="1:11" ht="30" customHeight="1" x14ac:dyDescent="0.25">
      <c r="A515" s="5" t="str">
        <f>B515&amp;Tableau1[[#This Row],[Lieux]]</f>
        <v>76</v>
      </c>
      <c r="B515" s="5">
        <f t="shared" ref="B515:B578" si="9">IF(C515=C514,B514+1,1)</f>
        <v>76</v>
      </c>
      <c r="C515" s="17"/>
      <c r="D515" s="17"/>
      <c r="E515" s="18"/>
      <c r="F515" s="17"/>
      <c r="G515" s="17"/>
      <c r="H515" s="17"/>
      <c r="I515" s="19"/>
      <c r="J515" s="20"/>
      <c r="K515" s="20"/>
    </row>
    <row r="516" spans="1:11" ht="30" customHeight="1" x14ac:dyDescent="0.25">
      <c r="A516" s="5" t="str">
        <f>B516&amp;Tableau1[[#This Row],[Lieux]]</f>
        <v>77</v>
      </c>
      <c r="B516" s="5">
        <f t="shared" si="9"/>
        <v>77</v>
      </c>
      <c r="C516" s="17"/>
      <c r="D516" s="17"/>
      <c r="E516" s="18"/>
      <c r="F516" s="17"/>
      <c r="G516" s="17"/>
      <c r="H516" s="17"/>
      <c r="I516" s="19"/>
      <c r="J516" s="20"/>
      <c r="K516" s="20"/>
    </row>
    <row r="517" spans="1:11" ht="30" customHeight="1" x14ac:dyDescent="0.25">
      <c r="A517" s="5" t="str">
        <f>B517&amp;Tableau1[[#This Row],[Lieux]]</f>
        <v>78</v>
      </c>
      <c r="B517" s="5">
        <f t="shared" si="9"/>
        <v>78</v>
      </c>
      <c r="C517" s="17"/>
      <c r="D517" s="17"/>
      <c r="E517" s="18"/>
      <c r="F517" s="17"/>
      <c r="G517" s="17"/>
      <c r="H517" s="17"/>
      <c r="I517" s="19"/>
      <c r="J517" s="20"/>
      <c r="K517" s="20"/>
    </row>
    <row r="518" spans="1:11" ht="30" customHeight="1" x14ac:dyDescent="0.25">
      <c r="A518" s="5" t="str">
        <f>B518&amp;Tableau1[[#This Row],[Lieux]]</f>
        <v>79</v>
      </c>
      <c r="B518" s="5">
        <f t="shared" si="9"/>
        <v>79</v>
      </c>
      <c r="C518" s="17"/>
      <c r="D518" s="17"/>
      <c r="E518" s="18"/>
      <c r="F518" s="17"/>
      <c r="G518" s="17"/>
      <c r="H518" s="17"/>
      <c r="I518" s="19"/>
      <c r="J518" s="20"/>
      <c r="K518" s="20"/>
    </row>
    <row r="519" spans="1:11" ht="30" customHeight="1" x14ac:dyDescent="0.25">
      <c r="A519" s="5" t="str">
        <f>B519&amp;Tableau1[[#This Row],[Lieux]]</f>
        <v>80</v>
      </c>
      <c r="B519" s="5">
        <f t="shared" si="9"/>
        <v>80</v>
      </c>
      <c r="C519" s="17"/>
      <c r="D519" s="17"/>
      <c r="E519" s="18"/>
      <c r="F519" s="17"/>
      <c r="G519" s="17"/>
      <c r="H519" s="17"/>
      <c r="I519" s="19"/>
      <c r="J519" s="20"/>
      <c r="K519" s="20"/>
    </row>
    <row r="520" spans="1:11" ht="30" customHeight="1" x14ac:dyDescent="0.25">
      <c r="A520" s="5" t="str">
        <f>B520&amp;Tableau1[[#This Row],[Lieux]]</f>
        <v>81</v>
      </c>
      <c r="B520" s="5">
        <f t="shared" si="9"/>
        <v>81</v>
      </c>
      <c r="C520" s="17"/>
      <c r="D520" s="17"/>
      <c r="E520" s="18"/>
      <c r="F520" s="17"/>
      <c r="G520" s="17"/>
      <c r="H520" s="17"/>
      <c r="I520" s="19"/>
      <c r="J520" s="20"/>
      <c r="K520" s="20"/>
    </row>
    <row r="521" spans="1:11" ht="30" customHeight="1" x14ac:dyDescent="0.25">
      <c r="A521" s="5" t="str">
        <f>B521&amp;Tableau1[[#This Row],[Lieux]]</f>
        <v>82</v>
      </c>
      <c r="B521" s="5">
        <f t="shared" si="9"/>
        <v>82</v>
      </c>
      <c r="C521" s="17"/>
      <c r="D521" s="17"/>
      <c r="E521" s="18"/>
      <c r="F521" s="17"/>
      <c r="G521" s="17"/>
      <c r="H521" s="17"/>
      <c r="I521" s="19"/>
      <c r="J521" s="20"/>
      <c r="K521" s="20"/>
    </row>
    <row r="522" spans="1:11" ht="30" customHeight="1" x14ac:dyDescent="0.25">
      <c r="A522" s="5" t="str">
        <f>B522&amp;Tableau1[[#This Row],[Lieux]]</f>
        <v>83</v>
      </c>
      <c r="B522" s="5">
        <f t="shared" si="9"/>
        <v>83</v>
      </c>
      <c r="C522" s="17"/>
      <c r="D522" s="17"/>
      <c r="E522" s="18"/>
      <c r="F522" s="17"/>
      <c r="G522" s="17"/>
      <c r="H522" s="17"/>
      <c r="I522" s="19"/>
      <c r="J522" s="20"/>
      <c r="K522" s="20"/>
    </row>
    <row r="523" spans="1:11" ht="30" customHeight="1" x14ac:dyDescent="0.25">
      <c r="A523" s="5" t="str">
        <f>B523&amp;Tableau1[[#This Row],[Lieux]]</f>
        <v>84</v>
      </c>
      <c r="B523" s="5">
        <f t="shared" si="9"/>
        <v>84</v>
      </c>
      <c r="C523" s="17"/>
      <c r="D523" s="17"/>
      <c r="E523" s="18"/>
      <c r="F523" s="17"/>
      <c r="G523" s="17"/>
      <c r="H523" s="17"/>
      <c r="I523" s="19"/>
      <c r="J523" s="20"/>
      <c r="K523" s="20"/>
    </row>
    <row r="524" spans="1:11" ht="30" customHeight="1" x14ac:dyDescent="0.25">
      <c r="A524" s="5" t="str">
        <f>B524&amp;Tableau1[[#This Row],[Lieux]]</f>
        <v>85</v>
      </c>
      <c r="B524" s="5">
        <f t="shared" si="9"/>
        <v>85</v>
      </c>
      <c r="C524" s="17"/>
      <c r="D524" s="17"/>
      <c r="E524" s="18"/>
      <c r="F524" s="17"/>
      <c r="G524" s="17"/>
      <c r="H524" s="17"/>
      <c r="I524" s="19"/>
      <c r="J524" s="20"/>
      <c r="K524" s="20"/>
    </row>
    <row r="525" spans="1:11" ht="30" customHeight="1" x14ac:dyDescent="0.25">
      <c r="A525" s="5" t="str">
        <f>B525&amp;Tableau1[[#This Row],[Lieux]]</f>
        <v>86</v>
      </c>
      <c r="B525" s="5">
        <f t="shared" si="9"/>
        <v>86</v>
      </c>
      <c r="C525" s="17"/>
      <c r="D525" s="17"/>
      <c r="E525" s="18"/>
      <c r="F525" s="17"/>
      <c r="G525" s="17"/>
      <c r="H525" s="17"/>
      <c r="I525" s="19"/>
      <c r="J525" s="20"/>
      <c r="K525" s="20"/>
    </row>
    <row r="526" spans="1:11" ht="30" customHeight="1" x14ac:dyDescent="0.25">
      <c r="A526" s="5" t="str">
        <f>B526&amp;Tableau1[[#This Row],[Lieux]]</f>
        <v>87</v>
      </c>
      <c r="B526" s="5">
        <f t="shared" si="9"/>
        <v>87</v>
      </c>
      <c r="C526" s="17"/>
      <c r="D526" s="17"/>
      <c r="E526" s="18"/>
      <c r="F526" s="17"/>
      <c r="G526" s="17"/>
      <c r="H526" s="17"/>
      <c r="I526" s="19"/>
      <c r="J526" s="20"/>
      <c r="K526" s="20"/>
    </row>
    <row r="527" spans="1:11" ht="30" customHeight="1" x14ac:dyDescent="0.25">
      <c r="A527" s="5" t="str">
        <f>B527&amp;Tableau1[[#This Row],[Lieux]]</f>
        <v>88</v>
      </c>
      <c r="B527" s="5">
        <f t="shared" si="9"/>
        <v>88</v>
      </c>
      <c r="C527" s="17"/>
      <c r="D527" s="17"/>
      <c r="E527" s="18"/>
      <c r="F527" s="17"/>
      <c r="G527" s="17"/>
      <c r="H527" s="17"/>
      <c r="I527" s="19"/>
      <c r="J527" s="20"/>
      <c r="K527" s="20"/>
    </row>
    <row r="528" spans="1:11" ht="30" customHeight="1" x14ac:dyDescent="0.25">
      <c r="A528" s="5" t="str">
        <f>B528&amp;Tableau1[[#This Row],[Lieux]]</f>
        <v>89</v>
      </c>
      <c r="B528" s="5">
        <f t="shared" si="9"/>
        <v>89</v>
      </c>
      <c r="C528" s="17"/>
      <c r="D528" s="17"/>
      <c r="E528" s="18"/>
      <c r="F528" s="17"/>
      <c r="G528" s="17"/>
      <c r="H528" s="17"/>
      <c r="I528" s="19"/>
      <c r="J528" s="20"/>
      <c r="K528" s="20"/>
    </row>
    <row r="529" spans="1:11" ht="30" customHeight="1" x14ac:dyDescent="0.25">
      <c r="A529" s="5" t="str">
        <f>B529&amp;Tableau1[[#This Row],[Lieux]]</f>
        <v>90</v>
      </c>
      <c r="B529" s="5">
        <f t="shared" si="9"/>
        <v>90</v>
      </c>
      <c r="C529" s="17"/>
      <c r="D529" s="17"/>
      <c r="E529" s="18"/>
      <c r="F529" s="17"/>
      <c r="G529" s="17"/>
      <c r="H529" s="17"/>
      <c r="I529" s="19"/>
      <c r="J529" s="20"/>
      <c r="K529" s="20"/>
    </row>
    <row r="530" spans="1:11" ht="30" customHeight="1" x14ac:dyDescent="0.25">
      <c r="A530" s="5" t="str">
        <f>B530&amp;Tableau1[[#This Row],[Lieux]]</f>
        <v>91</v>
      </c>
      <c r="B530" s="5">
        <f t="shared" si="9"/>
        <v>91</v>
      </c>
      <c r="C530" s="17"/>
      <c r="D530" s="17"/>
      <c r="E530" s="18"/>
      <c r="F530" s="17"/>
      <c r="G530" s="17"/>
      <c r="H530" s="17"/>
      <c r="I530" s="19"/>
      <c r="J530" s="20"/>
      <c r="K530" s="20"/>
    </row>
    <row r="531" spans="1:11" ht="30" customHeight="1" x14ac:dyDescent="0.25">
      <c r="A531" s="5" t="str">
        <f>B531&amp;Tableau1[[#This Row],[Lieux]]</f>
        <v>92</v>
      </c>
      <c r="B531" s="5">
        <f t="shared" si="9"/>
        <v>92</v>
      </c>
      <c r="C531" s="17"/>
      <c r="D531" s="17"/>
      <c r="E531" s="18"/>
      <c r="F531" s="17"/>
      <c r="G531" s="17"/>
      <c r="H531" s="17"/>
      <c r="I531" s="19"/>
      <c r="J531" s="20"/>
      <c r="K531" s="20"/>
    </row>
    <row r="532" spans="1:11" ht="30" customHeight="1" x14ac:dyDescent="0.25">
      <c r="A532" s="5" t="str">
        <f>B532&amp;Tableau1[[#This Row],[Lieux]]</f>
        <v>93</v>
      </c>
      <c r="B532" s="5">
        <f t="shared" si="9"/>
        <v>93</v>
      </c>
      <c r="C532" s="17"/>
      <c r="D532" s="17"/>
      <c r="E532" s="18"/>
      <c r="F532" s="17"/>
      <c r="G532" s="17"/>
      <c r="H532" s="17"/>
      <c r="I532" s="19"/>
      <c r="J532" s="20"/>
      <c r="K532" s="20"/>
    </row>
    <row r="533" spans="1:11" ht="30" customHeight="1" x14ac:dyDescent="0.25">
      <c r="A533" s="5" t="str">
        <f>B533&amp;Tableau1[[#This Row],[Lieux]]</f>
        <v>94</v>
      </c>
      <c r="B533" s="5">
        <f t="shared" si="9"/>
        <v>94</v>
      </c>
      <c r="C533" s="17"/>
      <c r="D533" s="17"/>
      <c r="E533" s="18"/>
      <c r="F533" s="17"/>
      <c r="G533" s="17"/>
      <c r="H533" s="17"/>
      <c r="I533" s="19"/>
      <c r="J533" s="20"/>
      <c r="K533" s="20"/>
    </row>
    <row r="534" spans="1:11" ht="30" customHeight="1" x14ac:dyDescent="0.25">
      <c r="A534" s="5" t="str">
        <f>B534&amp;Tableau1[[#This Row],[Lieux]]</f>
        <v>95</v>
      </c>
      <c r="B534" s="5">
        <f t="shared" si="9"/>
        <v>95</v>
      </c>
      <c r="C534" s="17"/>
      <c r="D534" s="17"/>
      <c r="E534" s="18"/>
      <c r="F534" s="17"/>
      <c r="G534" s="17"/>
      <c r="H534" s="17"/>
      <c r="I534" s="19"/>
      <c r="J534" s="20"/>
      <c r="K534" s="20"/>
    </row>
    <row r="535" spans="1:11" ht="30" customHeight="1" x14ac:dyDescent="0.25">
      <c r="A535" s="5" t="str">
        <f>B535&amp;Tableau1[[#This Row],[Lieux]]</f>
        <v>96</v>
      </c>
      <c r="B535" s="5">
        <f t="shared" si="9"/>
        <v>96</v>
      </c>
      <c r="C535" s="17"/>
      <c r="D535" s="17"/>
      <c r="E535" s="18"/>
      <c r="F535" s="17"/>
      <c r="G535" s="17"/>
      <c r="H535" s="17"/>
      <c r="I535" s="19"/>
      <c r="J535" s="20"/>
      <c r="K535" s="20"/>
    </row>
    <row r="536" spans="1:11" ht="30" customHeight="1" x14ac:dyDescent="0.25">
      <c r="A536" s="5" t="str">
        <f>B536&amp;Tableau1[[#This Row],[Lieux]]</f>
        <v>97</v>
      </c>
      <c r="B536" s="5">
        <f t="shared" si="9"/>
        <v>97</v>
      </c>
      <c r="C536" s="17"/>
      <c r="D536" s="17"/>
      <c r="E536" s="18"/>
      <c r="F536" s="17"/>
      <c r="G536" s="17"/>
      <c r="H536" s="17"/>
      <c r="I536" s="19"/>
      <c r="J536" s="20"/>
      <c r="K536" s="20"/>
    </row>
    <row r="537" spans="1:11" ht="30" customHeight="1" x14ac:dyDescent="0.25">
      <c r="A537" s="5" t="str">
        <f>B537&amp;Tableau1[[#This Row],[Lieux]]</f>
        <v>98</v>
      </c>
      <c r="B537" s="5">
        <f t="shared" si="9"/>
        <v>98</v>
      </c>
      <c r="C537" s="17"/>
      <c r="D537" s="17"/>
      <c r="E537" s="18"/>
      <c r="F537" s="17"/>
      <c r="G537" s="17"/>
      <c r="H537" s="17"/>
      <c r="I537" s="19"/>
      <c r="J537" s="20"/>
      <c r="K537" s="20"/>
    </row>
    <row r="538" spans="1:11" ht="30" customHeight="1" x14ac:dyDescent="0.25">
      <c r="A538" s="5" t="str">
        <f>B538&amp;Tableau1[[#This Row],[Lieux]]</f>
        <v>99</v>
      </c>
      <c r="B538" s="5">
        <f t="shared" si="9"/>
        <v>99</v>
      </c>
      <c r="C538" s="17"/>
      <c r="D538" s="17"/>
      <c r="E538" s="18"/>
      <c r="F538" s="17"/>
      <c r="G538" s="17"/>
      <c r="H538" s="17"/>
      <c r="I538" s="19"/>
      <c r="J538" s="20"/>
      <c r="K538" s="20"/>
    </row>
    <row r="539" spans="1:11" ht="30" customHeight="1" x14ac:dyDescent="0.25">
      <c r="A539" s="5" t="str">
        <f>B539&amp;Tableau1[[#This Row],[Lieux]]</f>
        <v>100</v>
      </c>
      <c r="B539" s="5">
        <f t="shared" si="9"/>
        <v>100</v>
      </c>
      <c r="C539" s="17"/>
      <c r="D539" s="17"/>
      <c r="E539" s="18"/>
      <c r="F539" s="17"/>
      <c r="G539" s="17"/>
      <c r="H539" s="17"/>
      <c r="I539" s="19"/>
      <c r="J539" s="20"/>
      <c r="K539" s="20"/>
    </row>
    <row r="540" spans="1:11" ht="30" customHeight="1" x14ac:dyDescent="0.25">
      <c r="A540" s="5" t="str">
        <f>B540&amp;Tableau1[[#This Row],[Lieux]]</f>
        <v>101</v>
      </c>
      <c r="B540" s="5">
        <f t="shared" si="9"/>
        <v>101</v>
      </c>
      <c r="C540" s="17"/>
      <c r="D540" s="17"/>
      <c r="E540" s="18"/>
      <c r="F540" s="17"/>
      <c r="G540" s="17"/>
      <c r="H540" s="17"/>
      <c r="I540" s="19"/>
      <c r="J540" s="20"/>
      <c r="K540" s="20"/>
    </row>
    <row r="541" spans="1:11" ht="30" customHeight="1" x14ac:dyDescent="0.25">
      <c r="A541" s="5" t="str">
        <f>B541&amp;Tableau1[[#This Row],[Lieux]]</f>
        <v>102</v>
      </c>
      <c r="B541" s="5">
        <f t="shared" si="9"/>
        <v>102</v>
      </c>
      <c r="C541" s="17"/>
      <c r="D541" s="17"/>
      <c r="E541" s="18"/>
      <c r="F541" s="17"/>
      <c r="G541" s="17"/>
      <c r="H541" s="17"/>
      <c r="I541" s="19"/>
      <c r="J541" s="20"/>
      <c r="K541" s="20"/>
    </row>
    <row r="542" spans="1:11" ht="30" customHeight="1" x14ac:dyDescent="0.25">
      <c r="A542" s="5" t="str">
        <f>B542&amp;Tableau1[[#This Row],[Lieux]]</f>
        <v>103</v>
      </c>
      <c r="B542" s="5">
        <f t="shared" si="9"/>
        <v>103</v>
      </c>
      <c r="C542" s="17"/>
      <c r="D542" s="17"/>
      <c r="E542" s="18"/>
      <c r="F542" s="17"/>
      <c r="G542" s="17"/>
      <c r="H542" s="17"/>
      <c r="I542" s="19"/>
      <c r="J542" s="20"/>
      <c r="K542" s="20"/>
    </row>
    <row r="543" spans="1:11" ht="30" customHeight="1" x14ac:dyDescent="0.25">
      <c r="A543" s="5" t="str">
        <f>B543&amp;Tableau1[[#This Row],[Lieux]]</f>
        <v>104</v>
      </c>
      <c r="B543" s="5">
        <f t="shared" si="9"/>
        <v>104</v>
      </c>
      <c r="C543" s="17"/>
      <c r="D543" s="17"/>
      <c r="E543" s="18"/>
      <c r="F543" s="17"/>
      <c r="G543" s="17"/>
      <c r="H543" s="17"/>
      <c r="I543" s="19"/>
      <c r="J543" s="20"/>
      <c r="K543" s="20"/>
    </row>
    <row r="544" spans="1:11" ht="30" customHeight="1" x14ac:dyDescent="0.25">
      <c r="A544" s="5" t="str">
        <f>B544&amp;Tableau1[[#This Row],[Lieux]]</f>
        <v>105</v>
      </c>
      <c r="B544" s="5">
        <f t="shared" si="9"/>
        <v>105</v>
      </c>
      <c r="C544" s="17"/>
      <c r="D544" s="17"/>
      <c r="E544" s="18"/>
      <c r="F544" s="17"/>
      <c r="G544" s="17"/>
      <c r="H544" s="17"/>
      <c r="I544" s="19"/>
      <c r="J544" s="20"/>
      <c r="K544" s="20"/>
    </row>
    <row r="545" spans="1:11" ht="30" customHeight="1" x14ac:dyDescent="0.25">
      <c r="A545" s="5" t="str">
        <f>B545&amp;Tableau1[[#This Row],[Lieux]]</f>
        <v>106</v>
      </c>
      <c r="B545" s="5">
        <f t="shared" si="9"/>
        <v>106</v>
      </c>
      <c r="C545" s="17"/>
      <c r="D545" s="17"/>
      <c r="E545" s="18"/>
      <c r="F545" s="17"/>
      <c r="G545" s="17"/>
      <c r="H545" s="17"/>
      <c r="I545" s="19"/>
      <c r="J545" s="20"/>
      <c r="K545" s="20"/>
    </row>
    <row r="546" spans="1:11" ht="30" customHeight="1" x14ac:dyDescent="0.25">
      <c r="A546" s="5" t="str">
        <f>B546&amp;Tableau1[[#This Row],[Lieux]]</f>
        <v>107</v>
      </c>
      <c r="B546" s="5">
        <f t="shared" si="9"/>
        <v>107</v>
      </c>
      <c r="C546" s="17"/>
      <c r="D546" s="17"/>
      <c r="E546" s="18"/>
      <c r="F546" s="17"/>
      <c r="G546" s="17"/>
      <c r="H546" s="17"/>
      <c r="I546" s="19"/>
      <c r="J546" s="20"/>
      <c r="K546" s="20"/>
    </row>
    <row r="547" spans="1:11" ht="30" customHeight="1" x14ac:dyDescent="0.25">
      <c r="A547" s="5" t="str">
        <f>B547&amp;Tableau1[[#This Row],[Lieux]]</f>
        <v>108</v>
      </c>
      <c r="B547" s="5">
        <f t="shared" si="9"/>
        <v>108</v>
      </c>
      <c r="C547" s="17"/>
      <c r="D547" s="17"/>
      <c r="E547" s="18"/>
      <c r="F547" s="17"/>
      <c r="G547" s="17"/>
      <c r="H547" s="17"/>
      <c r="I547" s="19"/>
      <c r="J547" s="20"/>
      <c r="K547" s="20"/>
    </row>
    <row r="548" spans="1:11" ht="30" customHeight="1" x14ac:dyDescent="0.25">
      <c r="A548" s="5" t="str">
        <f>B548&amp;Tableau1[[#This Row],[Lieux]]</f>
        <v>109</v>
      </c>
      <c r="B548" s="5">
        <f t="shared" si="9"/>
        <v>109</v>
      </c>
      <c r="C548" s="17"/>
      <c r="D548" s="17"/>
      <c r="E548" s="18"/>
      <c r="F548" s="17"/>
      <c r="G548" s="17"/>
      <c r="H548" s="17"/>
      <c r="I548" s="19"/>
      <c r="J548" s="20"/>
      <c r="K548" s="20"/>
    </row>
    <row r="549" spans="1:11" ht="30" customHeight="1" x14ac:dyDescent="0.25">
      <c r="A549" s="5" t="str">
        <f>B549&amp;Tableau1[[#This Row],[Lieux]]</f>
        <v>110</v>
      </c>
      <c r="B549" s="5">
        <f t="shared" si="9"/>
        <v>110</v>
      </c>
      <c r="C549" s="17"/>
      <c r="D549" s="17"/>
      <c r="E549" s="18"/>
      <c r="F549" s="17"/>
      <c r="G549" s="17"/>
      <c r="H549" s="17"/>
      <c r="I549" s="19"/>
      <c r="J549" s="20"/>
      <c r="K549" s="20"/>
    </row>
    <row r="550" spans="1:11" ht="30" customHeight="1" x14ac:dyDescent="0.25">
      <c r="A550" s="5" t="str">
        <f>B550&amp;Tableau1[[#This Row],[Lieux]]</f>
        <v>111</v>
      </c>
      <c r="B550" s="5">
        <f t="shared" si="9"/>
        <v>111</v>
      </c>
      <c r="C550" s="17"/>
      <c r="D550" s="17"/>
      <c r="E550" s="18"/>
      <c r="F550" s="17"/>
      <c r="G550" s="17"/>
      <c r="H550" s="17"/>
      <c r="I550" s="19"/>
      <c r="J550" s="20"/>
      <c r="K550" s="20"/>
    </row>
    <row r="551" spans="1:11" ht="30" customHeight="1" x14ac:dyDescent="0.25">
      <c r="A551" s="5" t="str">
        <f>B551&amp;Tableau1[[#This Row],[Lieux]]</f>
        <v>112</v>
      </c>
      <c r="B551" s="5">
        <f t="shared" si="9"/>
        <v>112</v>
      </c>
      <c r="C551" s="17"/>
      <c r="D551" s="17"/>
      <c r="E551" s="18"/>
      <c r="F551" s="17"/>
      <c r="G551" s="17"/>
      <c r="H551" s="17"/>
      <c r="I551" s="19"/>
      <c r="J551" s="20"/>
      <c r="K551" s="20"/>
    </row>
    <row r="552" spans="1:11" ht="30" customHeight="1" x14ac:dyDescent="0.25">
      <c r="A552" s="5" t="str">
        <f>B552&amp;Tableau1[[#This Row],[Lieux]]</f>
        <v>113</v>
      </c>
      <c r="B552" s="5">
        <f t="shared" si="9"/>
        <v>113</v>
      </c>
      <c r="C552" s="17"/>
      <c r="D552" s="17"/>
      <c r="E552" s="18"/>
      <c r="F552" s="17"/>
      <c r="G552" s="17"/>
      <c r="H552" s="17"/>
      <c r="I552" s="19"/>
      <c r="J552" s="20"/>
      <c r="K552" s="20"/>
    </row>
    <row r="553" spans="1:11" ht="30" customHeight="1" x14ac:dyDescent="0.25">
      <c r="A553" s="5" t="str">
        <f>B553&amp;Tableau1[[#This Row],[Lieux]]</f>
        <v>114</v>
      </c>
      <c r="B553" s="5">
        <f t="shared" si="9"/>
        <v>114</v>
      </c>
      <c r="C553" s="17"/>
      <c r="D553" s="17"/>
      <c r="E553" s="18"/>
      <c r="F553" s="17"/>
      <c r="G553" s="17"/>
      <c r="H553" s="17"/>
      <c r="I553" s="19"/>
      <c r="J553" s="20"/>
      <c r="K553" s="20"/>
    </row>
    <row r="554" spans="1:11" ht="30" customHeight="1" x14ac:dyDescent="0.25">
      <c r="A554" s="5" t="str">
        <f>B554&amp;Tableau1[[#This Row],[Lieux]]</f>
        <v>115</v>
      </c>
      <c r="B554" s="5">
        <f t="shared" si="9"/>
        <v>115</v>
      </c>
      <c r="C554" s="17"/>
      <c r="D554" s="17"/>
      <c r="E554" s="18"/>
      <c r="F554" s="17"/>
      <c r="G554" s="17"/>
      <c r="H554" s="17"/>
      <c r="I554" s="19"/>
      <c r="J554" s="20"/>
      <c r="K554" s="20"/>
    </row>
    <row r="555" spans="1:11" ht="30" customHeight="1" x14ac:dyDescent="0.25">
      <c r="A555" s="5" t="str">
        <f>B555&amp;Tableau1[[#This Row],[Lieux]]</f>
        <v>116</v>
      </c>
      <c r="B555" s="5">
        <f t="shared" si="9"/>
        <v>116</v>
      </c>
      <c r="C555" s="17"/>
      <c r="D555" s="17"/>
      <c r="E555" s="18"/>
      <c r="F555" s="17"/>
      <c r="G555" s="17"/>
      <c r="H555" s="17"/>
      <c r="I555" s="19"/>
      <c r="J555" s="20"/>
      <c r="K555" s="20"/>
    </row>
    <row r="556" spans="1:11" ht="30" customHeight="1" x14ac:dyDescent="0.25">
      <c r="A556" s="5" t="str">
        <f>B556&amp;Tableau1[[#This Row],[Lieux]]</f>
        <v>117</v>
      </c>
      <c r="B556" s="5">
        <f t="shared" si="9"/>
        <v>117</v>
      </c>
      <c r="C556" s="17"/>
      <c r="D556" s="17"/>
      <c r="E556" s="18"/>
      <c r="F556" s="17"/>
      <c r="G556" s="17"/>
      <c r="H556" s="17"/>
      <c r="I556" s="19"/>
      <c r="J556" s="20"/>
      <c r="K556" s="20"/>
    </row>
    <row r="557" spans="1:11" ht="30" customHeight="1" x14ac:dyDescent="0.25">
      <c r="A557" s="5" t="str">
        <f>B557&amp;Tableau1[[#This Row],[Lieux]]</f>
        <v>118</v>
      </c>
      <c r="B557" s="5">
        <f t="shared" si="9"/>
        <v>118</v>
      </c>
      <c r="C557" s="17"/>
      <c r="D557" s="17"/>
      <c r="E557" s="18"/>
      <c r="F557" s="17"/>
      <c r="G557" s="17"/>
      <c r="H557" s="17"/>
      <c r="I557" s="19"/>
      <c r="J557" s="20"/>
      <c r="K557" s="20"/>
    </row>
    <row r="558" spans="1:11" ht="30" customHeight="1" x14ac:dyDescent="0.25">
      <c r="A558" s="5" t="str">
        <f>B558&amp;Tableau1[[#This Row],[Lieux]]</f>
        <v>119</v>
      </c>
      <c r="B558" s="5">
        <f t="shared" si="9"/>
        <v>119</v>
      </c>
      <c r="C558" s="17"/>
      <c r="D558" s="17"/>
      <c r="E558" s="18"/>
      <c r="F558" s="17"/>
      <c r="G558" s="17"/>
      <c r="H558" s="17"/>
      <c r="I558" s="19"/>
      <c r="J558" s="20"/>
      <c r="K558" s="20"/>
    </row>
    <row r="559" spans="1:11" ht="30" customHeight="1" x14ac:dyDescent="0.25">
      <c r="A559" s="5" t="str">
        <f>B559&amp;Tableau1[[#This Row],[Lieux]]</f>
        <v>120</v>
      </c>
      <c r="B559" s="5">
        <f t="shared" si="9"/>
        <v>120</v>
      </c>
      <c r="C559" s="17"/>
      <c r="D559" s="17"/>
      <c r="E559" s="18"/>
      <c r="F559" s="17"/>
      <c r="G559" s="17"/>
      <c r="H559" s="17"/>
      <c r="I559" s="19"/>
      <c r="J559" s="20"/>
      <c r="K559" s="20"/>
    </row>
    <row r="560" spans="1:11" ht="30" customHeight="1" x14ac:dyDescent="0.25">
      <c r="A560" s="5" t="str">
        <f>B560&amp;Tableau1[[#This Row],[Lieux]]</f>
        <v>121</v>
      </c>
      <c r="B560" s="5">
        <f t="shared" si="9"/>
        <v>121</v>
      </c>
      <c r="C560" s="17"/>
      <c r="D560" s="17"/>
      <c r="E560" s="18"/>
      <c r="F560" s="17"/>
      <c r="G560" s="17"/>
      <c r="H560" s="17"/>
      <c r="I560" s="19"/>
      <c r="J560" s="20"/>
      <c r="K560" s="20"/>
    </row>
    <row r="561" spans="1:11" ht="30" customHeight="1" x14ac:dyDescent="0.25">
      <c r="A561" s="5" t="str">
        <f>B561&amp;Tableau1[[#This Row],[Lieux]]</f>
        <v>122</v>
      </c>
      <c r="B561" s="5">
        <f t="shared" si="9"/>
        <v>122</v>
      </c>
      <c r="C561" s="17"/>
      <c r="D561" s="17"/>
      <c r="E561" s="18"/>
      <c r="F561" s="17"/>
      <c r="G561" s="17"/>
      <c r="H561" s="17"/>
      <c r="I561" s="19"/>
      <c r="J561" s="20"/>
      <c r="K561" s="20"/>
    </row>
    <row r="562" spans="1:11" ht="30" customHeight="1" x14ac:dyDescent="0.25">
      <c r="A562" s="5" t="str">
        <f>B562&amp;Tableau1[[#This Row],[Lieux]]</f>
        <v>123</v>
      </c>
      <c r="B562" s="5">
        <f t="shared" si="9"/>
        <v>123</v>
      </c>
      <c r="C562" s="17"/>
      <c r="D562" s="17"/>
      <c r="E562" s="18"/>
      <c r="F562" s="17"/>
      <c r="G562" s="17"/>
      <c r="H562" s="17"/>
      <c r="I562" s="19"/>
      <c r="J562" s="20"/>
      <c r="K562" s="20"/>
    </row>
    <row r="563" spans="1:11" ht="30" customHeight="1" x14ac:dyDescent="0.25">
      <c r="A563" s="5" t="str">
        <f>B563&amp;Tableau1[[#This Row],[Lieux]]</f>
        <v>124</v>
      </c>
      <c r="B563" s="5">
        <f t="shared" si="9"/>
        <v>124</v>
      </c>
      <c r="C563" s="17"/>
      <c r="D563" s="17"/>
      <c r="E563" s="18"/>
      <c r="F563" s="17"/>
      <c r="G563" s="17"/>
      <c r="H563" s="17"/>
      <c r="I563" s="19"/>
      <c r="J563" s="20"/>
      <c r="K563" s="20"/>
    </row>
    <row r="564" spans="1:11" ht="30" customHeight="1" x14ac:dyDescent="0.25">
      <c r="A564" s="5" t="str">
        <f>B564&amp;Tableau1[[#This Row],[Lieux]]</f>
        <v>125</v>
      </c>
      <c r="B564" s="5">
        <f t="shared" si="9"/>
        <v>125</v>
      </c>
      <c r="C564" s="17"/>
      <c r="D564" s="17"/>
      <c r="E564" s="18"/>
      <c r="F564" s="17"/>
      <c r="G564" s="17"/>
      <c r="H564" s="17"/>
      <c r="I564" s="19"/>
      <c r="J564" s="20"/>
      <c r="K564" s="20"/>
    </row>
    <row r="565" spans="1:11" ht="30" customHeight="1" x14ac:dyDescent="0.25">
      <c r="A565" s="5" t="str">
        <f>B565&amp;Tableau1[[#This Row],[Lieux]]</f>
        <v>126</v>
      </c>
      <c r="B565" s="5">
        <f t="shared" si="9"/>
        <v>126</v>
      </c>
      <c r="C565" s="17"/>
      <c r="D565" s="17"/>
      <c r="E565" s="18"/>
      <c r="F565" s="17"/>
      <c r="G565" s="17"/>
      <c r="H565" s="17"/>
      <c r="I565" s="19"/>
      <c r="J565" s="20"/>
      <c r="K565" s="20"/>
    </row>
    <row r="566" spans="1:11" ht="30" customHeight="1" x14ac:dyDescent="0.25">
      <c r="A566" s="5" t="str">
        <f>B566&amp;Tableau1[[#This Row],[Lieux]]</f>
        <v>127</v>
      </c>
      <c r="B566" s="5">
        <f t="shared" si="9"/>
        <v>127</v>
      </c>
      <c r="C566" s="17"/>
      <c r="D566" s="17"/>
      <c r="E566" s="18"/>
      <c r="F566" s="17"/>
      <c r="G566" s="17"/>
      <c r="H566" s="17"/>
      <c r="I566" s="19"/>
      <c r="J566" s="20"/>
      <c r="K566" s="20"/>
    </row>
    <row r="567" spans="1:11" ht="30" customHeight="1" x14ac:dyDescent="0.25">
      <c r="A567" s="5" t="str">
        <f>B567&amp;Tableau1[[#This Row],[Lieux]]</f>
        <v>128</v>
      </c>
      <c r="B567" s="5">
        <f t="shared" si="9"/>
        <v>128</v>
      </c>
      <c r="C567" s="17"/>
      <c r="D567" s="17"/>
      <c r="E567" s="18"/>
      <c r="F567" s="17"/>
      <c r="G567" s="17"/>
      <c r="H567" s="17"/>
      <c r="I567" s="19"/>
      <c r="J567" s="20"/>
      <c r="K567" s="20"/>
    </row>
    <row r="568" spans="1:11" ht="30" customHeight="1" x14ac:dyDescent="0.25">
      <c r="A568" s="5" t="str">
        <f>B568&amp;Tableau1[[#This Row],[Lieux]]</f>
        <v>129</v>
      </c>
      <c r="B568" s="5">
        <f t="shared" si="9"/>
        <v>129</v>
      </c>
      <c r="C568" s="17"/>
      <c r="D568" s="17"/>
      <c r="E568" s="18"/>
      <c r="F568" s="17"/>
      <c r="G568" s="17"/>
      <c r="H568" s="17"/>
      <c r="I568" s="19"/>
      <c r="J568" s="20"/>
      <c r="K568" s="20"/>
    </row>
    <row r="569" spans="1:11" ht="30" customHeight="1" x14ac:dyDescent="0.25">
      <c r="A569" s="5" t="str">
        <f>B569&amp;Tableau1[[#This Row],[Lieux]]</f>
        <v>130</v>
      </c>
      <c r="B569" s="5">
        <f t="shared" si="9"/>
        <v>130</v>
      </c>
      <c r="C569" s="17"/>
      <c r="D569" s="17"/>
      <c r="E569" s="18"/>
      <c r="F569" s="17"/>
      <c r="G569" s="17"/>
      <c r="H569" s="17"/>
      <c r="I569" s="19"/>
      <c r="J569" s="20"/>
      <c r="K569" s="20"/>
    </row>
    <row r="570" spans="1:11" ht="30" customHeight="1" x14ac:dyDescent="0.25">
      <c r="A570" s="5" t="str">
        <f>B570&amp;Tableau1[[#This Row],[Lieux]]</f>
        <v>131</v>
      </c>
      <c r="B570" s="5">
        <f t="shared" si="9"/>
        <v>131</v>
      </c>
      <c r="C570" s="17"/>
      <c r="D570" s="17"/>
      <c r="E570" s="18"/>
      <c r="F570" s="17"/>
      <c r="G570" s="17"/>
      <c r="H570" s="17"/>
      <c r="I570" s="19"/>
      <c r="J570" s="20"/>
      <c r="K570" s="20"/>
    </row>
    <row r="571" spans="1:11" ht="30" customHeight="1" x14ac:dyDescent="0.25">
      <c r="A571" s="5" t="str">
        <f>B571&amp;Tableau1[[#This Row],[Lieux]]</f>
        <v>132</v>
      </c>
      <c r="B571" s="5">
        <f t="shared" si="9"/>
        <v>132</v>
      </c>
      <c r="C571" s="17"/>
      <c r="D571" s="17"/>
      <c r="E571" s="18"/>
      <c r="F571" s="17"/>
      <c r="G571" s="17"/>
      <c r="H571" s="17"/>
      <c r="I571" s="19"/>
      <c r="J571" s="20"/>
      <c r="K571" s="20"/>
    </row>
    <row r="572" spans="1:11" ht="30" customHeight="1" x14ac:dyDescent="0.25">
      <c r="A572" s="5" t="str">
        <f>B572&amp;Tableau1[[#This Row],[Lieux]]</f>
        <v>133</v>
      </c>
      <c r="B572" s="5">
        <f t="shared" si="9"/>
        <v>133</v>
      </c>
      <c r="C572" s="17"/>
      <c r="D572" s="17"/>
      <c r="E572" s="18"/>
      <c r="F572" s="17"/>
      <c r="G572" s="17"/>
      <c r="H572" s="17"/>
      <c r="I572" s="19"/>
      <c r="J572" s="20"/>
      <c r="K572" s="20"/>
    </row>
    <row r="573" spans="1:11" ht="30" customHeight="1" x14ac:dyDescent="0.25">
      <c r="A573" s="5" t="str">
        <f>B573&amp;Tableau1[[#This Row],[Lieux]]</f>
        <v>134</v>
      </c>
      <c r="B573" s="5">
        <f t="shared" si="9"/>
        <v>134</v>
      </c>
      <c r="C573" s="17"/>
      <c r="D573" s="17"/>
      <c r="E573" s="18"/>
      <c r="F573" s="17"/>
      <c r="G573" s="17"/>
      <c r="H573" s="17"/>
      <c r="I573" s="19"/>
      <c r="J573" s="20"/>
      <c r="K573" s="20"/>
    </row>
    <row r="574" spans="1:11" ht="30" customHeight="1" x14ac:dyDescent="0.25">
      <c r="A574" s="5" t="str">
        <f>B574&amp;Tableau1[[#This Row],[Lieux]]</f>
        <v>135</v>
      </c>
      <c r="B574" s="5">
        <f t="shared" si="9"/>
        <v>135</v>
      </c>
      <c r="C574" s="17"/>
      <c r="D574" s="17"/>
      <c r="E574" s="18"/>
      <c r="F574" s="17"/>
      <c r="G574" s="17"/>
      <c r="H574" s="17"/>
      <c r="I574" s="19"/>
      <c r="J574" s="20"/>
      <c r="K574" s="20"/>
    </row>
    <row r="575" spans="1:11" ht="30" customHeight="1" x14ac:dyDescent="0.25">
      <c r="A575" s="5" t="str">
        <f>B575&amp;Tableau1[[#This Row],[Lieux]]</f>
        <v>136</v>
      </c>
      <c r="B575" s="5">
        <f t="shared" si="9"/>
        <v>136</v>
      </c>
      <c r="C575" s="17"/>
      <c r="D575" s="17"/>
      <c r="E575" s="18"/>
      <c r="F575" s="17"/>
      <c r="G575" s="17"/>
      <c r="H575" s="17"/>
      <c r="I575" s="19"/>
      <c r="J575" s="20"/>
      <c r="K575" s="20"/>
    </row>
    <row r="576" spans="1:11" ht="30" customHeight="1" x14ac:dyDescent="0.25">
      <c r="A576" s="5" t="str">
        <f>B576&amp;Tableau1[[#This Row],[Lieux]]</f>
        <v>137</v>
      </c>
      <c r="B576" s="5">
        <f t="shared" si="9"/>
        <v>137</v>
      </c>
      <c r="C576" s="17"/>
      <c r="D576" s="17"/>
      <c r="E576" s="18"/>
      <c r="F576" s="17"/>
      <c r="G576" s="17"/>
      <c r="H576" s="17"/>
      <c r="I576" s="19"/>
      <c r="J576" s="20"/>
      <c r="K576" s="20"/>
    </row>
    <row r="577" spans="1:11" ht="30" customHeight="1" x14ac:dyDescent="0.25">
      <c r="A577" s="5" t="str">
        <f>B577&amp;Tableau1[[#This Row],[Lieux]]</f>
        <v>138</v>
      </c>
      <c r="B577" s="5">
        <f t="shared" si="9"/>
        <v>138</v>
      </c>
      <c r="C577" s="17"/>
      <c r="D577" s="17"/>
      <c r="E577" s="18"/>
      <c r="F577" s="17"/>
      <c r="G577" s="17"/>
      <c r="H577" s="17"/>
      <c r="I577" s="19"/>
      <c r="J577" s="20"/>
      <c r="K577" s="20"/>
    </row>
    <row r="578" spans="1:11" ht="30" customHeight="1" x14ac:dyDescent="0.25">
      <c r="A578" s="5" t="str">
        <f>B578&amp;Tableau1[[#This Row],[Lieux]]</f>
        <v>139</v>
      </c>
      <c r="B578" s="5">
        <f t="shared" si="9"/>
        <v>139</v>
      </c>
      <c r="C578" s="17"/>
      <c r="D578" s="17"/>
      <c r="E578" s="18"/>
      <c r="F578" s="17"/>
      <c r="G578" s="17"/>
      <c r="H578" s="17"/>
      <c r="I578" s="19"/>
      <c r="J578" s="20"/>
      <c r="K578" s="20"/>
    </row>
    <row r="579" spans="1:11" ht="30" customHeight="1" x14ac:dyDescent="0.25">
      <c r="A579" s="5" t="str">
        <f>B579&amp;Tableau1[[#This Row],[Lieux]]</f>
        <v>140</v>
      </c>
      <c r="B579" s="5">
        <f t="shared" ref="B579:B642" si="10">IF(C579=C578,B578+1,1)</f>
        <v>140</v>
      </c>
      <c r="C579" s="17"/>
      <c r="D579" s="17"/>
      <c r="E579" s="18"/>
      <c r="F579" s="17"/>
      <c r="G579" s="17"/>
      <c r="H579" s="17"/>
      <c r="I579" s="19"/>
      <c r="J579" s="20"/>
      <c r="K579" s="20"/>
    </row>
    <row r="580" spans="1:11" ht="30" customHeight="1" x14ac:dyDescent="0.25">
      <c r="A580" s="5" t="str">
        <f>B580&amp;Tableau1[[#This Row],[Lieux]]</f>
        <v>141</v>
      </c>
      <c r="B580" s="5">
        <f t="shared" si="10"/>
        <v>141</v>
      </c>
      <c r="C580" s="17"/>
      <c r="D580" s="17"/>
      <c r="E580" s="18"/>
      <c r="F580" s="17"/>
      <c r="G580" s="17"/>
      <c r="H580" s="17"/>
      <c r="I580" s="19"/>
      <c r="J580" s="20"/>
      <c r="K580" s="20"/>
    </row>
    <row r="581" spans="1:11" ht="30" customHeight="1" x14ac:dyDescent="0.25">
      <c r="A581" s="5" t="str">
        <f>B581&amp;Tableau1[[#This Row],[Lieux]]</f>
        <v>142</v>
      </c>
      <c r="B581" s="5">
        <f t="shared" si="10"/>
        <v>142</v>
      </c>
      <c r="C581" s="17"/>
      <c r="D581" s="17"/>
      <c r="E581" s="18"/>
      <c r="F581" s="17"/>
      <c r="G581" s="17"/>
      <c r="H581" s="17"/>
      <c r="I581" s="19"/>
      <c r="J581" s="20"/>
      <c r="K581" s="20"/>
    </row>
    <row r="582" spans="1:11" ht="30" customHeight="1" x14ac:dyDescent="0.25">
      <c r="A582" s="5" t="str">
        <f>B582&amp;Tableau1[[#This Row],[Lieux]]</f>
        <v>143</v>
      </c>
      <c r="B582" s="5">
        <f t="shared" si="10"/>
        <v>143</v>
      </c>
      <c r="C582" s="17"/>
      <c r="D582" s="17"/>
      <c r="E582" s="18"/>
      <c r="F582" s="17"/>
      <c r="G582" s="17"/>
      <c r="H582" s="17"/>
      <c r="I582" s="19"/>
      <c r="J582" s="20"/>
      <c r="K582" s="20"/>
    </row>
    <row r="583" spans="1:11" ht="30" customHeight="1" x14ac:dyDescent="0.25">
      <c r="A583" s="5" t="str">
        <f>B583&amp;Tableau1[[#This Row],[Lieux]]</f>
        <v>144</v>
      </c>
      <c r="B583" s="5">
        <f t="shared" si="10"/>
        <v>144</v>
      </c>
      <c r="C583" s="17"/>
      <c r="D583" s="17"/>
      <c r="E583" s="18"/>
      <c r="F583" s="17"/>
      <c r="G583" s="17"/>
      <c r="H583" s="17"/>
      <c r="I583" s="19"/>
      <c r="J583" s="20"/>
      <c r="K583" s="20"/>
    </row>
    <row r="584" spans="1:11" ht="30" customHeight="1" x14ac:dyDescent="0.25">
      <c r="A584" s="5" t="str">
        <f>B584&amp;Tableau1[[#This Row],[Lieux]]</f>
        <v>145</v>
      </c>
      <c r="B584" s="5">
        <f t="shared" si="10"/>
        <v>145</v>
      </c>
      <c r="C584" s="17"/>
      <c r="D584" s="17"/>
      <c r="E584" s="18"/>
      <c r="F584" s="17"/>
      <c r="G584" s="17"/>
      <c r="H584" s="17"/>
      <c r="I584" s="19"/>
      <c r="J584" s="20"/>
      <c r="K584" s="20"/>
    </row>
    <row r="585" spans="1:11" ht="30" customHeight="1" x14ac:dyDescent="0.25">
      <c r="A585" s="5" t="str">
        <f>B585&amp;Tableau1[[#This Row],[Lieux]]</f>
        <v>146</v>
      </c>
      <c r="B585" s="5">
        <f t="shared" si="10"/>
        <v>146</v>
      </c>
      <c r="C585" s="17"/>
      <c r="D585" s="17"/>
      <c r="E585" s="18"/>
      <c r="F585" s="17"/>
      <c r="G585" s="17"/>
      <c r="H585" s="17"/>
      <c r="I585" s="19"/>
      <c r="J585" s="20"/>
      <c r="K585" s="20"/>
    </row>
    <row r="586" spans="1:11" ht="30" customHeight="1" x14ac:dyDescent="0.25">
      <c r="A586" s="5" t="str">
        <f>B586&amp;Tableau1[[#This Row],[Lieux]]</f>
        <v>147</v>
      </c>
      <c r="B586" s="5">
        <f t="shared" si="10"/>
        <v>147</v>
      </c>
      <c r="C586" s="17"/>
      <c r="D586" s="17"/>
      <c r="E586" s="18"/>
      <c r="F586" s="17"/>
      <c r="G586" s="17"/>
      <c r="H586" s="17"/>
      <c r="I586" s="19"/>
      <c r="J586" s="20"/>
      <c r="K586" s="20"/>
    </row>
    <row r="587" spans="1:11" ht="30" customHeight="1" x14ac:dyDescent="0.25">
      <c r="A587" s="5" t="str">
        <f>B587&amp;Tableau1[[#This Row],[Lieux]]</f>
        <v>148</v>
      </c>
      <c r="B587" s="5">
        <f t="shared" si="10"/>
        <v>148</v>
      </c>
      <c r="C587" s="17"/>
      <c r="D587" s="17"/>
      <c r="E587" s="18"/>
      <c r="F587" s="17"/>
      <c r="G587" s="17"/>
      <c r="H587" s="17"/>
      <c r="I587" s="19"/>
      <c r="J587" s="20"/>
      <c r="K587" s="20"/>
    </row>
    <row r="588" spans="1:11" ht="30" customHeight="1" x14ac:dyDescent="0.25">
      <c r="A588" s="5" t="str">
        <f>B588&amp;Tableau1[[#This Row],[Lieux]]</f>
        <v>149</v>
      </c>
      <c r="B588" s="5">
        <f t="shared" si="10"/>
        <v>149</v>
      </c>
      <c r="C588" s="17"/>
      <c r="D588" s="17"/>
      <c r="E588" s="18"/>
      <c r="F588" s="17"/>
      <c r="G588" s="17"/>
      <c r="H588" s="17"/>
      <c r="I588" s="19"/>
      <c r="J588" s="20"/>
      <c r="K588" s="20"/>
    </row>
    <row r="589" spans="1:11" ht="30" customHeight="1" x14ac:dyDescent="0.25">
      <c r="A589" s="5" t="str">
        <f>B589&amp;Tableau1[[#This Row],[Lieux]]</f>
        <v>150</v>
      </c>
      <c r="B589" s="5">
        <f t="shared" si="10"/>
        <v>150</v>
      </c>
      <c r="C589" s="17"/>
      <c r="D589" s="17"/>
      <c r="E589" s="18"/>
      <c r="F589" s="17"/>
      <c r="G589" s="17"/>
      <c r="H589" s="17"/>
      <c r="I589" s="19"/>
      <c r="J589" s="20"/>
      <c r="K589" s="20"/>
    </row>
    <row r="590" spans="1:11" ht="30" customHeight="1" x14ac:dyDescent="0.25">
      <c r="A590" s="5" t="str">
        <f>B590&amp;Tableau1[[#This Row],[Lieux]]</f>
        <v>151</v>
      </c>
      <c r="B590" s="5">
        <f t="shared" si="10"/>
        <v>151</v>
      </c>
      <c r="C590" s="17"/>
      <c r="D590" s="17"/>
      <c r="E590" s="18"/>
      <c r="F590" s="17"/>
      <c r="G590" s="17"/>
      <c r="H590" s="17"/>
      <c r="I590" s="19"/>
      <c r="J590" s="20"/>
      <c r="K590" s="20"/>
    </row>
    <row r="591" spans="1:11" ht="30" customHeight="1" x14ac:dyDescent="0.25">
      <c r="A591" s="5" t="str">
        <f>B591&amp;Tableau1[[#This Row],[Lieux]]</f>
        <v>152</v>
      </c>
      <c r="B591" s="5">
        <f t="shared" si="10"/>
        <v>152</v>
      </c>
      <c r="C591" s="17"/>
      <c r="D591" s="17"/>
      <c r="E591" s="18"/>
      <c r="F591" s="17"/>
      <c r="G591" s="17"/>
      <c r="H591" s="17"/>
      <c r="I591" s="19"/>
      <c r="J591" s="20"/>
      <c r="K591" s="20"/>
    </row>
    <row r="592" spans="1:11" ht="30" customHeight="1" x14ac:dyDescent="0.25">
      <c r="A592" s="5" t="str">
        <f>B592&amp;Tableau1[[#This Row],[Lieux]]</f>
        <v>153</v>
      </c>
      <c r="B592" s="5">
        <f t="shared" si="10"/>
        <v>153</v>
      </c>
      <c r="C592" s="17"/>
      <c r="D592" s="17"/>
      <c r="E592" s="18"/>
      <c r="F592" s="17"/>
      <c r="G592" s="17"/>
      <c r="H592" s="17"/>
      <c r="I592" s="19"/>
      <c r="J592" s="20"/>
      <c r="K592" s="20"/>
    </row>
    <row r="593" spans="1:11" ht="30" customHeight="1" x14ac:dyDescent="0.25">
      <c r="A593" s="5" t="str">
        <f>B593&amp;Tableau1[[#This Row],[Lieux]]</f>
        <v>154</v>
      </c>
      <c r="B593" s="5">
        <f t="shared" si="10"/>
        <v>154</v>
      </c>
      <c r="C593" s="17"/>
      <c r="D593" s="17"/>
      <c r="E593" s="18"/>
      <c r="F593" s="17"/>
      <c r="G593" s="17"/>
      <c r="H593" s="17"/>
      <c r="I593" s="19"/>
      <c r="J593" s="20"/>
      <c r="K593" s="20"/>
    </row>
    <row r="594" spans="1:11" ht="30" customHeight="1" x14ac:dyDescent="0.25">
      <c r="A594" s="5" t="str">
        <f>B594&amp;Tableau1[[#This Row],[Lieux]]</f>
        <v>155</v>
      </c>
      <c r="B594" s="5">
        <f t="shared" si="10"/>
        <v>155</v>
      </c>
      <c r="C594" s="17"/>
      <c r="D594" s="17"/>
      <c r="E594" s="18"/>
      <c r="F594" s="17"/>
      <c r="G594" s="17"/>
      <c r="H594" s="17"/>
      <c r="I594" s="19"/>
      <c r="J594" s="20"/>
      <c r="K594" s="20"/>
    </row>
    <row r="595" spans="1:11" ht="30" customHeight="1" x14ac:dyDescent="0.25">
      <c r="A595" s="5" t="str">
        <f>B595&amp;Tableau1[[#This Row],[Lieux]]</f>
        <v>156</v>
      </c>
      <c r="B595" s="5">
        <f t="shared" si="10"/>
        <v>156</v>
      </c>
      <c r="C595" s="17"/>
      <c r="D595" s="17"/>
      <c r="E595" s="18"/>
      <c r="F595" s="17"/>
      <c r="G595" s="17"/>
      <c r="H595" s="17"/>
      <c r="I595" s="19"/>
      <c r="J595" s="20"/>
      <c r="K595" s="20"/>
    </row>
    <row r="596" spans="1:11" ht="30" customHeight="1" x14ac:dyDescent="0.25">
      <c r="A596" s="5" t="str">
        <f>B596&amp;Tableau1[[#This Row],[Lieux]]</f>
        <v>157</v>
      </c>
      <c r="B596" s="5">
        <f t="shared" si="10"/>
        <v>157</v>
      </c>
      <c r="C596" s="17"/>
      <c r="D596" s="17"/>
      <c r="E596" s="18"/>
      <c r="F596" s="17"/>
      <c r="G596" s="17"/>
      <c r="H596" s="17"/>
      <c r="I596" s="19"/>
      <c r="J596" s="20"/>
      <c r="K596" s="20"/>
    </row>
    <row r="597" spans="1:11" ht="30" customHeight="1" x14ac:dyDescent="0.25">
      <c r="A597" s="5" t="str">
        <f>B597&amp;Tableau1[[#This Row],[Lieux]]</f>
        <v>158</v>
      </c>
      <c r="B597" s="5">
        <f t="shared" si="10"/>
        <v>158</v>
      </c>
      <c r="C597" s="17"/>
      <c r="D597" s="17"/>
      <c r="E597" s="18"/>
      <c r="F597" s="17"/>
      <c r="G597" s="17"/>
      <c r="H597" s="17"/>
      <c r="I597" s="19"/>
      <c r="J597" s="20"/>
      <c r="K597" s="20"/>
    </row>
    <row r="598" spans="1:11" ht="30" customHeight="1" x14ac:dyDescent="0.25">
      <c r="A598" s="5" t="str">
        <f>B598&amp;Tableau1[[#This Row],[Lieux]]</f>
        <v>159</v>
      </c>
      <c r="B598" s="5">
        <f t="shared" si="10"/>
        <v>159</v>
      </c>
      <c r="C598" s="17"/>
      <c r="D598" s="17"/>
      <c r="E598" s="18"/>
      <c r="F598" s="17"/>
      <c r="G598" s="17"/>
      <c r="H598" s="17"/>
      <c r="I598" s="19"/>
      <c r="J598" s="20"/>
      <c r="K598" s="20"/>
    </row>
    <row r="599" spans="1:11" ht="30" customHeight="1" x14ac:dyDescent="0.25">
      <c r="A599" s="5" t="str">
        <f>B599&amp;Tableau1[[#This Row],[Lieux]]</f>
        <v>160</v>
      </c>
      <c r="B599" s="5">
        <f t="shared" si="10"/>
        <v>160</v>
      </c>
      <c r="C599" s="17"/>
      <c r="D599" s="17"/>
      <c r="E599" s="18"/>
      <c r="F599" s="17"/>
      <c r="G599" s="17"/>
      <c r="H599" s="17"/>
      <c r="I599" s="19"/>
      <c r="J599" s="20"/>
      <c r="K599" s="20"/>
    </row>
    <row r="600" spans="1:11" ht="30" customHeight="1" x14ac:dyDescent="0.25">
      <c r="A600" s="5" t="str">
        <f>B600&amp;Tableau1[[#This Row],[Lieux]]</f>
        <v>161</v>
      </c>
      <c r="B600" s="5">
        <f t="shared" si="10"/>
        <v>161</v>
      </c>
      <c r="C600" s="17"/>
      <c r="D600" s="17"/>
      <c r="E600" s="18"/>
      <c r="F600" s="17"/>
      <c r="G600" s="17"/>
      <c r="H600" s="17"/>
      <c r="I600" s="19"/>
      <c r="J600" s="20"/>
      <c r="K600" s="20"/>
    </row>
    <row r="601" spans="1:11" ht="30" customHeight="1" x14ac:dyDescent="0.25">
      <c r="A601" s="5" t="str">
        <f>B601&amp;Tableau1[[#This Row],[Lieux]]</f>
        <v>162</v>
      </c>
      <c r="B601" s="5">
        <f t="shared" si="10"/>
        <v>162</v>
      </c>
      <c r="C601" s="17"/>
      <c r="D601" s="17"/>
      <c r="E601" s="18"/>
      <c r="F601" s="17"/>
      <c r="G601" s="17"/>
      <c r="H601" s="17"/>
      <c r="I601" s="19"/>
      <c r="J601" s="20"/>
      <c r="K601" s="20"/>
    </row>
    <row r="602" spans="1:11" ht="30" customHeight="1" x14ac:dyDescent="0.25">
      <c r="A602" s="5" t="str">
        <f>B602&amp;Tableau1[[#This Row],[Lieux]]</f>
        <v>163</v>
      </c>
      <c r="B602" s="5">
        <f t="shared" si="10"/>
        <v>163</v>
      </c>
      <c r="C602" s="17"/>
      <c r="D602" s="17"/>
      <c r="E602" s="18"/>
      <c r="F602" s="17"/>
      <c r="G602" s="17"/>
      <c r="H602" s="17"/>
      <c r="I602" s="19"/>
      <c r="J602" s="20"/>
      <c r="K602" s="20"/>
    </row>
    <row r="603" spans="1:11" ht="30" customHeight="1" x14ac:dyDescent="0.25">
      <c r="A603" s="5" t="str">
        <f>B603&amp;Tableau1[[#This Row],[Lieux]]</f>
        <v>164</v>
      </c>
      <c r="B603" s="5">
        <f t="shared" si="10"/>
        <v>164</v>
      </c>
      <c r="C603" s="17"/>
      <c r="D603" s="17"/>
      <c r="E603" s="18"/>
      <c r="F603" s="17"/>
      <c r="G603" s="17"/>
      <c r="H603" s="17"/>
      <c r="I603" s="19"/>
      <c r="J603" s="20"/>
      <c r="K603" s="20"/>
    </row>
    <row r="604" spans="1:11" ht="30" customHeight="1" x14ac:dyDescent="0.25">
      <c r="A604" s="5" t="str">
        <f>B604&amp;Tableau1[[#This Row],[Lieux]]</f>
        <v>165</v>
      </c>
      <c r="B604" s="5">
        <f t="shared" si="10"/>
        <v>165</v>
      </c>
      <c r="C604" s="17"/>
      <c r="D604" s="17"/>
      <c r="E604" s="18"/>
      <c r="F604" s="17"/>
      <c r="G604" s="17"/>
      <c r="H604" s="17"/>
      <c r="I604" s="19"/>
      <c r="J604" s="20"/>
      <c r="K604" s="20"/>
    </row>
    <row r="605" spans="1:11" ht="30" customHeight="1" x14ac:dyDescent="0.25">
      <c r="A605" s="5" t="str">
        <f>B605&amp;Tableau1[[#This Row],[Lieux]]</f>
        <v>166</v>
      </c>
      <c r="B605" s="5">
        <f t="shared" si="10"/>
        <v>166</v>
      </c>
      <c r="C605" s="17"/>
      <c r="D605" s="17"/>
      <c r="E605" s="18"/>
      <c r="F605" s="17"/>
      <c r="G605" s="17"/>
      <c r="H605" s="17"/>
      <c r="I605" s="19"/>
      <c r="J605" s="20"/>
      <c r="K605" s="20"/>
    </row>
    <row r="606" spans="1:11" ht="30" customHeight="1" x14ac:dyDescent="0.25">
      <c r="A606" s="5" t="str">
        <f>B606&amp;Tableau1[[#This Row],[Lieux]]</f>
        <v>167</v>
      </c>
      <c r="B606" s="5">
        <f t="shared" si="10"/>
        <v>167</v>
      </c>
      <c r="C606" s="17"/>
      <c r="D606" s="17"/>
      <c r="E606" s="18"/>
      <c r="F606" s="17"/>
      <c r="G606" s="17"/>
      <c r="H606" s="17"/>
      <c r="I606" s="19"/>
      <c r="J606" s="20"/>
      <c r="K606" s="20"/>
    </row>
    <row r="607" spans="1:11" ht="30" customHeight="1" x14ac:dyDescent="0.25">
      <c r="A607" s="5" t="str">
        <f>B607&amp;Tableau1[[#This Row],[Lieux]]</f>
        <v>168</v>
      </c>
      <c r="B607" s="5">
        <f t="shared" si="10"/>
        <v>168</v>
      </c>
      <c r="C607" s="17"/>
      <c r="D607" s="17"/>
      <c r="E607" s="18"/>
      <c r="F607" s="17"/>
      <c r="G607" s="17"/>
      <c r="H607" s="17"/>
      <c r="I607" s="19"/>
      <c r="J607" s="20"/>
      <c r="K607" s="20"/>
    </row>
    <row r="608" spans="1:11" ht="30" customHeight="1" x14ac:dyDescent="0.25">
      <c r="A608" s="5" t="str">
        <f>B608&amp;Tableau1[[#This Row],[Lieux]]</f>
        <v>169</v>
      </c>
      <c r="B608" s="5">
        <f t="shared" si="10"/>
        <v>169</v>
      </c>
      <c r="C608" s="17"/>
      <c r="D608" s="17"/>
      <c r="E608" s="18"/>
      <c r="F608" s="17"/>
      <c r="G608" s="17"/>
      <c r="H608" s="17"/>
      <c r="I608" s="19"/>
      <c r="J608" s="20"/>
      <c r="K608" s="20"/>
    </row>
    <row r="609" spans="1:11" ht="30" customHeight="1" x14ac:dyDescent="0.25">
      <c r="A609" s="5" t="str">
        <f>B609&amp;Tableau1[[#This Row],[Lieux]]</f>
        <v>170</v>
      </c>
      <c r="B609" s="5">
        <f t="shared" si="10"/>
        <v>170</v>
      </c>
      <c r="C609" s="17"/>
      <c r="D609" s="17"/>
      <c r="E609" s="18"/>
      <c r="F609" s="17"/>
      <c r="G609" s="17"/>
      <c r="H609" s="17"/>
      <c r="I609" s="19"/>
      <c r="J609" s="20"/>
      <c r="K609" s="20"/>
    </row>
    <row r="610" spans="1:11" ht="30" customHeight="1" x14ac:dyDescent="0.25">
      <c r="A610" s="5" t="str">
        <f>B610&amp;Tableau1[[#This Row],[Lieux]]</f>
        <v>171</v>
      </c>
      <c r="B610" s="5">
        <f t="shared" si="10"/>
        <v>171</v>
      </c>
      <c r="C610" s="17"/>
      <c r="D610" s="17"/>
      <c r="E610" s="18"/>
      <c r="F610" s="17"/>
      <c r="G610" s="17"/>
      <c r="H610" s="17"/>
      <c r="I610" s="19"/>
      <c r="J610" s="20"/>
      <c r="K610" s="20"/>
    </row>
    <row r="611" spans="1:11" ht="30" customHeight="1" x14ac:dyDescent="0.25">
      <c r="A611" s="5" t="str">
        <f>B611&amp;Tableau1[[#This Row],[Lieux]]</f>
        <v>172</v>
      </c>
      <c r="B611" s="5">
        <f t="shared" si="10"/>
        <v>172</v>
      </c>
      <c r="C611" s="17"/>
      <c r="D611" s="17"/>
      <c r="E611" s="18"/>
      <c r="F611" s="17"/>
      <c r="G611" s="17"/>
      <c r="H611" s="17"/>
      <c r="I611" s="19"/>
      <c r="J611" s="20"/>
      <c r="K611" s="20"/>
    </row>
    <row r="612" spans="1:11" ht="30" customHeight="1" x14ac:dyDescent="0.25">
      <c r="A612" s="5" t="str">
        <f>B612&amp;Tableau1[[#This Row],[Lieux]]</f>
        <v>173</v>
      </c>
      <c r="B612" s="5">
        <f t="shared" si="10"/>
        <v>173</v>
      </c>
      <c r="C612" s="17"/>
      <c r="D612" s="17"/>
      <c r="E612" s="18"/>
      <c r="F612" s="17"/>
      <c r="G612" s="17"/>
      <c r="H612" s="17"/>
      <c r="I612" s="19"/>
      <c r="J612" s="20"/>
      <c r="K612" s="20"/>
    </row>
    <row r="613" spans="1:11" ht="30" customHeight="1" x14ac:dyDescent="0.25">
      <c r="A613" s="5" t="str">
        <f>B613&amp;Tableau1[[#This Row],[Lieux]]</f>
        <v>174</v>
      </c>
      <c r="B613" s="5">
        <f t="shared" si="10"/>
        <v>174</v>
      </c>
      <c r="C613" s="17"/>
      <c r="D613" s="17"/>
      <c r="E613" s="18"/>
      <c r="F613" s="17"/>
      <c r="G613" s="17"/>
      <c r="H613" s="17"/>
      <c r="I613" s="19"/>
      <c r="J613" s="20"/>
      <c r="K613" s="20"/>
    </row>
    <row r="614" spans="1:11" ht="30" customHeight="1" x14ac:dyDescent="0.25">
      <c r="A614" s="5" t="str">
        <f>B614&amp;Tableau1[[#This Row],[Lieux]]</f>
        <v>175</v>
      </c>
      <c r="B614" s="5">
        <f t="shared" si="10"/>
        <v>175</v>
      </c>
      <c r="C614" s="17"/>
      <c r="D614" s="17"/>
      <c r="E614" s="18"/>
      <c r="F614" s="17"/>
      <c r="G614" s="17"/>
      <c r="H614" s="17"/>
      <c r="I614" s="19"/>
      <c r="J614" s="20"/>
      <c r="K614" s="20"/>
    </row>
    <row r="615" spans="1:11" ht="30" customHeight="1" x14ac:dyDescent="0.25">
      <c r="A615" s="5" t="str">
        <f>B615&amp;Tableau1[[#This Row],[Lieux]]</f>
        <v>176</v>
      </c>
      <c r="B615" s="5">
        <f t="shared" si="10"/>
        <v>176</v>
      </c>
      <c r="C615" s="17"/>
      <c r="D615" s="17"/>
      <c r="E615" s="18"/>
      <c r="F615" s="17"/>
      <c r="G615" s="17"/>
      <c r="H615" s="17"/>
      <c r="I615" s="19"/>
      <c r="J615" s="20"/>
      <c r="K615" s="20"/>
    </row>
    <row r="616" spans="1:11" ht="30" customHeight="1" x14ac:dyDescent="0.25">
      <c r="A616" s="5" t="str">
        <f>B616&amp;Tableau1[[#This Row],[Lieux]]</f>
        <v>177</v>
      </c>
      <c r="B616" s="5">
        <f t="shared" si="10"/>
        <v>177</v>
      </c>
      <c r="C616" s="17"/>
      <c r="D616" s="17"/>
      <c r="E616" s="18"/>
      <c r="F616" s="17"/>
      <c r="G616" s="17"/>
      <c r="H616" s="17"/>
      <c r="I616" s="19"/>
      <c r="J616" s="20"/>
      <c r="K616" s="20"/>
    </row>
    <row r="617" spans="1:11" ht="30" customHeight="1" x14ac:dyDescent="0.25">
      <c r="A617" s="5" t="str">
        <f>B617&amp;Tableau1[[#This Row],[Lieux]]</f>
        <v>178</v>
      </c>
      <c r="B617" s="5">
        <f t="shared" si="10"/>
        <v>178</v>
      </c>
      <c r="C617" s="17"/>
      <c r="D617" s="17"/>
      <c r="E617" s="18"/>
      <c r="F617" s="17"/>
      <c r="G617" s="17"/>
      <c r="H617" s="17"/>
      <c r="I617" s="19"/>
      <c r="J617" s="20"/>
      <c r="K617" s="20"/>
    </row>
    <row r="618" spans="1:11" ht="30" customHeight="1" x14ac:dyDescent="0.25">
      <c r="A618" s="5" t="str">
        <f>B618&amp;Tableau1[[#This Row],[Lieux]]</f>
        <v>179</v>
      </c>
      <c r="B618" s="5">
        <f t="shared" si="10"/>
        <v>179</v>
      </c>
      <c r="C618" s="17"/>
      <c r="D618" s="17"/>
      <c r="E618" s="18"/>
      <c r="F618" s="17"/>
      <c r="G618" s="17"/>
      <c r="H618" s="17"/>
      <c r="I618" s="19"/>
      <c r="J618" s="20"/>
      <c r="K618" s="20"/>
    </row>
    <row r="619" spans="1:11" ht="30" customHeight="1" x14ac:dyDescent="0.25">
      <c r="A619" s="5" t="str">
        <f>B619&amp;Tableau1[[#This Row],[Lieux]]</f>
        <v>180</v>
      </c>
      <c r="B619" s="5">
        <f t="shared" si="10"/>
        <v>180</v>
      </c>
      <c r="C619" s="17"/>
      <c r="D619" s="17"/>
      <c r="E619" s="18"/>
      <c r="F619" s="17"/>
      <c r="G619" s="17"/>
      <c r="H619" s="17"/>
      <c r="I619" s="19"/>
      <c r="J619" s="20"/>
      <c r="K619" s="20"/>
    </row>
    <row r="620" spans="1:11" ht="30" customHeight="1" x14ac:dyDescent="0.25">
      <c r="A620" s="5" t="str">
        <f>B620&amp;Tableau1[[#This Row],[Lieux]]</f>
        <v>181</v>
      </c>
      <c r="B620" s="5">
        <f t="shared" si="10"/>
        <v>181</v>
      </c>
      <c r="C620" s="17"/>
      <c r="D620" s="17"/>
      <c r="E620" s="18"/>
      <c r="F620" s="17"/>
      <c r="G620" s="17"/>
      <c r="H620" s="17"/>
      <c r="I620" s="19"/>
      <c r="J620" s="20"/>
      <c r="K620" s="20"/>
    </row>
    <row r="621" spans="1:11" ht="30" customHeight="1" x14ac:dyDescent="0.25">
      <c r="A621" s="5" t="str">
        <f>B621&amp;Tableau1[[#This Row],[Lieux]]</f>
        <v>182</v>
      </c>
      <c r="B621" s="5">
        <f t="shared" si="10"/>
        <v>182</v>
      </c>
      <c r="C621" s="17"/>
      <c r="D621" s="17"/>
      <c r="E621" s="18"/>
      <c r="F621" s="17"/>
      <c r="G621" s="17"/>
      <c r="H621" s="17"/>
      <c r="I621" s="19"/>
      <c r="J621" s="20"/>
      <c r="K621" s="20"/>
    </row>
    <row r="622" spans="1:11" ht="30" customHeight="1" x14ac:dyDescent="0.25">
      <c r="A622" s="5" t="str">
        <f>B622&amp;Tableau1[[#This Row],[Lieux]]</f>
        <v>183</v>
      </c>
      <c r="B622" s="5">
        <f t="shared" si="10"/>
        <v>183</v>
      </c>
      <c r="C622" s="17"/>
      <c r="D622" s="17"/>
      <c r="E622" s="18"/>
      <c r="F622" s="17"/>
      <c r="G622" s="17"/>
      <c r="H622" s="17"/>
      <c r="I622" s="19"/>
      <c r="J622" s="20"/>
      <c r="K622" s="20"/>
    </row>
    <row r="623" spans="1:11" ht="30" customHeight="1" x14ac:dyDescent="0.25">
      <c r="A623" s="5" t="str">
        <f>B623&amp;Tableau1[[#This Row],[Lieux]]</f>
        <v>184</v>
      </c>
      <c r="B623" s="5">
        <f t="shared" si="10"/>
        <v>184</v>
      </c>
      <c r="C623" s="17"/>
      <c r="D623" s="17"/>
      <c r="E623" s="18"/>
      <c r="F623" s="17"/>
      <c r="G623" s="17"/>
      <c r="H623" s="17"/>
      <c r="I623" s="19"/>
      <c r="J623" s="20"/>
      <c r="K623" s="20"/>
    </row>
    <row r="624" spans="1:11" ht="30" customHeight="1" x14ac:dyDescent="0.25">
      <c r="A624" s="5" t="str">
        <f>B624&amp;Tableau1[[#This Row],[Lieux]]</f>
        <v>185</v>
      </c>
      <c r="B624" s="5">
        <f t="shared" si="10"/>
        <v>185</v>
      </c>
      <c r="C624" s="17"/>
      <c r="D624" s="17"/>
      <c r="E624" s="18"/>
      <c r="F624" s="17"/>
      <c r="G624" s="17"/>
      <c r="H624" s="17"/>
      <c r="I624" s="19"/>
      <c r="J624" s="20"/>
      <c r="K624" s="20"/>
    </row>
    <row r="625" spans="1:11" ht="30" customHeight="1" x14ac:dyDescent="0.25">
      <c r="A625" s="5" t="str">
        <f>B625&amp;Tableau1[[#This Row],[Lieux]]</f>
        <v>186</v>
      </c>
      <c r="B625" s="5">
        <f t="shared" si="10"/>
        <v>186</v>
      </c>
      <c r="C625" s="17"/>
      <c r="D625" s="17"/>
      <c r="E625" s="18"/>
      <c r="F625" s="17"/>
      <c r="G625" s="17"/>
      <c r="H625" s="17"/>
      <c r="I625" s="19"/>
      <c r="J625" s="20"/>
      <c r="K625" s="20"/>
    </row>
    <row r="626" spans="1:11" ht="30" customHeight="1" x14ac:dyDescent="0.25">
      <c r="A626" s="5" t="str">
        <f>B626&amp;Tableau1[[#This Row],[Lieux]]</f>
        <v>187</v>
      </c>
      <c r="B626" s="5">
        <f t="shared" si="10"/>
        <v>187</v>
      </c>
      <c r="C626" s="17"/>
      <c r="D626" s="17"/>
      <c r="E626" s="18"/>
      <c r="F626" s="17"/>
      <c r="G626" s="17"/>
      <c r="H626" s="17"/>
      <c r="I626" s="19"/>
      <c r="J626" s="20"/>
      <c r="K626" s="20"/>
    </row>
    <row r="627" spans="1:11" ht="30" customHeight="1" x14ac:dyDescent="0.25">
      <c r="A627" s="5" t="str">
        <f>B627&amp;Tableau1[[#This Row],[Lieux]]</f>
        <v>188</v>
      </c>
      <c r="B627" s="5">
        <f t="shared" si="10"/>
        <v>188</v>
      </c>
      <c r="C627" s="17"/>
      <c r="D627" s="17"/>
      <c r="E627" s="18"/>
      <c r="F627" s="17"/>
      <c r="G627" s="17"/>
      <c r="H627" s="17"/>
      <c r="I627" s="19"/>
      <c r="J627" s="20"/>
      <c r="K627" s="20"/>
    </row>
    <row r="628" spans="1:11" ht="30" customHeight="1" x14ac:dyDescent="0.25">
      <c r="A628" s="5" t="str">
        <f>B628&amp;Tableau1[[#This Row],[Lieux]]</f>
        <v>189</v>
      </c>
      <c r="B628" s="5">
        <f t="shared" si="10"/>
        <v>189</v>
      </c>
      <c r="C628" s="17"/>
      <c r="D628" s="17"/>
      <c r="E628" s="18"/>
      <c r="F628" s="17"/>
      <c r="G628" s="17"/>
      <c r="H628" s="17"/>
      <c r="I628" s="19"/>
      <c r="J628" s="20"/>
      <c r="K628" s="20"/>
    </row>
    <row r="629" spans="1:11" ht="30" customHeight="1" x14ac:dyDescent="0.25">
      <c r="A629" s="5" t="str">
        <f>B629&amp;Tableau1[[#This Row],[Lieux]]</f>
        <v>190</v>
      </c>
      <c r="B629" s="5">
        <f t="shared" si="10"/>
        <v>190</v>
      </c>
      <c r="C629" s="17"/>
      <c r="D629" s="17"/>
      <c r="E629" s="18"/>
      <c r="F629" s="17"/>
      <c r="G629" s="17"/>
      <c r="H629" s="17"/>
      <c r="I629" s="19"/>
      <c r="J629" s="20"/>
      <c r="K629" s="20"/>
    </row>
    <row r="630" spans="1:11" ht="30" customHeight="1" x14ac:dyDescent="0.25">
      <c r="A630" s="5" t="str">
        <f>B630&amp;Tableau1[[#This Row],[Lieux]]</f>
        <v>191</v>
      </c>
      <c r="B630" s="5">
        <f t="shared" si="10"/>
        <v>191</v>
      </c>
      <c r="C630" s="17"/>
      <c r="D630" s="17"/>
      <c r="E630" s="18"/>
      <c r="F630" s="17"/>
      <c r="G630" s="17"/>
      <c r="H630" s="17"/>
      <c r="I630" s="19"/>
      <c r="J630" s="20"/>
      <c r="K630" s="20"/>
    </row>
    <row r="631" spans="1:11" ht="30" customHeight="1" x14ac:dyDescent="0.25">
      <c r="A631" s="5" t="str">
        <f>B631&amp;Tableau1[[#This Row],[Lieux]]</f>
        <v>192</v>
      </c>
      <c r="B631" s="5">
        <f t="shared" si="10"/>
        <v>192</v>
      </c>
      <c r="C631" s="17"/>
      <c r="D631" s="17"/>
      <c r="E631" s="18"/>
      <c r="F631" s="17"/>
      <c r="G631" s="17"/>
      <c r="H631" s="17"/>
      <c r="I631" s="19"/>
      <c r="J631" s="20"/>
      <c r="K631" s="20"/>
    </row>
    <row r="632" spans="1:11" ht="30" customHeight="1" x14ac:dyDescent="0.25">
      <c r="A632" s="5" t="str">
        <f>B632&amp;Tableau1[[#This Row],[Lieux]]</f>
        <v>193</v>
      </c>
      <c r="B632" s="5">
        <f t="shared" si="10"/>
        <v>193</v>
      </c>
      <c r="C632" s="17"/>
      <c r="D632" s="17"/>
      <c r="E632" s="18"/>
      <c r="F632" s="17"/>
      <c r="G632" s="17"/>
      <c r="H632" s="17"/>
      <c r="I632" s="19"/>
      <c r="J632" s="20"/>
      <c r="K632" s="20"/>
    </row>
    <row r="633" spans="1:11" ht="30" customHeight="1" x14ac:dyDescent="0.25">
      <c r="A633" s="5" t="str">
        <f>B633&amp;Tableau1[[#This Row],[Lieux]]</f>
        <v>194</v>
      </c>
      <c r="B633" s="5">
        <f t="shared" si="10"/>
        <v>194</v>
      </c>
      <c r="C633" s="17"/>
      <c r="D633" s="17"/>
      <c r="E633" s="18"/>
      <c r="F633" s="17"/>
      <c r="G633" s="17"/>
      <c r="H633" s="17"/>
      <c r="I633" s="19"/>
      <c r="J633" s="20"/>
      <c r="K633" s="20"/>
    </row>
    <row r="634" spans="1:11" ht="30" customHeight="1" x14ac:dyDescent="0.25">
      <c r="A634" s="5" t="str">
        <f>B634&amp;Tableau1[[#This Row],[Lieux]]</f>
        <v>195</v>
      </c>
      <c r="B634" s="5">
        <f t="shared" si="10"/>
        <v>195</v>
      </c>
      <c r="C634" s="17"/>
      <c r="D634" s="17"/>
      <c r="E634" s="18"/>
      <c r="F634" s="17"/>
      <c r="G634" s="17"/>
      <c r="H634" s="17"/>
      <c r="I634" s="19"/>
      <c r="J634" s="20"/>
      <c r="K634" s="20"/>
    </row>
    <row r="635" spans="1:11" ht="30" customHeight="1" x14ac:dyDescent="0.25">
      <c r="A635" s="5" t="str">
        <f>B635&amp;Tableau1[[#This Row],[Lieux]]</f>
        <v>196</v>
      </c>
      <c r="B635" s="5">
        <f t="shared" si="10"/>
        <v>196</v>
      </c>
      <c r="C635" s="17"/>
      <c r="D635" s="17"/>
      <c r="E635" s="18"/>
      <c r="F635" s="17"/>
      <c r="G635" s="17"/>
      <c r="H635" s="17"/>
      <c r="I635" s="19"/>
      <c r="J635" s="20"/>
      <c r="K635" s="20"/>
    </row>
    <row r="636" spans="1:11" ht="30" customHeight="1" x14ac:dyDescent="0.25">
      <c r="A636" s="5" t="str">
        <f>B636&amp;Tableau1[[#This Row],[Lieux]]</f>
        <v>197</v>
      </c>
      <c r="B636" s="5">
        <f t="shared" si="10"/>
        <v>197</v>
      </c>
      <c r="C636" s="17"/>
      <c r="D636" s="17"/>
      <c r="E636" s="18"/>
      <c r="F636" s="17"/>
      <c r="G636" s="17"/>
      <c r="H636" s="17"/>
      <c r="I636" s="19"/>
      <c r="J636" s="20"/>
      <c r="K636" s="20"/>
    </row>
    <row r="637" spans="1:11" ht="30" customHeight="1" x14ac:dyDescent="0.25">
      <c r="A637" s="5" t="str">
        <f>B637&amp;Tableau1[[#This Row],[Lieux]]</f>
        <v>198</v>
      </c>
      <c r="B637" s="5">
        <f t="shared" si="10"/>
        <v>198</v>
      </c>
      <c r="C637" s="17"/>
      <c r="D637" s="17"/>
      <c r="E637" s="18"/>
      <c r="F637" s="17"/>
      <c r="G637" s="17"/>
      <c r="H637" s="17"/>
      <c r="I637" s="19"/>
      <c r="J637" s="20"/>
      <c r="K637" s="20"/>
    </row>
    <row r="638" spans="1:11" ht="30" customHeight="1" x14ac:dyDescent="0.25">
      <c r="A638" s="5" t="str">
        <f>B638&amp;Tableau1[[#This Row],[Lieux]]</f>
        <v>199</v>
      </c>
      <c r="B638" s="5">
        <f t="shared" si="10"/>
        <v>199</v>
      </c>
      <c r="C638" s="17"/>
      <c r="D638" s="17"/>
      <c r="E638" s="18"/>
      <c r="F638" s="17"/>
      <c r="G638" s="17"/>
      <c r="H638" s="17"/>
      <c r="I638" s="19"/>
      <c r="J638" s="20"/>
      <c r="K638" s="20"/>
    </row>
    <row r="639" spans="1:11" ht="30" customHeight="1" x14ac:dyDescent="0.25">
      <c r="A639" s="5" t="str">
        <f>B639&amp;Tableau1[[#This Row],[Lieux]]</f>
        <v>200</v>
      </c>
      <c r="B639" s="5">
        <f t="shared" si="10"/>
        <v>200</v>
      </c>
      <c r="C639" s="17"/>
      <c r="D639" s="17"/>
      <c r="E639" s="18"/>
      <c r="F639" s="17"/>
      <c r="G639" s="17"/>
      <c r="H639" s="17"/>
      <c r="I639" s="19"/>
      <c r="J639" s="20"/>
      <c r="K639" s="20"/>
    </row>
    <row r="640" spans="1:11" ht="30" customHeight="1" x14ac:dyDescent="0.25">
      <c r="A640" s="5" t="str">
        <f>B640&amp;Tableau1[[#This Row],[Lieux]]</f>
        <v>201</v>
      </c>
      <c r="B640" s="5">
        <f t="shared" si="10"/>
        <v>201</v>
      </c>
      <c r="C640" s="17"/>
      <c r="D640" s="17"/>
      <c r="E640" s="18"/>
      <c r="F640" s="17"/>
      <c r="G640" s="17"/>
      <c r="H640" s="17"/>
      <c r="I640" s="19"/>
      <c r="J640" s="20"/>
      <c r="K640" s="20"/>
    </row>
    <row r="641" spans="1:11" ht="30" customHeight="1" x14ac:dyDescent="0.25">
      <c r="A641" s="5" t="str">
        <f>B641&amp;Tableau1[[#This Row],[Lieux]]</f>
        <v>202</v>
      </c>
      <c r="B641" s="5">
        <f t="shared" si="10"/>
        <v>202</v>
      </c>
      <c r="C641" s="17"/>
      <c r="D641" s="17"/>
      <c r="E641" s="18"/>
      <c r="F641" s="17"/>
      <c r="G641" s="17"/>
      <c r="H641" s="17"/>
      <c r="I641" s="19"/>
      <c r="J641" s="20"/>
      <c r="K641" s="20"/>
    </row>
    <row r="642" spans="1:11" ht="30" customHeight="1" x14ac:dyDescent="0.25">
      <c r="A642" s="5" t="str">
        <f>B642&amp;Tableau1[[#This Row],[Lieux]]</f>
        <v>203</v>
      </c>
      <c r="B642" s="5">
        <f t="shared" si="10"/>
        <v>203</v>
      </c>
      <c r="C642" s="17"/>
      <c r="D642" s="17"/>
      <c r="E642" s="18"/>
      <c r="F642" s="17"/>
      <c r="G642" s="17"/>
      <c r="H642" s="17"/>
      <c r="I642" s="19"/>
      <c r="J642" s="20"/>
      <c r="K642" s="20"/>
    </row>
    <row r="643" spans="1:11" ht="30" customHeight="1" x14ac:dyDescent="0.25">
      <c r="A643" s="5" t="str">
        <f>B643&amp;Tableau1[[#This Row],[Lieux]]</f>
        <v>204</v>
      </c>
      <c r="B643" s="5">
        <f t="shared" ref="B643:B706" si="11">IF(C643=C642,B642+1,1)</f>
        <v>204</v>
      </c>
      <c r="C643" s="17"/>
      <c r="D643" s="17"/>
      <c r="E643" s="18"/>
      <c r="F643" s="17"/>
      <c r="G643" s="17"/>
      <c r="H643" s="17"/>
      <c r="I643" s="19"/>
      <c r="J643" s="20"/>
      <c r="K643" s="20"/>
    </row>
    <row r="644" spans="1:11" ht="30" customHeight="1" x14ac:dyDescent="0.25">
      <c r="A644" s="5" t="str">
        <f>B644&amp;Tableau1[[#This Row],[Lieux]]</f>
        <v>205</v>
      </c>
      <c r="B644" s="5">
        <f t="shared" si="11"/>
        <v>205</v>
      </c>
      <c r="C644" s="17"/>
      <c r="D644" s="17"/>
      <c r="E644" s="18"/>
      <c r="F644" s="17"/>
      <c r="G644" s="17"/>
      <c r="H644" s="17"/>
      <c r="I644" s="19"/>
      <c r="J644" s="20"/>
      <c r="K644" s="20"/>
    </row>
    <row r="645" spans="1:11" ht="30" customHeight="1" x14ac:dyDescent="0.25">
      <c r="A645" s="5" t="str">
        <f>B645&amp;Tableau1[[#This Row],[Lieux]]</f>
        <v>206</v>
      </c>
      <c r="B645" s="5">
        <f t="shared" si="11"/>
        <v>206</v>
      </c>
      <c r="C645" s="17"/>
      <c r="D645" s="17"/>
      <c r="E645" s="18"/>
      <c r="F645" s="17"/>
      <c r="G645" s="17"/>
      <c r="H645" s="17"/>
      <c r="I645" s="19"/>
      <c r="J645" s="20"/>
      <c r="K645" s="20"/>
    </row>
    <row r="646" spans="1:11" ht="30" customHeight="1" x14ac:dyDescent="0.25">
      <c r="A646" s="5" t="str">
        <f>B646&amp;Tableau1[[#This Row],[Lieux]]</f>
        <v>207</v>
      </c>
      <c r="B646" s="5">
        <f t="shared" si="11"/>
        <v>207</v>
      </c>
      <c r="C646" s="17"/>
      <c r="D646" s="17"/>
      <c r="E646" s="18"/>
      <c r="F646" s="17"/>
      <c r="G646" s="17"/>
      <c r="H646" s="17"/>
      <c r="I646" s="19"/>
      <c r="J646" s="20"/>
      <c r="K646" s="20"/>
    </row>
    <row r="647" spans="1:11" ht="30" customHeight="1" x14ac:dyDescent="0.25">
      <c r="A647" s="5" t="str">
        <f>B647&amp;Tableau1[[#This Row],[Lieux]]</f>
        <v>208</v>
      </c>
      <c r="B647" s="5">
        <f t="shared" si="11"/>
        <v>208</v>
      </c>
      <c r="C647" s="17"/>
      <c r="D647" s="17"/>
      <c r="E647" s="18"/>
      <c r="F647" s="17"/>
      <c r="G647" s="17"/>
      <c r="H647" s="17"/>
      <c r="I647" s="19"/>
      <c r="J647" s="20"/>
      <c r="K647" s="20"/>
    </row>
    <row r="648" spans="1:11" ht="30" customHeight="1" x14ac:dyDescent="0.25">
      <c r="A648" s="5" t="str">
        <f>B648&amp;Tableau1[[#This Row],[Lieux]]</f>
        <v>209</v>
      </c>
      <c r="B648" s="5">
        <f t="shared" si="11"/>
        <v>209</v>
      </c>
      <c r="C648" s="17"/>
      <c r="D648" s="17"/>
      <c r="E648" s="18"/>
      <c r="F648" s="17"/>
      <c r="G648" s="17"/>
      <c r="H648" s="17"/>
      <c r="I648" s="19"/>
      <c r="J648" s="20"/>
      <c r="K648" s="20"/>
    </row>
    <row r="649" spans="1:11" ht="30" customHeight="1" x14ac:dyDescent="0.25">
      <c r="A649" s="5" t="str">
        <f>B649&amp;Tableau1[[#This Row],[Lieux]]</f>
        <v>210</v>
      </c>
      <c r="B649" s="5">
        <f t="shared" si="11"/>
        <v>210</v>
      </c>
      <c r="C649" s="17"/>
      <c r="D649" s="17"/>
      <c r="E649" s="18"/>
      <c r="F649" s="17"/>
      <c r="G649" s="17"/>
      <c r="H649" s="17"/>
      <c r="I649" s="19"/>
      <c r="J649" s="20"/>
      <c r="K649" s="20"/>
    </row>
    <row r="650" spans="1:11" ht="30" customHeight="1" x14ac:dyDescent="0.25">
      <c r="A650" s="5" t="str">
        <f>B650&amp;Tableau1[[#This Row],[Lieux]]</f>
        <v>211</v>
      </c>
      <c r="B650" s="5">
        <f t="shared" si="11"/>
        <v>211</v>
      </c>
      <c r="C650" s="17"/>
      <c r="D650" s="17"/>
      <c r="E650" s="18"/>
      <c r="F650" s="17"/>
      <c r="G650" s="17"/>
      <c r="H650" s="17"/>
      <c r="I650" s="19"/>
      <c r="J650" s="20"/>
      <c r="K650" s="20"/>
    </row>
    <row r="651" spans="1:11" ht="30" customHeight="1" x14ac:dyDescent="0.25">
      <c r="A651" s="5" t="str">
        <f>B651&amp;Tableau1[[#This Row],[Lieux]]</f>
        <v>212</v>
      </c>
      <c r="B651" s="5">
        <f t="shared" si="11"/>
        <v>212</v>
      </c>
      <c r="C651" s="17"/>
      <c r="D651" s="17"/>
      <c r="E651" s="18"/>
      <c r="F651" s="17"/>
      <c r="G651" s="17"/>
      <c r="H651" s="17"/>
      <c r="I651" s="19"/>
      <c r="J651" s="20"/>
      <c r="K651" s="20"/>
    </row>
    <row r="652" spans="1:11" ht="30" customHeight="1" x14ac:dyDescent="0.25">
      <c r="A652" s="5" t="str">
        <f>B652&amp;Tableau1[[#This Row],[Lieux]]</f>
        <v>213</v>
      </c>
      <c r="B652" s="5">
        <f t="shared" si="11"/>
        <v>213</v>
      </c>
      <c r="C652" s="17"/>
      <c r="D652" s="17"/>
      <c r="E652" s="18"/>
      <c r="F652" s="17"/>
      <c r="G652" s="17"/>
      <c r="H652" s="17"/>
      <c r="I652" s="19"/>
      <c r="J652" s="20"/>
      <c r="K652" s="20"/>
    </row>
    <row r="653" spans="1:11" ht="30" customHeight="1" x14ac:dyDescent="0.25">
      <c r="A653" s="5" t="str">
        <f>B653&amp;Tableau1[[#This Row],[Lieux]]</f>
        <v>214</v>
      </c>
      <c r="B653" s="5">
        <f t="shared" si="11"/>
        <v>214</v>
      </c>
      <c r="C653" s="17"/>
      <c r="D653" s="17"/>
      <c r="E653" s="18"/>
      <c r="F653" s="17"/>
      <c r="G653" s="17"/>
      <c r="H653" s="17"/>
      <c r="I653" s="19"/>
      <c r="J653" s="20"/>
      <c r="K653" s="20"/>
    </row>
    <row r="654" spans="1:11" ht="30" customHeight="1" x14ac:dyDescent="0.25">
      <c r="A654" s="5" t="str">
        <f>B654&amp;Tableau1[[#This Row],[Lieux]]</f>
        <v>215</v>
      </c>
      <c r="B654" s="5">
        <f t="shared" si="11"/>
        <v>215</v>
      </c>
      <c r="C654" s="17"/>
      <c r="D654" s="17"/>
      <c r="E654" s="18"/>
      <c r="F654" s="17"/>
      <c r="G654" s="17"/>
      <c r="H654" s="17"/>
      <c r="I654" s="19"/>
      <c r="J654" s="20"/>
      <c r="K654" s="20"/>
    </row>
    <row r="655" spans="1:11" ht="30" customHeight="1" x14ac:dyDescent="0.25">
      <c r="A655" s="5" t="str">
        <f>B655&amp;Tableau1[[#This Row],[Lieux]]</f>
        <v>216</v>
      </c>
      <c r="B655" s="5">
        <f t="shared" si="11"/>
        <v>216</v>
      </c>
      <c r="C655" s="17"/>
      <c r="D655" s="17"/>
      <c r="E655" s="18"/>
      <c r="F655" s="17"/>
      <c r="G655" s="17"/>
      <c r="H655" s="17"/>
      <c r="I655" s="19"/>
      <c r="J655" s="20"/>
      <c r="K655" s="20"/>
    </row>
    <row r="656" spans="1:11" ht="30" customHeight="1" x14ac:dyDescent="0.25">
      <c r="A656" s="5" t="str">
        <f>B656&amp;Tableau1[[#This Row],[Lieux]]</f>
        <v>217</v>
      </c>
      <c r="B656" s="5">
        <f t="shared" si="11"/>
        <v>217</v>
      </c>
      <c r="C656" s="17"/>
      <c r="D656" s="17"/>
      <c r="E656" s="18"/>
      <c r="F656" s="17"/>
      <c r="G656" s="17"/>
      <c r="H656" s="17"/>
      <c r="I656" s="19"/>
      <c r="J656" s="20"/>
      <c r="K656" s="20"/>
    </row>
    <row r="657" spans="1:11" ht="30" customHeight="1" x14ac:dyDescent="0.25">
      <c r="A657" s="5" t="str">
        <f>B657&amp;Tableau1[[#This Row],[Lieux]]</f>
        <v>218</v>
      </c>
      <c r="B657" s="5">
        <f t="shared" si="11"/>
        <v>218</v>
      </c>
      <c r="C657" s="17"/>
      <c r="D657" s="17"/>
      <c r="E657" s="18"/>
      <c r="F657" s="17"/>
      <c r="G657" s="17"/>
      <c r="H657" s="17"/>
      <c r="I657" s="19"/>
      <c r="J657" s="20"/>
      <c r="K657" s="20"/>
    </row>
    <row r="658" spans="1:11" ht="30" customHeight="1" x14ac:dyDescent="0.25">
      <c r="A658" s="5" t="str">
        <f>B658&amp;Tableau1[[#This Row],[Lieux]]</f>
        <v>219</v>
      </c>
      <c r="B658" s="5">
        <f t="shared" si="11"/>
        <v>219</v>
      </c>
      <c r="C658" s="17"/>
      <c r="D658" s="17"/>
      <c r="E658" s="18"/>
      <c r="F658" s="17"/>
      <c r="G658" s="17"/>
      <c r="H658" s="17"/>
      <c r="I658" s="19"/>
      <c r="J658" s="20"/>
      <c r="K658" s="20"/>
    </row>
    <row r="659" spans="1:11" ht="30" customHeight="1" x14ac:dyDescent="0.25">
      <c r="A659" s="5" t="str">
        <f>B659&amp;Tableau1[[#This Row],[Lieux]]</f>
        <v>220</v>
      </c>
      <c r="B659" s="5">
        <f t="shared" si="11"/>
        <v>220</v>
      </c>
      <c r="C659" s="17"/>
      <c r="D659" s="17"/>
      <c r="E659" s="18"/>
      <c r="F659" s="17"/>
      <c r="G659" s="17"/>
      <c r="H659" s="17"/>
      <c r="I659" s="19"/>
      <c r="J659" s="20"/>
      <c r="K659" s="20"/>
    </row>
    <row r="660" spans="1:11" ht="30" customHeight="1" x14ac:dyDescent="0.25">
      <c r="A660" s="5" t="str">
        <f>B660&amp;Tableau1[[#This Row],[Lieux]]</f>
        <v>221</v>
      </c>
      <c r="B660" s="5">
        <f t="shared" si="11"/>
        <v>221</v>
      </c>
      <c r="C660" s="17"/>
      <c r="D660" s="17"/>
      <c r="E660" s="18"/>
      <c r="F660" s="17"/>
      <c r="G660" s="17"/>
      <c r="H660" s="17"/>
      <c r="I660" s="19"/>
      <c r="J660" s="20"/>
      <c r="K660" s="20"/>
    </row>
    <row r="661" spans="1:11" ht="30" customHeight="1" x14ac:dyDescent="0.25">
      <c r="A661" s="5" t="str">
        <f>B661&amp;Tableau1[[#This Row],[Lieux]]</f>
        <v>222</v>
      </c>
      <c r="B661" s="5">
        <f t="shared" si="11"/>
        <v>222</v>
      </c>
      <c r="C661" s="17"/>
      <c r="D661" s="17"/>
      <c r="E661" s="18"/>
      <c r="F661" s="17"/>
      <c r="G661" s="17"/>
      <c r="H661" s="17"/>
      <c r="I661" s="19"/>
      <c r="J661" s="20"/>
      <c r="K661" s="20"/>
    </row>
    <row r="662" spans="1:11" ht="30" customHeight="1" x14ac:dyDescent="0.25">
      <c r="A662" s="5" t="str">
        <f>B662&amp;Tableau1[[#This Row],[Lieux]]</f>
        <v>223</v>
      </c>
      <c r="B662" s="5">
        <f t="shared" si="11"/>
        <v>223</v>
      </c>
      <c r="C662" s="17"/>
      <c r="D662" s="17"/>
      <c r="E662" s="18"/>
      <c r="F662" s="17"/>
      <c r="G662" s="17"/>
      <c r="H662" s="17"/>
      <c r="I662" s="19"/>
      <c r="J662" s="20"/>
      <c r="K662" s="20"/>
    </row>
    <row r="663" spans="1:11" ht="30" customHeight="1" x14ac:dyDescent="0.25">
      <c r="A663" s="5" t="str">
        <f>B663&amp;Tableau1[[#This Row],[Lieux]]</f>
        <v>224</v>
      </c>
      <c r="B663" s="5">
        <f t="shared" si="11"/>
        <v>224</v>
      </c>
      <c r="C663" s="17"/>
      <c r="D663" s="17"/>
      <c r="E663" s="18"/>
      <c r="F663" s="17"/>
      <c r="G663" s="17"/>
      <c r="H663" s="17"/>
      <c r="I663" s="19"/>
      <c r="J663" s="20"/>
      <c r="K663" s="20"/>
    </row>
    <row r="664" spans="1:11" ht="30" customHeight="1" x14ac:dyDescent="0.25">
      <c r="A664" s="5" t="str">
        <f>B664&amp;Tableau1[[#This Row],[Lieux]]</f>
        <v>225</v>
      </c>
      <c r="B664" s="5">
        <f t="shared" si="11"/>
        <v>225</v>
      </c>
      <c r="C664" s="17"/>
      <c r="D664" s="17"/>
      <c r="E664" s="18"/>
      <c r="F664" s="17"/>
      <c r="G664" s="17"/>
      <c r="H664" s="17"/>
      <c r="I664" s="19"/>
      <c r="J664" s="20"/>
      <c r="K664" s="20"/>
    </row>
    <row r="665" spans="1:11" ht="30" customHeight="1" x14ac:dyDescent="0.25">
      <c r="A665" s="5" t="str">
        <f>B665&amp;Tableau1[[#This Row],[Lieux]]</f>
        <v>226</v>
      </c>
      <c r="B665" s="5">
        <f t="shared" si="11"/>
        <v>226</v>
      </c>
      <c r="C665" s="17"/>
      <c r="D665" s="17"/>
      <c r="E665" s="18"/>
      <c r="F665" s="17"/>
      <c r="G665" s="17"/>
      <c r="H665" s="17"/>
      <c r="I665" s="19"/>
      <c r="J665" s="20"/>
      <c r="K665" s="20"/>
    </row>
    <row r="666" spans="1:11" ht="30" customHeight="1" x14ac:dyDescent="0.25">
      <c r="A666" s="5" t="str">
        <f>B666&amp;Tableau1[[#This Row],[Lieux]]</f>
        <v>227</v>
      </c>
      <c r="B666" s="5">
        <f t="shared" si="11"/>
        <v>227</v>
      </c>
      <c r="C666" s="17"/>
      <c r="D666" s="17"/>
      <c r="E666" s="18"/>
      <c r="F666" s="17"/>
      <c r="G666" s="17"/>
      <c r="H666" s="17"/>
      <c r="I666" s="19"/>
      <c r="J666" s="20"/>
      <c r="K666" s="20"/>
    </row>
    <row r="667" spans="1:11" ht="30" customHeight="1" x14ac:dyDescent="0.25">
      <c r="A667" s="5" t="str">
        <f>B667&amp;Tableau1[[#This Row],[Lieux]]</f>
        <v>228</v>
      </c>
      <c r="B667" s="5">
        <f t="shared" si="11"/>
        <v>228</v>
      </c>
      <c r="C667" s="17"/>
      <c r="D667" s="17"/>
      <c r="E667" s="18"/>
      <c r="F667" s="17"/>
      <c r="G667" s="17"/>
      <c r="H667" s="17"/>
      <c r="I667" s="19"/>
      <c r="J667" s="20"/>
      <c r="K667" s="20"/>
    </row>
    <row r="668" spans="1:11" ht="30" customHeight="1" x14ac:dyDescent="0.25">
      <c r="A668" s="5" t="str">
        <f>B668&amp;Tableau1[[#This Row],[Lieux]]</f>
        <v>229</v>
      </c>
      <c r="B668" s="5">
        <f t="shared" si="11"/>
        <v>229</v>
      </c>
      <c r="C668" s="17"/>
      <c r="D668" s="17"/>
      <c r="E668" s="18"/>
      <c r="F668" s="17"/>
      <c r="G668" s="17"/>
      <c r="H668" s="17"/>
      <c r="I668" s="19"/>
      <c r="J668" s="20"/>
      <c r="K668" s="20"/>
    </row>
    <row r="669" spans="1:11" ht="30" customHeight="1" x14ac:dyDescent="0.25">
      <c r="A669" s="5" t="str">
        <f>B669&amp;Tableau1[[#This Row],[Lieux]]</f>
        <v>230</v>
      </c>
      <c r="B669" s="5">
        <f t="shared" si="11"/>
        <v>230</v>
      </c>
      <c r="C669" s="17"/>
      <c r="D669" s="17"/>
      <c r="E669" s="18"/>
      <c r="F669" s="17"/>
      <c r="G669" s="17"/>
      <c r="H669" s="17"/>
      <c r="I669" s="19"/>
      <c r="J669" s="20"/>
      <c r="K669" s="20"/>
    </row>
    <row r="670" spans="1:11" ht="30" customHeight="1" x14ac:dyDescent="0.25">
      <c r="A670" s="5" t="str">
        <f>B670&amp;Tableau1[[#This Row],[Lieux]]</f>
        <v>231</v>
      </c>
      <c r="B670" s="5">
        <f t="shared" si="11"/>
        <v>231</v>
      </c>
      <c r="C670" s="17"/>
      <c r="D670" s="17"/>
      <c r="E670" s="18"/>
      <c r="F670" s="17"/>
      <c r="G670" s="17"/>
      <c r="H670" s="17"/>
      <c r="I670" s="19"/>
      <c r="J670" s="20"/>
      <c r="K670" s="20"/>
    </row>
    <row r="671" spans="1:11" ht="30" customHeight="1" x14ac:dyDescent="0.25">
      <c r="A671" s="5" t="str">
        <f>B671&amp;Tableau1[[#This Row],[Lieux]]</f>
        <v>232</v>
      </c>
      <c r="B671" s="5">
        <f t="shared" si="11"/>
        <v>232</v>
      </c>
      <c r="C671" s="17"/>
      <c r="D671" s="17"/>
      <c r="E671" s="18"/>
      <c r="F671" s="17"/>
      <c r="G671" s="17"/>
      <c r="H671" s="17"/>
      <c r="I671" s="19"/>
      <c r="J671" s="20"/>
      <c r="K671" s="20"/>
    </row>
    <row r="672" spans="1:11" ht="30" customHeight="1" x14ac:dyDescent="0.25">
      <c r="A672" s="5" t="str">
        <f>B672&amp;Tableau1[[#This Row],[Lieux]]</f>
        <v>233</v>
      </c>
      <c r="B672" s="5">
        <f t="shared" si="11"/>
        <v>233</v>
      </c>
      <c r="C672" s="17"/>
      <c r="D672" s="17"/>
      <c r="E672" s="18"/>
      <c r="F672" s="17"/>
      <c r="G672" s="17"/>
      <c r="H672" s="17"/>
      <c r="I672" s="19"/>
      <c r="J672" s="20"/>
      <c r="K672" s="20"/>
    </row>
    <row r="673" spans="1:11" ht="30" customHeight="1" x14ac:dyDescent="0.25">
      <c r="A673" s="5" t="str">
        <f>B673&amp;Tableau1[[#This Row],[Lieux]]</f>
        <v>234</v>
      </c>
      <c r="B673" s="5">
        <f t="shared" si="11"/>
        <v>234</v>
      </c>
      <c r="C673" s="17"/>
      <c r="D673" s="17"/>
      <c r="E673" s="18"/>
      <c r="F673" s="17"/>
      <c r="G673" s="17"/>
      <c r="H673" s="17"/>
      <c r="I673" s="19"/>
      <c r="J673" s="20"/>
      <c r="K673" s="20"/>
    </row>
    <row r="674" spans="1:11" ht="30" customHeight="1" x14ac:dyDescent="0.25">
      <c r="A674" s="5" t="str">
        <f>B674&amp;Tableau1[[#This Row],[Lieux]]</f>
        <v>235</v>
      </c>
      <c r="B674" s="5">
        <f t="shared" si="11"/>
        <v>235</v>
      </c>
      <c r="C674" s="17"/>
      <c r="D674" s="17"/>
      <c r="E674" s="18"/>
      <c r="F674" s="17"/>
      <c r="G674" s="17"/>
      <c r="H674" s="17"/>
      <c r="I674" s="19"/>
      <c r="J674" s="20"/>
      <c r="K674" s="20"/>
    </row>
    <row r="675" spans="1:11" ht="30" customHeight="1" x14ac:dyDescent="0.25">
      <c r="A675" s="5" t="str">
        <f>B675&amp;Tableau1[[#This Row],[Lieux]]</f>
        <v>236</v>
      </c>
      <c r="B675" s="5">
        <f t="shared" si="11"/>
        <v>236</v>
      </c>
      <c r="C675" s="17"/>
      <c r="D675" s="17"/>
      <c r="E675" s="18"/>
      <c r="F675" s="17"/>
      <c r="G675" s="17"/>
      <c r="H675" s="17"/>
      <c r="I675" s="19"/>
      <c r="J675" s="20"/>
      <c r="K675" s="20"/>
    </row>
    <row r="676" spans="1:11" ht="30" customHeight="1" x14ac:dyDescent="0.25">
      <c r="A676" s="5" t="str">
        <f>B676&amp;Tableau1[[#This Row],[Lieux]]</f>
        <v>237</v>
      </c>
      <c r="B676" s="5">
        <f t="shared" si="11"/>
        <v>237</v>
      </c>
      <c r="C676" s="17"/>
      <c r="D676" s="17"/>
      <c r="E676" s="18"/>
      <c r="F676" s="17"/>
      <c r="G676" s="17"/>
      <c r="H676" s="17"/>
      <c r="I676" s="19"/>
      <c r="J676" s="20"/>
      <c r="K676" s="20"/>
    </row>
    <row r="677" spans="1:11" ht="30" customHeight="1" x14ac:dyDescent="0.25">
      <c r="A677" s="5" t="str">
        <f>B677&amp;Tableau1[[#This Row],[Lieux]]</f>
        <v>238</v>
      </c>
      <c r="B677" s="5">
        <f t="shared" si="11"/>
        <v>238</v>
      </c>
      <c r="C677" s="17"/>
      <c r="D677" s="17"/>
      <c r="E677" s="18"/>
      <c r="F677" s="17"/>
      <c r="G677" s="17"/>
      <c r="H677" s="17"/>
      <c r="I677" s="19"/>
      <c r="J677" s="20"/>
      <c r="K677" s="20"/>
    </row>
    <row r="678" spans="1:11" ht="30" customHeight="1" x14ac:dyDescent="0.25">
      <c r="A678" s="5" t="str">
        <f>B678&amp;Tableau1[[#This Row],[Lieux]]</f>
        <v>239</v>
      </c>
      <c r="B678" s="5">
        <f t="shared" si="11"/>
        <v>239</v>
      </c>
      <c r="C678" s="17"/>
      <c r="D678" s="17"/>
      <c r="E678" s="18"/>
      <c r="F678" s="17"/>
      <c r="G678" s="17"/>
      <c r="H678" s="17"/>
      <c r="I678" s="19"/>
      <c r="J678" s="20"/>
      <c r="K678" s="20"/>
    </row>
    <row r="679" spans="1:11" ht="30" customHeight="1" x14ac:dyDescent="0.25">
      <c r="A679" s="5" t="str">
        <f>B679&amp;Tableau1[[#This Row],[Lieux]]</f>
        <v>240</v>
      </c>
      <c r="B679" s="5">
        <f t="shared" si="11"/>
        <v>240</v>
      </c>
      <c r="C679" s="17"/>
      <c r="D679" s="17"/>
      <c r="E679" s="18"/>
      <c r="F679" s="17"/>
      <c r="G679" s="17"/>
      <c r="H679" s="17"/>
      <c r="I679" s="19"/>
      <c r="J679" s="20"/>
      <c r="K679" s="20"/>
    </row>
    <row r="680" spans="1:11" ht="30" customHeight="1" x14ac:dyDescent="0.25">
      <c r="A680" s="5" t="str">
        <f>B680&amp;Tableau1[[#This Row],[Lieux]]</f>
        <v>241</v>
      </c>
      <c r="B680" s="5">
        <f t="shared" si="11"/>
        <v>241</v>
      </c>
      <c r="C680" s="17"/>
      <c r="D680" s="17"/>
      <c r="E680" s="18"/>
      <c r="F680" s="17"/>
      <c r="G680" s="17"/>
      <c r="H680" s="17"/>
      <c r="I680" s="19"/>
      <c r="J680" s="20"/>
      <c r="K680" s="20"/>
    </row>
    <row r="681" spans="1:11" ht="30" customHeight="1" x14ac:dyDescent="0.25">
      <c r="A681" s="5" t="str">
        <f>B681&amp;Tableau1[[#This Row],[Lieux]]</f>
        <v>242</v>
      </c>
      <c r="B681" s="5">
        <f t="shared" si="11"/>
        <v>242</v>
      </c>
      <c r="C681" s="17"/>
      <c r="D681" s="17"/>
      <c r="E681" s="18"/>
      <c r="F681" s="17"/>
      <c r="G681" s="17"/>
      <c r="H681" s="17"/>
      <c r="I681" s="19"/>
      <c r="J681" s="20"/>
      <c r="K681" s="20"/>
    </row>
    <row r="682" spans="1:11" ht="30" customHeight="1" x14ac:dyDescent="0.25">
      <c r="A682" s="5" t="str">
        <f>B682&amp;Tableau1[[#This Row],[Lieux]]</f>
        <v>243</v>
      </c>
      <c r="B682" s="5">
        <f t="shared" si="11"/>
        <v>243</v>
      </c>
      <c r="C682" s="17"/>
      <c r="D682" s="17"/>
      <c r="E682" s="18"/>
      <c r="F682" s="17"/>
      <c r="G682" s="17"/>
      <c r="H682" s="17"/>
      <c r="I682" s="19"/>
      <c r="J682" s="20"/>
      <c r="K682" s="20"/>
    </row>
    <row r="683" spans="1:11" ht="30" customHeight="1" x14ac:dyDescent="0.25">
      <c r="A683" s="5" t="str">
        <f>B683&amp;Tableau1[[#This Row],[Lieux]]</f>
        <v>244</v>
      </c>
      <c r="B683" s="5">
        <f t="shared" si="11"/>
        <v>244</v>
      </c>
      <c r="C683" s="17"/>
      <c r="D683" s="17"/>
      <c r="E683" s="18"/>
      <c r="F683" s="17"/>
      <c r="G683" s="17"/>
      <c r="H683" s="17"/>
      <c r="I683" s="19"/>
      <c r="J683" s="20"/>
      <c r="K683" s="20"/>
    </row>
    <row r="684" spans="1:11" ht="30" customHeight="1" x14ac:dyDescent="0.25">
      <c r="A684" s="5" t="str">
        <f>B684&amp;Tableau1[[#This Row],[Lieux]]</f>
        <v>245</v>
      </c>
      <c r="B684" s="5">
        <f t="shared" si="11"/>
        <v>245</v>
      </c>
      <c r="C684" s="17"/>
      <c r="D684" s="17"/>
      <c r="E684" s="18"/>
      <c r="F684" s="17"/>
      <c r="G684" s="17"/>
      <c r="H684" s="17"/>
      <c r="I684" s="19"/>
      <c r="J684" s="20"/>
      <c r="K684" s="20"/>
    </row>
    <row r="685" spans="1:11" ht="30" customHeight="1" x14ac:dyDescent="0.25">
      <c r="A685" s="5" t="str">
        <f>B685&amp;Tableau1[[#This Row],[Lieux]]</f>
        <v>246</v>
      </c>
      <c r="B685" s="5">
        <f t="shared" si="11"/>
        <v>246</v>
      </c>
      <c r="C685" s="17"/>
      <c r="D685" s="17"/>
      <c r="E685" s="18"/>
      <c r="F685" s="17"/>
      <c r="G685" s="17"/>
      <c r="H685" s="17"/>
      <c r="I685" s="19"/>
      <c r="J685" s="20"/>
      <c r="K685" s="20"/>
    </row>
    <row r="686" spans="1:11" ht="30" customHeight="1" x14ac:dyDescent="0.25">
      <c r="A686" s="5" t="str">
        <f>B686&amp;Tableau1[[#This Row],[Lieux]]</f>
        <v>247</v>
      </c>
      <c r="B686" s="5">
        <f t="shared" si="11"/>
        <v>247</v>
      </c>
      <c r="C686" s="17"/>
      <c r="D686" s="17"/>
      <c r="E686" s="18"/>
      <c r="F686" s="17"/>
      <c r="G686" s="17"/>
      <c r="H686" s="17"/>
      <c r="I686" s="19"/>
      <c r="J686" s="20"/>
      <c r="K686" s="20"/>
    </row>
    <row r="687" spans="1:11" ht="30" customHeight="1" x14ac:dyDescent="0.25">
      <c r="A687" s="5" t="str">
        <f>B687&amp;Tableau1[[#This Row],[Lieux]]</f>
        <v>248</v>
      </c>
      <c r="B687" s="5">
        <f t="shared" si="11"/>
        <v>248</v>
      </c>
      <c r="C687" s="17"/>
      <c r="D687" s="17"/>
      <c r="E687" s="18"/>
      <c r="F687" s="17"/>
      <c r="G687" s="17"/>
      <c r="H687" s="17"/>
      <c r="I687" s="19"/>
      <c r="J687" s="20"/>
      <c r="K687" s="20"/>
    </row>
    <row r="688" spans="1:11" ht="30" customHeight="1" x14ac:dyDescent="0.25">
      <c r="A688" s="5" t="str">
        <f>B688&amp;Tableau1[[#This Row],[Lieux]]</f>
        <v>249</v>
      </c>
      <c r="B688" s="5">
        <f t="shared" si="11"/>
        <v>249</v>
      </c>
      <c r="C688" s="17"/>
      <c r="D688" s="17"/>
      <c r="E688" s="18"/>
      <c r="F688" s="17"/>
      <c r="G688" s="17"/>
      <c r="H688" s="17"/>
      <c r="I688" s="19"/>
      <c r="J688" s="20"/>
      <c r="K688" s="20"/>
    </row>
    <row r="689" spans="1:11" ht="30" customHeight="1" x14ac:dyDescent="0.25">
      <c r="A689" s="5" t="str">
        <f>B689&amp;Tableau1[[#This Row],[Lieux]]</f>
        <v>250</v>
      </c>
      <c r="B689" s="5">
        <f t="shared" si="11"/>
        <v>250</v>
      </c>
      <c r="C689" s="17"/>
      <c r="D689" s="17"/>
      <c r="E689" s="18"/>
      <c r="F689" s="17"/>
      <c r="G689" s="17"/>
      <c r="H689" s="17"/>
      <c r="I689" s="19"/>
      <c r="J689" s="20"/>
      <c r="K689" s="20"/>
    </row>
    <row r="690" spans="1:11" ht="30" customHeight="1" x14ac:dyDescent="0.25">
      <c r="A690" s="5" t="str">
        <f>B690&amp;Tableau1[[#This Row],[Lieux]]</f>
        <v>251</v>
      </c>
      <c r="B690" s="5">
        <f t="shared" si="11"/>
        <v>251</v>
      </c>
      <c r="C690" s="17"/>
      <c r="D690" s="17"/>
      <c r="E690" s="18"/>
      <c r="F690" s="17"/>
      <c r="G690" s="17"/>
      <c r="H690" s="17"/>
      <c r="I690" s="19"/>
      <c r="J690" s="20"/>
      <c r="K690" s="20"/>
    </row>
    <row r="691" spans="1:11" ht="30" customHeight="1" x14ac:dyDescent="0.25">
      <c r="A691" s="5" t="str">
        <f>B691&amp;Tableau1[[#This Row],[Lieux]]</f>
        <v>252</v>
      </c>
      <c r="B691" s="5">
        <f t="shared" si="11"/>
        <v>252</v>
      </c>
      <c r="C691" s="17"/>
      <c r="D691" s="17"/>
      <c r="E691" s="18"/>
      <c r="F691" s="17"/>
      <c r="G691" s="17"/>
      <c r="H691" s="17"/>
      <c r="I691" s="19"/>
      <c r="J691" s="20"/>
      <c r="K691" s="20"/>
    </row>
    <row r="692" spans="1:11" ht="30" customHeight="1" x14ac:dyDescent="0.25">
      <c r="A692" s="5" t="str">
        <f>B692&amp;Tableau1[[#This Row],[Lieux]]</f>
        <v>253</v>
      </c>
      <c r="B692" s="5">
        <f t="shared" si="11"/>
        <v>253</v>
      </c>
      <c r="C692" s="17"/>
      <c r="D692" s="17"/>
      <c r="E692" s="18"/>
      <c r="F692" s="17"/>
      <c r="G692" s="17"/>
      <c r="H692" s="17"/>
      <c r="I692" s="19"/>
      <c r="J692" s="20"/>
      <c r="K692" s="20"/>
    </row>
    <row r="693" spans="1:11" ht="30" customHeight="1" x14ac:dyDescent="0.25">
      <c r="A693" s="5" t="str">
        <f>B693&amp;Tableau1[[#This Row],[Lieux]]</f>
        <v>254</v>
      </c>
      <c r="B693" s="5">
        <f t="shared" si="11"/>
        <v>254</v>
      </c>
      <c r="C693" s="17"/>
      <c r="D693" s="17"/>
      <c r="E693" s="18"/>
      <c r="F693" s="17"/>
      <c r="G693" s="17"/>
      <c r="H693" s="17"/>
      <c r="I693" s="19"/>
      <c r="J693" s="20"/>
      <c r="K693" s="20"/>
    </row>
    <row r="694" spans="1:11" ht="30" customHeight="1" x14ac:dyDescent="0.25">
      <c r="A694" s="5" t="str">
        <f>B694&amp;Tableau1[[#This Row],[Lieux]]</f>
        <v>255</v>
      </c>
      <c r="B694" s="5">
        <f t="shared" si="11"/>
        <v>255</v>
      </c>
      <c r="C694" s="17"/>
      <c r="D694" s="17"/>
      <c r="E694" s="18"/>
      <c r="F694" s="17"/>
      <c r="G694" s="17"/>
      <c r="H694" s="17"/>
      <c r="I694" s="19"/>
      <c r="J694" s="20"/>
      <c r="K694" s="20"/>
    </row>
    <row r="695" spans="1:11" ht="30" customHeight="1" x14ac:dyDescent="0.25">
      <c r="A695" s="5" t="str">
        <f>B695&amp;Tableau1[[#This Row],[Lieux]]</f>
        <v>256</v>
      </c>
      <c r="B695" s="5">
        <f t="shared" si="11"/>
        <v>256</v>
      </c>
      <c r="C695" s="17"/>
      <c r="D695" s="17"/>
      <c r="E695" s="18"/>
      <c r="F695" s="17"/>
      <c r="G695" s="17"/>
      <c r="H695" s="17"/>
      <c r="I695" s="19"/>
      <c r="J695" s="20"/>
      <c r="K695" s="20"/>
    </row>
    <row r="696" spans="1:11" ht="30" customHeight="1" x14ac:dyDescent="0.25">
      <c r="A696" s="5" t="str">
        <f>B696&amp;Tableau1[[#This Row],[Lieux]]</f>
        <v>257</v>
      </c>
      <c r="B696" s="5">
        <f t="shared" si="11"/>
        <v>257</v>
      </c>
      <c r="C696" s="17"/>
      <c r="D696" s="17"/>
      <c r="E696" s="18"/>
      <c r="F696" s="17"/>
      <c r="G696" s="17"/>
      <c r="H696" s="17"/>
      <c r="I696" s="19"/>
      <c r="J696" s="20"/>
      <c r="K696" s="20"/>
    </row>
    <row r="697" spans="1:11" ht="30" customHeight="1" x14ac:dyDescent="0.25">
      <c r="A697" s="5" t="str">
        <f>B697&amp;Tableau1[[#This Row],[Lieux]]</f>
        <v>258</v>
      </c>
      <c r="B697" s="5">
        <f t="shared" si="11"/>
        <v>258</v>
      </c>
      <c r="C697" s="17"/>
      <c r="D697" s="17"/>
      <c r="E697" s="18"/>
      <c r="F697" s="17"/>
      <c r="G697" s="17"/>
      <c r="H697" s="17"/>
      <c r="I697" s="19"/>
      <c r="J697" s="20"/>
      <c r="K697" s="20"/>
    </row>
    <row r="698" spans="1:11" ht="30" customHeight="1" x14ac:dyDescent="0.25">
      <c r="A698" s="5" t="str">
        <f>B698&amp;Tableau1[[#This Row],[Lieux]]</f>
        <v>259</v>
      </c>
      <c r="B698" s="5">
        <f t="shared" si="11"/>
        <v>259</v>
      </c>
      <c r="C698" s="17"/>
      <c r="D698" s="17"/>
      <c r="E698" s="18"/>
      <c r="F698" s="17"/>
      <c r="G698" s="17"/>
      <c r="H698" s="17"/>
      <c r="I698" s="19"/>
      <c r="J698" s="20"/>
      <c r="K698" s="20"/>
    </row>
    <row r="699" spans="1:11" ht="30" customHeight="1" x14ac:dyDescent="0.25">
      <c r="A699" s="5" t="str">
        <f>B699&amp;Tableau1[[#This Row],[Lieux]]</f>
        <v>260</v>
      </c>
      <c r="B699" s="5">
        <f t="shared" si="11"/>
        <v>260</v>
      </c>
      <c r="C699" s="17"/>
      <c r="D699" s="17"/>
      <c r="E699" s="18"/>
      <c r="F699" s="17"/>
      <c r="G699" s="17"/>
      <c r="H699" s="17"/>
      <c r="I699" s="19"/>
      <c r="J699" s="20"/>
      <c r="K699" s="20"/>
    </row>
    <row r="700" spans="1:11" ht="30" customHeight="1" x14ac:dyDescent="0.25">
      <c r="A700" s="5" t="str">
        <f>B700&amp;Tableau1[[#This Row],[Lieux]]</f>
        <v>261</v>
      </c>
      <c r="B700" s="5">
        <f t="shared" si="11"/>
        <v>261</v>
      </c>
      <c r="C700" s="17"/>
      <c r="D700" s="17"/>
      <c r="E700" s="18"/>
      <c r="F700" s="17"/>
      <c r="G700" s="17"/>
      <c r="H700" s="17"/>
      <c r="I700" s="19"/>
      <c r="J700" s="20"/>
      <c r="K700" s="20"/>
    </row>
    <row r="701" spans="1:11" ht="30" customHeight="1" x14ac:dyDescent="0.25">
      <c r="A701" s="5" t="str">
        <f>B701&amp;Tableau1[[#This Row],[Lieux]]</f>
        <v>262</v>
      </c>
      <c r="B701" s="5">
        <f t="shared" si="11"/>
        <v>262</v>
      </c>
      <c r="C701" s="17"/>
      <c r="D701" s="17"/>
      <c r="E701" s="18"/>
      <c r="F701" s="17"/>
      <c r="G701" s="17"/>
      <c r="H701" s="17"/>
      <c r="I701" s="19"/>
      <c r="J701" s="20"/>
      <c r="K701" s="20"/>
    </row>
    <row r="702" spans="1:11" ht="30" customHeight="1" x14ac:dyDescent="0.25">
      <c r="A702" s="5" t="str">
        <f>B702&amp;Tableau1[[#This Row],[Lieux]]</f>
        <v>263</v>
      </c>
      <c r="B702" s="5">
        <f t="shared" si="11"/>
        <v>263</v>
      </c>
      <c r="C702" s="17"/>
      <c r="D702" s="17"/>
      <c r="E702" s="18"/>
      <c r="F702" s="17"/>
      <c r="G702" s="17"/>
      <c r="H702" s="17"/>
      <c r="I702" s="19"/>
      <c r="J702" s="20"/>
      <c r="K702" s="20"/>
    </row>
    <row r="703" spans="1:11" ht="30" customHeight="1" x14ac:dyDescent="0.25">
      <c r="A703" s="5" t="str">
        <f>B703&amp;Tableau1[[#This Row],[Lieux]]</f>
        <v>264</v>
      </c>
      <c r="B703" s="5">
        <f t="shared" si="11"/>
        <v>264</v>
      </c>
      <c r="C703" s="17"/>
      <c r="D703" s="17"/>
      <c r="E703" s="18"/>
      <c r="F703" s="17"/>
      <c r="G703" s="17"/>
      <c r="H703" s="17"/>
      <c r="I703" s="19"/>
      <c r="J703" s="20"/>
      <c r="K703" s="20"/>
    </row>
    <row r="704" spans="1:11" ht="30" customHeight="1" x14ac:dyDescent="0.25">
      <c r="A704" s="5" t="str">
        <f>B704&amp;Tableau1[[#This Row],[Lieux]]</f>
        <v>265</v>
      </c>
      <c r="B704" s="5">
        <f t="shared" si="11"/>
        <v>265</v>
      </c>
      <c r="C704" s="17"/>
      <c r="D704" s="17"/>
      <c r="E704" s="18"/>
      <c r="F704" s="17"/>
      <c r="G704" s="17"/>
      <c r="H704" s="17"/>
      <c r="I704" s="19"/>
      <c r="J704" s="20"/>
      <c r="K704" s="20"/>
    </row>
    <row r="705" spans="1:11" ht="30" customHeight="1" x14ac:dyDescent="0.25">
      <c r="A705" s="5" t="str">
        <f>B705&amp;Tableau1[[#This Row],[Lieux]]</f>
        <v>266</v>
      </c>
      <c r="B705" s="5">
        <f t="shared" si="11"/>
        <v>266</v>
      </c>
      <c r="C705" s="17"/>
      <c r="D705" s="17"/>
      <c r="E705" s="18"/>
      <c r="F705" s="17"/>
      <c r="G705" s="17"/>
      <c r="H705" s="17"/>
      <c r="I705" s="19"/>
      <c r="J705" s="20"/>
      <c r="K705" s="20"/>
    </row>
    <row r="706" spans="1:11" ht="30" customHeight="1" x14ac:dyDescent="0.25">
      <c r="A706" s="5" t="str">
        <f>B706&amp;Tableau1[[#This Row],[Lieux]]</f>
        <v>267</v>
      </c>
      <c r="B706" s="5">
        <f t="shared" si="11"/>
        <v>267</v>
      </c>
      <c r="C706" s="17"/>
      <c r="D706" s="17"/>
      <c r="E706" s="18"/>
      <c r="F706" s="17"/>
      <c r="G706" s="17"/>
      <c r="H706" s="17"/>
      <c r="I706" s="19"/>
      <c r="J706" s="20"/>
      <c r="K706" s="20"/>
    </row>
    <row r="707" spans="1:11" ht="30" customHeight="1" x14ac:dyDescent="0.25">
      <c r="A707" s="5" t="str">
        <f>B707&amp;Tableau1[[#This Row],[Lieux]]</f>
        <v>268</v>
      </c>
      <c r="B707" s="5">
        <f t="shared" ref="B707:B770" si="12">IF(C707=C706,B706+1,1)</f>
        <v>268</v>
      </c>
      <c r="C707" s="17"/>
      <c r="D707" s="17"/>
      <c r="E707" s="18"/>
      <c r="F707" s="17"/>
      <c r="G707" s="17"/>
      <c r="H707" s="17"/>
      <c r="I707" s="19"/>
      <c r="J707" s="20"/>
      <c r="K707" s="20"/>
    </row>
    <row r="708" spans="1:11" ht="30" customHeight="1" x14ac:dyDescent="0.25">
      <c r="A708" s="5" t="str">
        <f>B708&amp;Tableau1[[#This Row],[Lieux]]</f>
        <v>269</v>
      </c>
      <c r="B708" s="5">
        <f t="shared" si="12"/>
        <v>269</v>
      </c>
      <c r="C708" s="17"/>
      <c r="D708" s="17"/>
      <c r="E708" s="18"/>
      <c r="F708" s="17"/>
      <c r="G708" s="17"/>
      <c r="H708" s="17"/>
      <c r="I708" s="19"/>
      <c r="J708" s="20"/>
      <c r="K708" s="20"/>
    </row>
    <row r="709" spans="1:11" ht="30" customHeight="1" x14ac:dyDescent="0.25">
      <c r="A709" s="5" t="str">
        <f>B709&amp;Tableau1[[#This Row],[Lieux]]</f>
        <v>270</v>
      </c>
      <c r="B709" s="5">
        <f t="shared" si="12"/>
        <v>270</v>
      </c>
      <c r="C709" s="17"/>
      <c r="D709" s="17"/>
      <c r="E709" s="18"/>
      <c r="F709" s="17"/>
      <c r="G709" s="17"/>
      <c r="H709" s="17"/>
      <c r="I709" s="19"/>
      <c r="J709" s="20"/>
      <c r="K709" s="20"/>
    </row>
    <row r="710" spans="1:11" ht="30" customHeight="1" x14ac:dyDescent="0.25">
      <c r="A710" s="5" t="str">
        <f>B710&amp;Tableau1[[#This Row],[Lieux]]</f>
        <v>271</v>
      </c>
      <c r="B710" s="5">
        <f t="shared" si="12"/>
        <v>271</v>
      </c>
      <c r="C710" s="17"/>
      <c r="D710" s="17"/>
      <c r="E710" s="18"/>
      <c r="F710" s="17"/>
      <c r="G710" s="17"/>
      <c r="H710" s="17"/>
      <c r="I710" s="19"/>
      <c r="J710" s="20"/>
      <c r="K710" s="20"/>
    </row>
    <row r="711" spans="1:11" ht="30" customHeight="1" x14ac:dyDescent="0.25">
      <c r="A711" s="5" t="str">
        <f>B711&amp;Tableau1[[#This Row],[Lieux]]</f>
        <v>272</v>
      </c>
      <c r="B711" s="5">
        <f t="shared" si="12"/>
        <v>272</v>
      </c>
      <c r="C711" s="17"/>
      <c r="D711" s="17"/>
      <c r="E711" s="18"/>
      <c r="F711" s="17"/>
      <c r="G711" s="17"/>
      <c r="H711" s="17"/>
      <c r="I711" s="19"/>
      <c r="J711" s="20"/>
      <c r="K711" s="20"/>
    </row>
    <row r="712" spans="1:11" ht="30" customHeight="1" x14ac:dyDescent="0.25">
      <c r="A712" s="5" t="str">
        <f>B712&amp;Tableau1[[#This Row],[Lieux]]</f>
        <v>273</v>
      </c>
      <c r="B712" s="5">
        <f t="shared" si="12"/>
        <v>273</v>
      </c>
      <c r="C712" s="17"/>
      <c r="D712" s="17"/>
      <c r="E712" s="18"/>
      <c r="F712" s="17"/>
      <c r="G712" s="17"/>
      <c r="H712" s="17"/>
      <c r="I712" s="19"/>
      <c r="J712" s="20"/>
      <c r="K712" s="20"/>
    </row>
    <row r="713" spans="1:11" ht="30" customHeight="1" x14ac:dyDescent="0.25">
      <c r="A713" s="5" t="str">
        <f>B713&amp;Tableau1[[#This Row],[Lieux]]</f>
        <v>274</v>
      </c>
      <c r="B713" s="5">
        <f t="shared" si="12"/>
        <v>274</v>
      </c>
      <c r="C713" s="17"/>
      <c r="D713" s="17"/>
      <c r="E713" s="18"/>
      <c r="F713" s="17"/>
      <c r="G713" s="17"/>
      <c r="H713" s="17"/>
      <c r="I713" s="19"/>
      <c r="J713" s="20"/>
      <c r="K713" s="20"/>
    </row>
    <row r="714" spans="1:11" ht="30" customHeight="1" x14ac:dyDescent="0.25">
      <c r="A714" s="5" t="str">
        <f>B714&amp;Tableau1[[#This Row],[Lieux]]</f>
        <v>275</v>
      </c>
      <c r="B714" s="5">
        <f t="shared" si="12"/>
        <v>275</v>
      </c>
      <c r="C714" s="17"/>
      <c r="D714" s="17"/>
      <c r="E714" s="18"/>
      <c r="F714" s="17"/>
      <c r="G714" s="17"/>
      <c r="H714" s="17"/>
      <c r="I714" s="19"/>
      <c r="J714" s="20"/>
      <c r="K714" s="20"/>
    </row>
    <row r="715" spans="1:11" ht="30" customHeight="1" x14ac:dyDescent="0.25">
      <c r="A715" s="5" t="str">
        <f>B715&amp;Tableau1[[#This Row],[Lieux]]</f>
        <v>276</v>
      </c>
      <c r="B715" s="5">
        <f t="shared" si="12"/>
        <v>276</v>
      </c>
      <c r="C715" s="17"/>
      <c r="D715" s="17"/>
      <c r="E715" s="18"/>
      <c r="F715" s="17"/>
      <c r="G715" s="17"/>
      <c r="H715" s="17"/>
      <c r="I715" s="19"/>
      <c r="J715" s="20"/>
      <c r="K715" s="20"/>
    </row>
    <row r="716" spans="1:11" ht="30" customHeight="1" x14ac:dyDescent="0.25">
      <c r="A716" s="5" t="str">
        <f>B716&amp;Tableau1[[#This Row],[Lieux]]</f>
        <v>277</v>
      </c>
      <c r="B716" s="5">
        <f t="shared" si="12"/>
        <v>277</v>
      </c>
      <c r="C716" s="17"/>
      <c r="D716" s="17"/>
      <c r="E716" s="18"/>
      <c r="F716" s="17"/>
      <c r="G716" s="17"/>
      <c r="H716" s="17"/>
      <c r="I716" s="19"/>
      <c r="J716" s="20"/>
      <c r="K716" s="20"/>
    </row>
    <row r="717" spans="1:11" ht="30" customHeight="1" x14ac:dyDescent="0.25">
      <c r="A717" s="5" t="str">
        <f>B717&amp;Tableau1[[#This Row],[Lieux]]</f>
        <v>278</v>
      </c>
      <c r="B717" s="5">
        <f t="shared" si="12"/>
        <v>278</v>
      </c>
      <c r="C717" s="17"/>
      <c r="D717" s="17"/>
      <c r="E717" s="18"/>
      <c r="F717" s="17"/>
      <c r="G717" s="17"/>
      <c r="H717" s="17"/>
      <c r="I717" s="19"/>
      <c r="J717" s="20"/>
      <c r="K717" s="20"/>
    </row>
    <row r="718" spans="1:11" ht="30" customHeight="1" x14ac:dyDescent="0.25">
      <c r="A718" s="5" t="str">
        <f>B718&amp;Tableau1[[#This Row],[Lieux]]</f>
        <v>279</v>
      </c>
      <c r="B718" s="5">
        <f t="shared" si="12"/>
        <v>279</v>
      </c>
      <c r="C718" s="17"/>
      <c r="D718" s="17"/>
      <c r="E718" s="18"/>
      <c r="F718" s="17"/>
      <c r="G718" s="17"/>
      <c r="H718" s="17"/>
      <c r="I718" s="19"/>
      <c r="J718" s="20"/>
      <c r="K718" s="20"/>
    </row>
    <row r="719" spans="1:11" ht="30" customHeight="1" x14ac:dyDescent="0.25">
      <c r="A719" s="5" t="str">
        <f>B719&amp;Tableau1[[#This Row],[Lieux]]</f>
        <v>280</v>
      </c>
      <c r="B719" s="5">
        <f t="shared" si="12"/>
        <v>280</v>
      </c>
      <c r="C719" s="17"/>
      <c r="D719" s="17"/>
      <c r="E719" s="18"/>
      <c r="F719" s="17"/>
      <c r="G719" s="17"/>
      <c r="H719" s="17"/>
      <c r="I719" s="19"/>
      <c r="J719" s="20"/>
      <c r="K719" s="20"/>
    </row>
    <row r="720" spans="1:11" ht="30" customHeight="1" x14ac:dyDescent="0.25">
      <c r="A720" s="5" t="str">
        <f>B720&amp;Tableau1[[#This Row],[Lieux]]</f>
        <v>281</v>
      </c>
      <c r="B720" s="5">
        <f t="shared" si="12"/>
        <v>281</v>
      </c>
      <c r="C720" s="17"/>
      <c r="D720" s="17"/>
      <c r="E720" s="18"/>
      <c r="F720" s="17"/>
      <c r="G720" s="17"/>
      <c r="H720" s="17"/>
      <c r="I720" s="19"/>
      <c r="J720" s="20"/>
      <c r="K720" s="20"/>
    </row>
    <row r="721" spans="1:11" ht="30" customHeight="1" x14ac:dyDescent="0.25">
      <c r="A721" s="5" t="str">
        <f>B721&amp;Tableau1[[#This Row],[Lieux]]</f>
        <v>282</v>
      </c>
      <c r="B721" s="5">
        <f t="shared" si="12"/>
        <v>282</v>
      </c>
      <c r="C721" s="17"/>
      <c r="D721" s="17"/>
      <c r="E721" s="18"/>
      <c r="F721" s="17"/>
      <c r="G721" s="17"/>
      <c r="H721" s="17"/>
      <c r="I721" s="19"/>
      <c r="J721" s="20"/>
      <c r="K721" s="20"/>
    </row>
    <row r="722" spans="1:11" ht="30" customHeight="1" x14ac:dyDescent="0.25">
      <c r="A722" s="5" t="str">
        <f>B722&amp;Tableau1[[#This Row],[Lieux]]</f>
        <v>283</v>
      </c>
      <c r="B722" s="5">
        <f t="shared" si="12"/>
        <v>283</v>
      </c>
      <c r="C722" s="17"/>
      <c r="D722" s="17"/>
      <c r="E722" s="18"/>
      <c r="F722" s="17"/>
      <c r="G722" s="17"/>
      <c r="H722" s="17"/>
      <c r="I722" s="19"/>
      <c r="J722" s="20"/>
      <c r="K722" s="20"/>
    </row>
    <row r="723" spans="1:11" ht="30" customHeight="1" x14ac:dyDescent="0.25">
      <c r="A723" s="5" t="str">
        <f>B723&amp;Tableau1[[#This Row],[Lieux]]</f>
        <v>284</v>
      </c>
      <c r="B723" s="5">
        <f t="shared" si="12"/>
        <v>284</v>
      </c>
      <c r="C723" s="17"/>
      <c r="D723" s="17"/>
      <c r="E723" s="18"/>
      <c r="F723" s="17"/>
      <c r="G723" s="17"/>
      <c r="H723" s="17"/>
      <c r="I723" s="19"/>
      <c r="J723" s="20"/>
      <c r="K723" s="20"/>
    </row>
    <row r="724" spans="1:11" ht="30" customHeight="1" x14ac:dyDescent="0.25">
      <c r="A724" s="5" t="str">
        <f>B724&amp;Tableau1[[#This Row],[Lieux]]</f>
        <v>285</v>
      </c>
      <c r="B724" s="5">
        <f t="shared" si="12"/>
        <v>285</v>
      </c>
      <c r="C724" s="17"/>
      <c r="D724" s="17"/>
      <c r="E724" s="18"/>
      <c r="F724" s="17"/>
      <c r="G724" s="17"/>
      <c r="H724" s="17"/>
      <c r="I724" s="19"/>
      <c r="J724" s="20"/>
      <c r="K724" s="20"/>
    </row>
    <row r="725" spans="1:11" ht="30" customHeight="1" x14ac:dyDescent="0.25">
      <c r="A725" s="5" t="str">
        <f>B725&amp;Tableau1[[#This Row],[Lieux]]</f>
        <v>286</v>
      </c>
      <c r="B725" s="5">
        <f t="shared" si="12"/>
        <v>286</v>
      </c>
      <c r="C725" s="17"/>
      <c r="D725" s="17"/>
      <c r="E725" s="18"/>
      <c r="F725" s="17"/>
      <c r="G725" s="17"/>
      <c r="H725" s="17"/>
      <c r="I725" s="19"/>
      <c r="J725" s="20"/>
      <c r="K725" s="20"/>
    </row>
    <row r="726" spans="1:11" ht="30" customHeight="1" x14ac:dyDescent="0.25">
      <c r="A726" s="5" t="str">
        <f>B726&amp;Tableau1[[#This Row],[Lieux]]</f>
        <v>287</v>
      </c>
      <c r="B726" s="5">
        <f t="shared" si="12"/>
        <v>287</v>
      </c>
      <c r="C726" s="17"/>
      <c r="D726" s="17"/>
      <c r="E726" s="18"/>
      <c r="F726" s="17"/>
      <c r="G726" s="17"/>
      <c r="H726" s="17"/>
      <c r="I726" s="19"/>
      <c r="J726" s="20"/>
      <c r="K726" s="20"/>
    </row>
    <row r="727" spans="1:11" ht="30" customHeight="1" x14ac:dyDescent="0.25">
      <c r="A727" s="5" t="str">
        <f>B727&amp;Tableau1[[#This Row],[Lieux]]</f>
        <v>288</v>
      </c>
      <c r="B727" s="5">
        <f t="shared" si="12"/>
        <v>288</v>
      </c>
      <c r="C727" s="17"/>
      <c r="D727" s="17"/>
      <c r="E727" s="18"/>
      <c r="F727" s="17"/>
      <c r="G727" s="17"/>
      <c r="H727" s="17"/>
      <c r="I727" s="19"/>
      <c r="J727" s="20"/>
      <c r="K727" s="20"/>
    </row>
    <row r="728" spans="1:11" ht="30" customHeight="1" x14ac:dyDescent="0.25">
      <c r="A728" s="5" t="str">
        <f>B728&amp;Tableau1[[#This Row],[Lieux]]</f>
        <v>289</v>
      </c>
      <c r="B728" s="5">
        <f t="shared" si="12"/>
        <v>289</v>
      </c>
      <c r="C728" s="17"/>
      <c r="D728" s="17"/>
      <c r="E728" s="18"/>
      <c r="F728" s="17"/>
      <c r="G728" s="17"/>
      <c r="H728" s="17"/>
      <c r="I728" s="19"/>
      <c r="J728" s="20"/>
      <c r="K728" s="20"/>
    </row>
    <row r="729" spans="1:11" ht="30" customHeight="1" x14ac:dyDescent="0.25">
      <c r="A729" s="5" t="str">
        <f>B729&amp;Tableau1[[#This Row],[Lieux]]</f>
        <v>290</v>
      </c>
      <c r="B729" s="5">
        <f t="shared" si="12"/>
        <v>290</v>
      </c>
      <c r="C729" s="17"/>
      <c r="D729" s="17"/>
      <c r="E729" s="18"/>
      <c r="F729" s="17"/>
      <c r="G729" s="17"/>
      <c r="H729" s="17"/>
      <c r="I729" s="19"/>
      <c r="J729" s="20"/>
      <c r="K729" s="20"/>
    </row>
    <row r="730" spans="1:11" ht="30" customHeight="1" x14ac:dyDescent="0.25">
      <c r="A730" s="5" t="str">
        <f>B730&amp;Tableau1[[#This Row],[Lieux]]</f>
        <v>291</v>
      </c>
      <c r="B730" s="5">
        <f t="shared" si="12"/>
        <v>291</v>
      </c>
      <c r="C730" s="17"/>
      <c r="D730" s="17"/>
      <c r="E730" s="18"/>
      <c r="F730" s="17"/>
      <c r="G730" s="17"/>
      <c r="H730" s="17"/>
      <c r="I730" s="19"/>
      <c r="J730" s="20"/>
      <c r="K730" s="20"/>
    </row>
    <row r="731" spans="1:11" ht="30" customHeight="1" x14ac:dyDescent="0.25">
      <c r="A731" s="5" t="str">
        <f>B731&amp;Tableau1[[#This Row],[Lieux]]</f>
        <v>292</v>
      </c>
      <c r="B731" s="5">
        <f t="shared" si="12"/>
        <v>292</v>
      </c>
      <c r="C731" s="17"/>
      <c r="D731" s="17"/>
      <c r="E731" s="18"/>
      <c r="F731" s="17"/>
      <c r="G731" s="17"/>
      <c r="H731" s="17"/>
      <c r="I731" s="19"/>
      <c r="J731" s="20"/>
      <c r="K731" s="20"/>
    </row>
    <row r="732" spans="1:11" ht="30" customHeight="1" x14ac:dyDescent="0.25">
      <c r="A732" s="5" t="str">
        <f>B732&amp;Tableau1[[#This Row],[Lieux]]</f>
        <v>293</v>
      </c>
      <c r="B732" s="5">
        <f t="shared" si="12"/>
        <v>293</v>
      </c>
      <c r="C732" s="17"/>
      <c r="D732" s="17"/>
      <c r="E732" s="18"/>
      <c r="F732" s="17"/>
      <c r="G732" s="17"/>
      <c r="H732" s="17"/>
      <c r="I732" s="19"/>
      <c r="J732" s="20"/>
      <c r="K732" s="20"/>
    </row>
    <row r="733" spans="1:11" ht="30" customHeight="1" x14ac:dyDescent="0.25">
      <c r="A733" s="5" t="str">
        <f>B733&amp;Tableau1[[#This Row],[Lieux]]</f>
        <v>294</v>
      </c>
      <c r="B733" s="5">
        <f t="shared" si="12"/>
        <v>294</v>
      </c>
      <c r="C733" s="17"/>
      <c r="D733" s="17"/>
      <c r="E733" s="18"/>
      <c r="F733" s="17"/>
      <c r="G733" s="17"/>
      <c r="H733" s="17"/>
      <c r="I733" s="19"/>
      <c r="J733" s="20"/>
      <c r="K733" s="20"/>
    </row>
    <row r="734" spans="1:11" ht="30" customHeight="1" x14ac:dyDescent="0.25">
      <c r="A734" s="5" t="str">
        <f>B734&amp;Tableau1[[#This Row],[Lieux]]</f>
        <v>295</v>
      </c>
      <c r="B734" s="5">
        <f t="shared" si="12"/>
        <v>295</v>
      </c>
      <c r="C734" s="17"/>
      <c r="D734" s="17"/>
      <c r="E734" s="18"/>
      <c r="F734" s="17"/>
      <c r="G734" s="17"/>
      <c r="H734" s="17"/>
      <c r="I734" s="19"/>
      <c r="J734" s="20"/>
      <c r="K734" s="20"/>
    </row>
    <row r="735" spans="1:11" ht="30" customHeight="1" x14ac:dyDescent="0.25">
      <c r="A735" s="5" t="str">
        <f>B735&amp;Tableau1[[#This Row],[Lieux]]</f>
        <v>296</v>
      </c>
      <c r="B735" s="5">
        <f t="shared" si="12"/>
        <v>296</v>
      </c>
      <c r="C735" s="17"/>
      <c r="D735" s="17"/>
      <c r="E735" s="18"/>
      <c r="F735" s="17"/>
      <c r="G735" s="17"/>
      <c r="H735" s="17"/>
      <c r="I735" s="19"/>
      <c r="J735" s="20"/>
      <c r="K735" s="20"/>
    </row>
    <row r="736" spans="1:11" ht="30" customHeight="1" x14ac:dyDescent="0.25">
      <c r="A736" s="5" t="str">
        <f>B736&amp;Tableau1[[#This Row],[Lieux]]</f>
        <v>297</v>
      </c>
      <c r="B736" s="5">
        <f t="shared" si="12"/>
        <v>297</v>
      </c>
      <c r="C736" s="17"/>
      <c r="D736" s="17"/>
      <c r="E736" s="18"/>
      <c r="F736" s="17"/>
      <c r="G736" s="17"/>
      <c r="H736" s="17"/>
      <c r="I736" s="19"/>
      <c r="J736" s="20"/>
      <c r="K736" s="20"/>
    </row>
    <row r="737" spans="1:11" ht="30" customHeight="1" x14ac:dyDescent="0.25">
      <c r="A737" s="5" t="str">
        <f>B737&amp;Tableau1[[#This Row],[Lieux]]</f>
        <v>298</v>
      </c>
      <c r="B737" s="5">
        <f t="shared" si="12"/>
        <v>298</v>
      </c>
      <c r="C737" s="17"/>
      <c r="D737" s="17"/>
      <c r="E737" s="18"/>
      <c r="F737" s="17"/>
      <c r="G737" s="17"/>
      <c r="H737" s="17"/>
      <c r="I737" s="19"/>
      <c r="J737" s="20"/>
      <c r="K737" s="20"/>
    </row>
    <row r="738" spans="1:11" ht="30" customHeight="1" x14ac:dyDescent="0.25">
      <c r="A738" s="5" t="str">
        <f>B738&amp;Tableau1[[#This Row],[Lieux]]</f>
        <v>299</v>
      </c>
      <c r="B738" s="5">
        <f t="shared" si="12"/>
        <v>299</v>
      </c>
      <c r="C738" s="17"/>
      <c r="D738" s="17"/>
      <c r="E738" s="18"/>
      <c r="F738" s="17"/>
      <c r="G738" s="17"/>
      <c r="H738" s="17"/>
      <c r="I738" s="19"/>
      <c r="J738" s="20"/>
      <c r="K738" s="20"/>
    </row>
    <row r="739" spans="1:11" ht="30" customHeight="1" x14ac:dyDescent="0.25">
      <c r="A739" s="5" t="str">
        <f>B739&amp;Tableau1[[#This Row],[Lieux]]</f>
        <v>300</v>
      </c>
      <c r="B739" s="5">
        <f t="shared" si="12"/>
        <v>300</v>
      </c>
      <c r="C739" s="17"/>
      <c r="D739" s="17"/>
      <c r="E739" s="18"/>
      <c r="F739" s="17"/>
      <c r="G739" s="17"/>
      <c r="H739" s="17"/>
      <c r="I739" s="19"/>
      <c r="J739" s="20"/>
      <c r="K739" s="20"/>
    </row>
    <row r="740" spans="1:11" ht="30" customHeight="1" x14ac:dyDescent="0.25">
      <c r="A740" s="5" t="str">
        <f>B740&amp;Tableau1[[#This Row],[Lieux]]</f>
        <v>301</v>
      </c>
      <c r="B740" s="5">
        <f t="shared" si="12"/>
        <v>301</v>
      </c>
      <c r="C740" s="17"/>
      <c r="D740" s="17"/>
      <c r="E740" s="18"/>
      <c r="F740" s="17"/>
      <c r="G740" s="17"/>
      <c r="H740" s="17"/>
      <c r="I740" s="19"/>
      <c r="J740" s="20"/>
      <c r="K740" s="20"/>
    </row>
    <row r="741" spans="1:11" ht="30" customHeight="1" x14ac:dyDescent="0.25">
      <c r="A741" s="5" t="str">
        <f>B741&amp;Tableau1[[#This Row],[Lieux]]</f>
        <v>302</v>
      </c>
      <c r="B741" s="5">
        <f t="shared" si="12"/>
        <v>302</v>
      </c>
      <c r="C741" s="17"/>
      <c r="D741" s="17"/>
      <c r="E741" s="18"/>
      <c r="F741" s="17"/>
      <c r="G741" s="17"/>
      <c r="H741" s="17"/>
      <c r="I741" s="19"/>
      <c r="J741" s="20"/>
      <c r="K741" s="20"/>
    </row>
    <row r="742" spans="1:11" ht="30" customHeight="1" x14ac:dyDescent="0.25">
      <c r="A742" s="5" t="str">
        <f>B742&amp;Tableau1[[#This Row],[Lieux]]</f>
        <v>303</v>
      </c>
      <c r="B742" s="5">
        <f t="shared" si="12"/>
        <v>303</v>
      </c>
      <c r="C742" s="17"/>
      <c r="D742" s="17"/>
      <c r="E742" s="18"/>
      <c r="F742" s="17"/>
      <c r="G742" s="17"/>
      <c r="H742" s="17"/>
      <c r="I742" s="19"/>
      <c r="J742" s="20"/>
      <c r="K742" s="20"/>
    </row>
    <row r="743" spans="1:11" ht="30" customHeight="1" x14ac:dyDescent="0.25">
      <c r="A743" s="5" t="str">
        <f>B743&amp;Tableau1[[#This Row],[Lieux]]</f>
        <v>304</v>
      </c>
      <c r="B743" s="5">
        <f t="shared" si="12"/>
        <v>304</v>
      </c>
      <c r="C743" s="17"/>
      <c r="D743" s="17"/>
      <c r="E743" s="18"/>
      <c r="F743" s="17"/>
      <c r="G743" s="17"/>
      <c r="H743" s="17"/>
      <c r="I743" s="19"/>
      <c r="J743" s="20"/>
      <c r="K743" s="20"/>
    </row>
    <row r="744" spans="1:11" ht="30" customHeight="1" x14ac:dyDescent="0.25">
      <c r="A744" s="5" t="str">
        <f>B744&amp;Tableau1[[#This Row],[Lieux]]</f>
        <v>305</v>
      </c>
      <c r="B744" s="5">
        <f t="shared" si="12"/>
        <v>305</v>
      </c>
      <c r="C744" s="17"/>
      <c r="D744" s="17"/>
      <c r="E744" s="18"/>
      <c r="F744" s="17"/>
      <c r="G744" s="17"/>
      <c r="H744" s="17"/>
      <c r="I744" s="19"/>
      <c r="J744" s="20"/>
      <c r="K744" s="20"/>
    </row>
    <row r="745" spans="1:11" ht="30" customHeight="1" x14ac:dyDescent="0.25">
      <c r="A745" s="5" t="str">
        <f>B745&amp;Tableau1[[#This Row],[Lieux]]</f>
        <v>306</v>
      </c>
      <c r="B745" s="5">
        <f t="shared" si="12"/>
        <v>306</v>
      </c>
      <c r="C745" s="17"/>
      <c r="D745" s="17"/>
      <c r="E745" s="18"/>
      <c r="F745" s="17"/>
      <c r="G745" s="17"/>
      <c r="H745" s="17"/>
      <c r="I745" s="19"/>
      <c r="J745" s="20"/>
      <c r="K745" s="20"/>
    </row>
    <row r="746" spans="1:11" ht="30" customHeight="1" x14ac:dyDescent="0.25">
      <c r="A746" s="5" t="str">
        <f>B746&amp;Tableau1[[#This Row],[Lieux]]</f>
        <v>307</v>
      </c>
      <c r="B746" s="5">
        <f t="shared" si="12"/>
        <v>307</v>
      </c>
      <c r="C746" s="17"/>
      <c r="D746" s="17"/>
      <c r="E746" s="18"/>
      <c r="F746" s="17"/>
      <c r="G746" s="17"/>
      <c r="H746" s="17"/>
      <c r="I746" s="19"/>
      <c r="J746" s="20"/>
      <c r="K746" s="20"/>
    </row>
    <row r="747" spans="1:11" ht="30" customHeight="1" x14ac:dyDescent="0.25">
      <c r="A747" s="5" t="str">
        <f>B747&amp;Tableau1[[#This Row],[Lieux]]</f>
        <v>308</v>
      </c>
      <c r="B747" s="5">
        <f t="shared" si="12"/>
        <v>308</v>
      </c>
      <c r="C747" s="17"/>
      <c r="D747" s="17"/>
      <c r="E747" s="18"/>
      <c r="F747" s="17"/>
      <c r="G747" s="17"/>
      <c r="H747" s="17"/>
      <c r="I747" s="19"/>
      <c r="J747" s="20"/>
      <c r="K747" s="20"/>
    </row>
    <row r="748" spans="1:11" ht="30" customHeight="1" x14ac:dyDescent="0.25">
      <c r="A748" s="5" t="str">
        <f>B748&amp;Tableau1[[#This Row],[Lieux]]</f>
        <v>309</v>
      </c>
      <c r="B748" s="5">
        <f t="shared" si="12"/>
        <v>309</v>
      </c>
      <c r="C748" s="17"/>
      <c r="D748" s="17"/>
      <c r="E748" s="18"/>
      <c r="F748" s="17"/>
      <c r="G748" s="17"/>
      <c r="H748" s="17"/>
      <c r="I748" s="19"/>
      <c r="J748" s="20"/>
      <c r="K748" s="20"/>
    </row>
    <row r="749" spans="1:11" ht="30" customHeight="1" x14ac:dyDescent="0.25">
      <c r="A749" s="5" t="str">
        <f>B749&amp;Tableau1[[#This Row],[Lieux]]</f>
        <v>310</v>
      </c>
      <c r="B749" s="5">
        <f t="shared" si="12"/>
        <v>310</v>
      </c>
      <c r="C749" s="17"/>
      <c r="D749" s="17"/>
      <c r="E749" s="18"/>
      <c r="F749" s="17"/>
      <c r="G749" s="17"/>
      <c r="H749" s="17"/>
      <c r="I749" s="19"/>
      <c r="J749" s="20"/>
      <c r="K749" s="20"/>
    </row>
    <row r="750" spans="1:11" ht="30" customHeight="1" x14ac:dyDescent="0.25">
      <c r="A750" s="5" t="str">
        <f>B750&amp;Tableau1[[#This Row],[Lieux]]</f>
        <v>311</v>
      </c>
      <c r="B750" s="5">
        <f t="shared" si="12"/>
        <v>311</v>
      </c>
      <c r="C750" s="17"/>
      <c r="D750" s="17"/>
      <c r="E750" s="18"/>
      <c r="F750" s="17"/>
      <c r="G750" s="17"/>
      <c r="H750" s="17"/>
      <c r="I750" s="19"/>
      <c r="J750" s="20"/>
      <c r="K750" s="20"/>
    </row>
    <row r="751" spans="1:11" ht="30" customHeight="1" x14ac:dyDescent="0.25">
      <c r="A751" s="5" t="str">
        <f>B751&amp;Tableau1[[#This Row],[Lieux]]</f>
        <v>312</v>
      </c>
      <c r="B751" s="5">
        <f t="shared" si="12"/>
        <v>312</v>
      </c>
      <c r="C751" s="17"/>
      <c r="D751" s="17"/>
      <c r="E751" s="18"/>
      <c r="F751" s="17"/>
      <c r="G751" s="17"/>
      <c r="H751" s="17"/>
      <c r="I751" s="19"/>
      <c r="J751" s="20"/>
      <c r="K751" s="20"/>
    </row>
    <row r="752" spans="1:11" ht="30" customHeight="1" x14ac:dyDescent="0.25">
      <c r="A752" s="5" t="str">
        <f>B752&amp;Tableau1[[#This Row],[Lieux]]</f>
        <v>313</v>
      </c>
      <c r="B752" s="5">
        <f t="shared" si="12"/>
        <v>313</v>
      </c>
      <c r="C752" s="17"/>
      <c r="D752" s="17"/>
      <c r="E752" s="18"/>
      <c r="F752" s="17"/>
      <c r="G752" s="17"/>
      <c r="H752" s="17"/>
      <c r="I752" s="19"/>
      <c r="J752" s="20"/>
      <c r="K752" s="20"/>
    </row>
    <row r="753" spans="1:11" ht="30" customHeight="1" x14ac:dyDescent="0.25">
      <c r="A753" s="5" t="str">
        <f>B753&amp;Tableau1[[#This Row],[Lieux]]</f>
        <v>314</v>
      </c>
      <c r="B753" s="5">
        <f t="shared" si="12"/>
        <v>314</v>
      </c>
      <c r="C753" s="17"/>
      <c r="D753" s="17"/>
      <c r="E753" s="18"/>
      <c r="F753" s="17"/>
      <c r="G753" s="17"/>
      <c r="H753" s="17"/>
      <c r="I753" s="19"/>
      <c r="J753" s="20"/>
      <c r="K753" s="20"/>
    </row>
    <row r="754" spans="1:11" ht="30" customHeight="1" x14ac:dyDescent="0.25">
      <c r="A754" s="5" t="str">
        <f>B754&amp;Tableau1[[#This Row],[Lieux]]</f>
        <v>315</v>
      </c>
      <c r="B754" s="5">
        <f t="shared" si="12"/>
        <v>315</v>
      </c>
      <c r="C754" s="17"/>
      <c r="D754" s="17"/>
      <c r="E754" s="18"/>
      <c r="F754" s="17"/>
      <c r="G754" s="17"/>
      <c r="H754" s="17"/>
      <c r="I754" s="19"/>
      <c r="J754" s="20"/>
      <c r="K754" s="20"/>
    </row>
    <row r="755" spans="1:11" ht="30" customHeight="1" x14ac:dyDescent="0.25">
      <c r="A755" s="5" t="str">
        <f>B755&amp;Tableau1[[#This Row],[Lieux]]</f>
        <v>316</v>
      </c>
      <c r="B755" s="5">
        <f t="shared" si="12"/>
        <v>316</v>
      </c>
      <c r="C755" s="17"/>
      <c r="D755" s="17"/>
      <c r="E755" s="18"/>
      <c r="F755" s="17"/>
      <c r="G755" s="17"/>
      <c r="H755" s="17"/>
      <c r="I755" s="19"/>
      <c r="J755" s="20"/>
      <c r="K755" s="20"/>
    </row>
    <row r="756" spans="1:11" ht="30" customHeight="1" x14ac:dyDescent="0.25">
      <c r="A756" s="5" t="str">
        <f>B756&amp;Tableau1[[#This Row],[Lieux]]</f>
        <v>317</v>
      </c>
      <c r="B756" s="5">
        <f t="shared" si="12"/>
        <v>317</v>
      </c>
      <c r="C756" s="17"/>
      <c r="D756" s="17"/>
      <c r="E756" s="18"/>
      <c r="F756" s="17"/>
      <c r="G756" s="17"/>
      <c r="H756" s="17"/>
      <c r="I756" s="19"/>
      <c r="J756" s="20"/>
      <c r="K756" s="20"/>
    </row>
    <row r="757" spans="1:11" ht="30" customHeight="1" x14ac:dyDescent="0.25">
      <c r="A757" s="5" t="str">
        <f>B757&amp;Tableau1[[#This Row],[Lieux]]</f>
        <v>318</v>
      </c>
      <c r="B757" s="5">
        <f t="shared" si="12"/>
        <v>318</v>
      </c>
      <c r="C757" s="17"/>
      <c r="D757" s="17"/>
      <c r="E757" s="18"/>
      <c r="F757" s="17"/>
      <c r="G757" s="17"/>
      <c r="H757" s="17"/>
      <c r="I757" s="19"/>
      <c r="J757" s="20"/>
      <c r="K757" s="20"/>
    </row>
    <row r="758" spans="1:11" ht="30" customHeight="1" x14ac:dyDescent="0.25">
      <c r="A758" s="5" t="str">
        <f>B758&amp;Tableau1[[#This Row],[Lieux]]</f>
        <v>319</v>
      </c>
      <c r="B758" s="5">
        <f t="shared" si="12"/>
        <v>319</v>
      </c>
      <c r="C758" s="17"/>
      <c r="D758" s="17"/>
      <c r="E758" s="18"/>
      <c r="F758" s="17"/>
      <c r="G758" s="17"/>
      <c r="H758" s="17"/>
      <c r="I758" s="19"/>
      <c r="J758" s="20"/>
      <c r="K758" s="20"/>
    </row>
    <row r="759" spans="1:11" ht="30" customHeight="1" x14ac:dyDescent="0.25">
      <c r="A759" s="5" t="str">
        <f>B759&amp;Tableau1[[#This Row],[Lieux]]</f>
        <v>320</v>
      </c>
      <c r="B759" s="5">
        <f t="shared" si="12"/>
        <v>320</v>
      </c>
      <c r="C759" s="17"/>
      <c r="D759" s="17"/>
      <c r="E759" s="18"/>
      <c r="F759" s="17"/>
      <c r="G759" s="17"/>
      <c r="H759" s="17"/>
      <c r="I759" s="19"/>
      <c r="J759" s="20"/>
      <c r="K759" s="20"/>
    </row>
    <row r="760" spans="1:11" ht="30" customHeight="1" x14ac:dyDescent="0.25">
      <c r="A760" s="5" t="str">
        <f>B760&amp;Tableau1[[#This Row],[Lieux]]</f>
        <v>321</v>
      </c>
      <c r="B760" s="5">
        <f t="shared" si="12"/>
        <v>321</v>
      </c>
      <c r="C760" s="17"/>
      <c r="D760" s="17"/>
      <c r="E760" s="18"/>
      <c r="F760" s="17"/>
      <c r="G760" s="17"/>
      <c r="H760" s="17"/>
      <c r="I760" s="19"/>
      <c r="J760" s="20"/>
      <c r="K760" s="20"/>
    </row>
    <row r="761" spans="1:11" ht="30" customHeight="1" x14ac:dyDescent="0.25">
      <c r="A761" s="5" t="str">
        <f>B761&amp;Tableau1[[#This Row],[Lieux]]</f>
        <v>322</v>
      </c>
      <c r="B761" s="5">
        <f t="shared" si="12"/>
        <v>322</v>
      </c>
      <c r="C761" s="17"/>
      <c r="D761" s="17"/>
      <c r="E761" s="18"/>
      <c r="F761" s="17"/>
      <c r="G761" s="17"/>
      <c r="H761" s="17"/>
      <c r="I761" s="19"/>
      <c r="J761" s="20"/>
      <c r="K761" s="20"/>
    </row>
    <row r="762" spans="1:11" ht="30" customHeight="1" x14ac:dyDescent="0.25">
      <c r="A762" s="5" t="str">
        <f>B762&amp;Tableau1[[#This Row],[Lieux]]</f>
        <v>323</v>
      </c>
      <c r="B762" s="5">
        <f t="shared" si="12"/>
        <v>323</v>
      </c>
      <c r="C762" s="17"/>
      <c r="D762" s="17"/>
      <c r="E762" s="18"/>
      <c r="F762" s="17"/>
      <c r="G762" s="17"/>
      <c r="H762" s="17"/>
      <c r="I762" s="19"/>
      <c r="J762" s="20"/>
      <c r="K762" s="20"/>
    </row>
    <row r="763" spans="1:11" ht="30" customHeight="1" x14ac:dyDescent="0.25">
      <c r="A763" s="5" t="str">
        <f>B763&amp;Tableau1[[#This Row],[Lieux]]</f>
        <v>324</v>
      </c>
      <c r="B763" s="5">
        <f t="shared" si="12"/>
        <v>324</v>
      </c>
      <c r="C763" s="17"/>
      <c r="D763" s="17"/>
      <c r="E763" s="18"/>
      <c r="F763" s="17"/>
      <c r="G763" s="17"/>
      <c r="H763" s="17"/>
      <c r="I763" s="19"/>
      <c r="J763" s="20"/>
      <c r="K763" s="20"/>
    </row>
    <row r="764" spans="1:11" ht="30" customHeight="1" x14ac:dyDescent="0.25">
      <c r="A764" s="5" t="str">
        <f>B764&amp;Tableau1[[#This Row],[Lieux]]</f>
        <v>325</v>
      </c>
      <c r="B764" s="5">
        <f t="shared" si="12"/>
        <v>325</v>
      </c>
      <c r="C764" s="17"/>
      <c r="D764" s="17"/>
      <c r="E764" s="18"/>
      <c r="F764" s="17"/>
      <c r="G764" s="17"/>
      <c r="H764" s="17"/>
      <c r="I764" s="19"/>
      <c r="J764" s="20"/>
      <c r="K764" s="20"/>
    </row>
    <row r="765" spans="1:11" ht="30" customHeight="1" x14ac:dyDescent="0.25">
      <c r="A765" s="5" t="str">
        <f>B765&amp;Tableau1[[#This Row],[Lieux]]</f>
        <v>326</v>
      </c>
      <c r="B765" s="5">
        <f t="shared" si="12"/>
        <v>326</v>
      </c>
      <c r="C765" s="17"/>
      <c r="D765" s="17"/>
      <c r="E765" s="18"/>
      <c r="F765" s="17"/>
      <c r="G765" s="17"/>
      <c r="H765" s="17"/>
      <c r="I765" s="19"/>
      <c r="J765" s="20"/>
      <c r="K765" s="20"/>
    </row>
    <row r="766" spans="1:11" ht="30" customHeight="1" x14ac:dyDescent="0.25">
      <c r="A766" s="5" t="str">
        <f>B766&amp;Tableau1[[#This Row],[Lieux]]</f>
        <v>327</v>
      </c>
      <c r="B766" s="5">
        <f t="shared" si="12"/>
        <v>327</v>
      </c>
      <c r="C766" s="17"/>
      <c r="D766" s="17"/>
      <c r="E766" s="18"/>
      <c r="F766" s="17"/>
      <c r="G766" s="17"/>
      <c r="H766" s="17"/>
      <c r="I766" s="19"/>
      <c r="J766" s="20"/>
      <c r="K766" s="20"/>
    </row>
    <row r="767" spans="1:11" ht="30" customHeight="1" x14ac:dyDescent="0.25">
      <c r="A767" s="5" t="str">
        <f>B767&amp;Tableau1[[#This Row],[Lieux]]</f>
        <v>328</v>
      </c>
      <c r="B767" s="5">
        <f t="shared" si="12"/>
        <v>328</v>
      </c>
      <c r="C767" s="17"/>
      <c r="D767" s="17"/>
      <c r="E767" s="18"/>
      <c r="F767" s="17"/>
      <c r="G767" s="17"/>
      <c r="H767" s="17"/>
      <c r="I767" s="19"/>
      <c r="J767" s="20"/>
      <c r="K767" s="20"/>
    </row>
    <row r="768" spans="1:11" ht="30" customHeight="1" x14ac:dyDescent="0.25">
      <c r="A768" s="5" t="str">
        <f>B768&amp;Tableau1[[#This Row],[Lieux]]</f>
        <v>329</v>
      </c>
      <c r="B768" s="5">
        <f t="shared" si="12"/>
        <v>329</v>
      </c>
      <c r="C768" s="17"/>
      <c r="D768" s="17"/>
      <c r="E768" s="18"/>
      <c r="F768" s="17"/>
      <c r="G768" s="17"/>
      <c r="H768" s="17"/>
      <c r="I768" s="19"/>
      <c r="J768" s="20"/>
      <c r="K768" s="20"/>
    </row>
    <row r="769" spans="1:11" ht="30" customHeight="1" x14ac:dyDescent="0.25">
      <c r="A769" s="5" t="str">
        <f>B769&amp;Tableau1[[#This Row],[Lieux]]</f>
        <v>330</v>
      </c>
      <c r="B769" s="5">
        <f t="shared" si="12"/>
        <v>330</v>
      </c>
      <c r="C769" s="17"/>
      <c r="D769" s="17"/>
      <c r="E769" s="18"/>
      <c r="F769" s="17"/>
      <c r="G769" s="17"/>
      <c r="H769" s="17"/>
      <c r="I769" s="19"/>
      <c r="J769" s="20"/>
      <c r="K769" s="20"/>
    </row>
    <row r="770" spans="1:11" ht="30" customHeight="1" x14ac:dyDescent="0.25">
      <c r="A770" s="5" t="str">
        <f>B770&amp;Tableau1[[#This Row],[Lieux]]</f>
        <v>331</v>
      </c>
      <c r="B770" s="5">
        <f t="shared" si="12"/>
        <v>331</v>
      </c>
      <c r="C770" s="17"/>
      <c r="D770" s="17"/>
      <c r="E770" s="18"/>
      <c r="F770" s="17"/>
      <c r="G770" s="17"/>
      <c r="H770" s="17"/>
      <c r="I770" s="19"/>
      <c r="J770" s="20"/>
      <c r="K770" s="20"/>
    </row>
    <row r="771" spans="1:11" ht="30" customHeight="1" x14ac:dyDescent="0.25">
      <c r="A771" s="5" t="str">
        <f>B771&amp;Tableau1[[#This Row],[Lieux]]</f>
        <v>332</v>
      </c>
      <c r="B771" s="5">
        <f t="shared" ref="B771:B834" si="13">IF(C771=C770,B770+1,1)</f>
        <v>332</v>
      </c>
      <c r="C771" s="17"/>
      <c r="D771" s="17"/>
      <c r="E771" s="18"/>
      <c r="F771" s="17"/>
      <c r="G771" s="17"/>
      <c r="H771" s="17"/>
      <c r="I771" s="19"/>
      <c r="J771" s="20"/>
      <c r="K771" s="20"/>
    </row>
    <row r="772" spans="1:11" ht="30" customHeight="1" x14ac:dyDescent="0.25">
      <c r="A772" s="5" t="str">
        <f>B772&amp;Tableau1[[#This Row],[Lieux]]</f>
        <v>333</v>
      </c>
      <c r="B772" s="5">
        <f t="shared" si="13"/>
        <v>333</v>
      </c>
      <c r="C772" s="17"/>
      <c r="D772" s="17"/>
      <c r="E772" s="18"/>
      <c r="F772" s="17"/>
      <c r="G772" s="17"/>
      <c r="H772" s="17"/>
      <c r="I772" s="19"/>
      <c r="J772" s="20"/>
      <c r="K772" s="20"/>
    </row>
    <row r="773" spans="1:11" ht="30" customHeight="1" x14ac:dyDescent="0.25">
      <c r="A773" s="5" t="str">
        <f>B773&amp;Tableau1[[#This Row],[Lieux]]</f>
        <v>334</v>
      </c>
      <c r="B773" s="5">
        <f t="shared" si="13"/>
        <v>334</v>
      </c>
      <c r="C773" s="17"/>
      <c r="D773" s="17"/>
      <c r="E773" s="18"/>
      <c r="F773" s="17"/>
      <c r="G773" s="17"/>
      <c r="H773" s="17"/>
      <c r="I773" s="19"/>
      <c r="J773" s="20"/>
      <c r="K773" s="20"/>
    </row>
    <row r="774" spans="1:11" ht="30" customHeight="1" x14ac:dyDescent="0.25">
      <c r="A774" s="5" t="str">
        <f>B774&amp;Tableau1[[#This Row],[Lieux]]</f>
        <v>335</v>
      </c>
      <c r="B774" s="5">
        <f t="shared" si="13"/>
        <v>335</v>
      </c>
      <c r="C774" s="17"/>
      <c r="D774" s="17"/>
      <c r="E774" s="18"/>
      <c r="F774" s="17"/>
      <c r="G774" s="17"/>
      <c r="H774" s="17"/>
      <c r="I774" s="19"/>
      <c r="J774" s="20"/>
      <c r="K774" s="20"/>
    </row>
    <row r="775" spans="1:11" ht="30" customHeight="1" x14ac:dyDescent="0.25">
      <c r="A775" s="5" t="str">
        <f>B775&amp;Tableau1[[#This Row],[Lieux]]</f>
        <v>336</v>
      </c>
      <c r="B775" s="5">
        <f t="shared" si="13"/>
        <v>336</v>
      </c>
      <c r="C775" s="17"/>
      <c r="D775" s="17"/>
      <c r="E775" s="18"/>
      <c r="F775" s="17"/>
      <c r="G775" s="17"/>
      <c r="H775" s="17"/>
      <c r="I775" s="19"/>
      <c r="J775" s="20"/>
      <c r="K775" s="20"/>
    </row>
    <row r="776" spans="1:11" ht="30" customHeight="1" x14ac:dyDescent="0.25">
      <c r="A776" s="5" t="str">
        <f>B776&amp;Tableau1[[#This Row],[Lieux]]</f>
        <v>337</v>
      </c>
      <c r="B776" s="5">
        <f t="shared" si="13"/>
        <v>337</v>
      </c>
      <c r="C776" s="17"/>
      <c r="D776" s="17"/>
      <c r="E776" s="18"/>
      <c r="F776" s="17"/>
      <c r="G776" s="17"/>
      <c r="H776" s="17"/>
      <c r="I776" s="19"/>
      <c r="J776" s="20"/>
      <c r="K776" s="20"/>
    </row>
    <row r="777" spans="1:11" ht="30" customHeight="1" x14ac:dyDescent="0.25">
      <c r="A777" s="5" t="str">
        <f>B777&amp;Tableau1[[#This Row],[Lieux]]</f>
        <v>338</v>
      </c>
      <c r="B777" s="5">
        <f t="shared" si="13"/>
        <v>338</v>
      </c>
      <c r="C777" s="17"/>
      <c r="D777" s="17"/>
      <c r="E777" s="18"/>
      <c r="F777" s="17"/>
      <c r="G777" s="17"/>
      <c r="H777" s="17"/>
      <c r="I777" s="19"/>
      <c r="J777" s="20"/>
      <c r="K777" s="20"/>
    </row>
    <row r="778" spans="1:11" ht="30" customHeight="1" x14ac:dyDescent="0.25">
      <c r="A778" s="5" t="str">
        <f>B778&amp;Tableau1[[#This Row],[Lieux]]</f>
        <v>339</v>
      </c>
      <c r="B778" s="5">
        <f t="shared" si="13"/>
        <v>339</v>
      </c>
      <c r="C778" s="17"/>
      <c r="D778" s="17"/>
      <c r="E778" s="18"/>
      <c r="F778" s="17"/>
      <c r="G778" s="17"/>
      <c r="H778" s="17"/>
      <c r="I778" s="19"/>
      <c r="J778" s="20"/>
      <c r="K778" s="20"/>
    </row>
    <row r="779" spans="1:11" ht="30" customHeight="1" x14ac:dyDescent="0.25">
      <c r="A779" s="5" t="str">
        <f>B779&amp;Tableau1[[#This Row],[Lieux]]</f>
        <v>340</v>
      </c>
      <c r="B779" s="5">
        <f t="shared" si="13"/>
        <v>340</v>
      </c>
      <c r="C779" s="17"/>
      <c r="D779" s="17"/>
      <c r="E779" s="18"/>
      <c r="F779" s="17"/>
      <c r="G779" s="17"/>
      <c r="H779" s="17"/>
      <c r="I779" s="19"/>
      <c r="J779" s="20"/>
      <c r="K779" s="20"/>
    </row>
    <row r="780" spans="1:11" ht="30" customHeight="1" x14ac:dyDescent="0.25">
      <c r="A780" s="5" t="str">
        <f>B780&amp;Tableau1[[#This Row],[Lieux]]</f>
        <v>341</v>
      </c>
      <c r="B780" s="5">
        <f t="shared" si="13"/>
        <v>341</v>
      </c>
      <c r="C780" s="17"/>
      <c r="D780" s="17"/>
      <c r="E780" s="18"/>
      <c r="F780" s="17"/>
      <c r="G780" s="17"/>
      <c r="H780" s="17"/>
      <c r="I780" s="19"/>
      <c r="J780" s="20"/>
      <c r="K780" s="20"/>
    </row>
    <row r="781" spans="1:11" ht="30" customHeight="1" x14ac:dyDescent="0.25">
      <c r="A781" s="5" t="str">
        <f>B781&amp;Tableau1[[#This Row],[Lieux]]</f>
        <v>342</v>
      </c>
      <c r="B781" s="5">
        <f t="shared" si="13"/>
        <v>342</v>
      </c>
      <c r="C781" s="17"/>
      <c r="D781" s="17"/>
      <c r="E781" s="18"/>
      <c r="F781" s="17"/>
      <c r="G781" s="17"/>
      <c r="H781" s="17"/>
      <c r="I781" s="19"/>
      <c r="J781" s="20"/>
      <c r="K781" s="20"/>
    </row>
    <row r="782" spans="1:11" ht="30" customHeight="1" x14ac:dyDescent="0.25">
      <c r="A782" s="5" t="str">
        <f>B782&amp;Tableau1[[#This Row],[Lieux]]</f>
        <v>343</v>
      </c>
      <c r="B782" s="5">
        <f t="shared" si="13"/>
        <v>343</v>
      </c>
      <c r="C782" s="17"/>
      <c r="D782" s="17"/>
      <c r="E782" s="18"/>
      <c r="F782" s="17"/>
      <c r="G782" s="17"/>
      <c r="H782" s="17"/>
      <c r="I782" s="19"/>
      <c r="J782" s="20"/>
      <c r="K782" s="20"/>
    </row>
    <row r="783" spans="1:11" ht="30" customHeight="1" x14ac:dyDescent="0.25">
      <c r="A783" s="5" t="str">
        <f>B783&amp;Tableau1[[#This Row],[Lieux]]</f>
        <v>344</v>
      </c>
      <c r="B783" s="5">
        <f t="shared" si="13"/>
        <v>344</v>
      </c>
      <c r="C783" s="17"/>
      <c r="D783" s="17"/>
      <c r="E783" s="18"/>
      <c r="F783" s="17"/>
      <c r="G783" s="17"/>
      <c r="H783" s="17"/>
      <c r="I783" s="19"/>
      <c r="J783" s="20"/>
      <c r="K783" s="20"/>
    </row>
    <row r="784" spans="1:11" ht="30" customHeight="1" x14ac:dyDescent="0.25">
      <c r="A784" s="5" t="str">
        <f>B784&amp;Tableau1[[#This Row],[Lieux]]</f>
        <v>345</v>
      </c>
      <c r="B784" s="5">
        <f t="shared" si="13"/>
        <v>345</v>
      </c>
      <c r="C784" s="17"/>
      <c r="D784" s="17"/>
      <c r="E784" s="18"/>
      <c r="F784" s="17"/>
      <c r="G784" s="17"/>
      <c r="H784" s="17"/>
      <c r="I784" s="19"/>
      <c r="J784" s="20"/>
      <c r="K784" s="20"/>
    </row>
    <row r="785" spans="1:11" ht="30" customHeight="1" x14ac:dyDescent="0.25">
      <c r="A785" s="5" t="str">
        <f>B785&amp;Tableau1[[#This Row],[Lieux]]</f>
        <v>346</v>
      </c>
      <c r="B785" s="5">
        <f t="shared" si="13"/>
        <v>346</v>
      </c>
      <c r="C785" s="17"/>
      <c r="D785" s="17"/>
      <c r="E785" s="18"/>
      <c r="F785" s="17"/>
      <c r="G785" s="17"/>
      <c r="H785" s="17"/>
      <c r="I785" s="19"/>
      <c r="J785" s="20"/>
      <c r="K785" s="20"/>
    </row>
    <row r="786" spans="1:11" ht="30" customHeight="1" x14ac:dyDescent="0.25">
      <c r="A786" s="5" t="str">
        <f>B786&amp;Tableau1[[#This Row],[Lieux]]</f>
        <v>347</v>
      </c>
      <c r="B786" s="5">
        <f t="shared" si="13"/>
        <v>347</v>
      </c>
      <c r="C786" s="17"/>
      <c r="D786" s="17"/>
      <c r="E786" s="18"/>
      <c r="F786" s="17"/>
      <c r="G786" s="17"/>
      <c r="H786" s="17"/>
      <c r="I786" s="19"/>
      <c r="J786" s="20"/>
      <c r="K786" s="20"/>
    </row>
    <row r="787" spans="1:11" ht="30" customHeight="1" x14ac:dyDescent="0.25">
      <c r="A787" s="5" t="str">
        <f>B787&amp;Tableau1[[#This Row],[Lieux]]</f>
        <v>348</v>
      </c>
      <c r="B787" s="5">
        <f t="shared" si="13"/>
        <v>348</v>
      </c>
      <c r="C787" s="17"/>
      <c r="D787" s="17"/>
      <c r="E787" s="18"/>
      <c r="F787" s="17"/>
      <c r="G787" s="17"/>
      <c r="H787" s="17"/>
      <c r="I787" s="19"/>
      <c r="J787" s="20"/>
      <c r="K787" s="20"/>
    </row>
    <row r="788" spans="1:11" ht="30" customHeight="1" x14ac:dyDescent="0.25">
      <c r="A788" s="5" t="str">
        <f>B788&amp;Tableau1[[#This Row],[Lieux]]</f>
        <v>349</v>
      </c>
      <c r="B788" s="5">
        <f t="shared" si="13"/>
        <v>349</v>
      </c>
      <c r="C788" s="17"/>
      <c r="D788" s="17"/>
      <c r="E788" s="18"/>
      <c r="F788" s="17"/>
      <c r="G788" s="17"/>
      <c r="H788" s="17"/>
      <c r="I788" s="19"/>
      <c r="J788" s="20"/>
      <c r="K788" s="20"/>
    </row>
    <row r="789" spans="1:11" ht="30" customHeight="1" x14ac:dyDescent="0.25">
      <c r="A789" s="5" t="str">
        <f>B789&amp;Tableau1[[#This Row],[Lieux]]</f>
        <v>350</v>
      </c>
      <c r="B789" s="5">
        <f t="shared" si="13"/>
        <v>350</v>
      </c>
      <c r="C789" s="17"/>
      <c r="D789" s="17"/>
      <c r="E789" s="18"/>
      <c r="F789" s="17"/>
      <c r="G789" s="17"/>
      <c r="H789" s="17"/>
      <c r="I789" s="19"/>
      <c r="J789" s="20"/>
      <c r="K789" s="20"/>
    </row>
    <row r="790" spans="1:11" ht="30" customHeight="1" x14ac:dyDescent="0.25">
      <c r="A790" s="5" t="str">
        <f>B790&amp;Tableau1[[#This Row],[Lieux]]</f>
        <v>351</v>
      </c>
      <c r="B790" s="5">
        <f t="shared" si="13"/>
        <v>351</v>
      </c>
      <c r="C790" s="17"/>
      <c r="D790" s="17"/>
      <c r="E790" s="18"/>
      <c r="F790" s="17"/>
      <c r="G790" s="17"/>
      <c r="H790" s="17"/>
      <c r="I790" s="19"/>
      <c r="J790" s="20"/>
      <c r="K790" s="20"/>
    </row>
    <row r="791" spans="1:11" ht="30" customHeight="1" x14ac:dyDescent="0.25">
      <c r="A791" s="5" t="str">
        <f>B791&amp;Tableau1[[#This Row],[Lieux]]</f>
        <v>352</v>
      </c>
      <c r="B791" s="5">
        <f t="shared" si="13"/>
        <v>352</v>
      </c>
      <c r="C791" s="17"/>
      <c r="D791" s="17"/>
      <c r="E791" s="18"/>
      <c r="F791" s="17"/>
      <c r="G791" s="17"/>
      <c r="H791" s="17"/>
      <c r="I791" s="19"/>
      <c r="J791" s="20"/>
      <c r="K791" s="20"/>
    </row>
    <row r="792" spans="1:11" ht="30" customHeight="1" x14ac:dyDescent="0.25">
      <c r="A792" s="5" t="str">
        <f>B792&amp;Tableau1[[#This Row],[Lieux]]</f>
        <v>353</v>
      </c>
      <c r="B792" s="5">
        <f t="shared" si="13"/>
        <v>353</v>
      </c>
      <c r="C792" s="17"/>
      <c r="D792" s="17"/>
      <c r="E792" s="18"/>
      <c r="F792" s="17"/>
      <c r="G792" s="17"/>
      <c r="H792" s="17"/>
      <c r="I792" s="19"/>
      <c r="J792" s="20"/>
      <c r="K792" s="20"/>
    </row>
    <row r="793" spans="1:11" ht="30" customHeight="1" x14ac:dyDescent="0.25">
      <c r="A793" s="5" t="str">
        <f>B793&amp;Tableau1[[#This Row],[Lieux]]</f>
        <v>354</v>
      </c>
      <c r="B793" s="5">
        <f t="shared" si="13"/>
        <v>354</v>
      </c>
      <c r="C793" s="17"/>
      <c r="D793" s="17"/>
      <c r="E793" s="18"/>
      <c r="F793" s="17"/>
      <c r="G793" s="17"/>
      <c r="H793" s="17"/>
      <c r="I793" s="19"/>
      <c r="J793" s="20"/>
      <c r="K793" s="20"/>
    </row>
    <row r="794" spans="1:11" ht="30" customHeight="1" x14ac:dyDescent="0.25">
      <c r="A794" s="5" t="str">
        <f>B794&amp;Tableau1[[#This Row],[Lieux]]</f>
        <v>355</v>
      </c>
      <c r="B794" s="5">
        <f t="shared" si="13"/>
        <v>355</v>
      </c>
      <c r="C794" s="17"/>
      <c r="D794" s="17"/>
      <c r="E794" s="18"/>
      <c r="F794" s="17"/>
      <c r="G794" s="17"/>
      <c r="H794" s="17"/>
      <c r="I794" s="19"/>
      <c r="J794" s="20"/>
      <c r="K794" s="20"/>
    </row>
    <row r="795" spans="1:11" ht="30" customHeight="1" x14ac:dyDescent="0.25">
      <c r="A795" s="5" t="str">
        <f>B795&amp;Tableau1[[#This Row],[Lieux]]</f>
        <v>356</v>
      </c>
      <c r="B795" s="5">
        <f t="shared" si="13"/>
        <v>356</v>
      </c>
      <c r="C795" s="17"/>
      <c r="D795" s="17"/>
      <c r="E795" s="18"/>
      <c r="F795" s="17"/>
      <c r="G795" s="17"/>
      <c r="H795" s="17"/>
      <c r="I795" s="19"/>
      <c r="J795" s="20"/>
      <c r="K795" s="20"/>
    </row>
    <row r="796" spans="1:11" ht="30" customHeight="1" x14ac:dyDescent="0.25">
      <c r="A796" s="5" t="str">
        <f>B796&amp;Tableau1[[#This Row],[Lieux]]</f>
        <v>357</v>
      </c>
      <c r="B796" s="5">
        <f t="shared" si="13"/>
        <v>357</v>
      </c>
      <c r="C796" s="17"/>
      <c r="D796" s="17"/>
      <c r="E796" s="18"/>
      <c r="F796" s="17"/>
      <c r="G796" s="17"/>
      <c r="H796" s="17"/>
      <c r="I796" s="19"/>
      <c r="J796" s="20"/>
      <c r="K796" s="20"/>
    </row>
    <row r="797" spans="1:11" ht="30" customHeight="1" x14ac:dyDescent="0.25">
      <c r="A797" s="5" t="str">
        <f>B797&amp;Tableau1[[#This Row],[Lieux]]</f>
        <v>358</v>
      </c>
      <c r="B797" s="5">
        <f t="shared" si="13"/>
        <v>358</v>
      </c>
      <c r="C797" s="17"/>
      <c r="D797" s="17"/>
      <c r="E797" s="18"/>
      <c r="F797" s="17"/>
      <c r="G797" s="17"/>
      <c r="H797" s="17"/>
      <c r="I797" s="19"/>
      <c r="J797" s="20"/>
      <c r="K797" s="20"/>
    </row>
    <row r="798" spans="1:11" ht="30" customHeight="1" x14ac:dyDescent="0.25">
      <c r="A798" s="5" t="str">
        <f>B798&amp;Tableau1[[#This Row],[Lieux]]</f>
        <v>359</v>
      </c>
      <c r="B798" s="5">
        <f t="shared" si="13"/>
        <v>359</v>
      </c>
      <c r="C798" s="17"/>
      <c r="D798" s="17"/>
      <c r="E798" s="18"/>
      <c r="F798" s="17"/>
      <c r="G798" s="17"/>
      <c r="H798" s="17"/>
      <c r="I798" s="19"/>
      <c r="J798" s="20"/>
      <c r="K798" s="20"/>
    </row>
    <row r="799" spans="1:11" ht="30" customHeight="1" x14ac:dyDescent="0.25">
      <c r="A799" s="5" t="str">
        <f>B799&amp;Tableau1[[#This Row],[Lieux]]</f>
        <v>360</v>
      </c>
      <c r="B799" s="5">
        <f t="shared" si="13"/>
        <v>360</v>
      </c>
      <c r="C799" s="17"/>
      <c r="D799" s="17"/>
      <c r="E799" s="18"/>
      <c r="F799" s="17"/>
      <c r="G799" s="17"/>
      <c r="H799" s="17"/>
      <c r="I799" s="19"/>
      <c r="J799" s="20"/>
      <c r="K799" s="20"/>
    </row>
    <row r="800" spans="1:11" ht="30" customHeight="1" x14ac:dyDescent="0.25">
      <c r="A800" s="5" t="str">
        <f>B800&amp;Tableau1[[#This Row],[Lieux]]</f>
        <v>361</v>
      </c>
      <c r="B800" s="5">
        <f t="shared" si="13"/>
        <v>361</v>
      </c>
      <c r="C800" s="17"/>
      <c r="D800" s="17"/>
      <c r="E800" s="18"/>
      <c r="F800" s="17"/>
      <c r="G800" s="17"/>
      <c r="H800" s="17"/>
      <c r="I800" s="19"/>
      <c r="J800" s="20"/>
      <c r="K800" s="20"/>
    </row>
    <row r="801" spans="1:11" ht="30" customHeight="1" x14ac:dyDescent="0.25">
      <c r="A801" s="5" t="str">
        <f>B801&amp;Tableau1[[#This Row],[Lieux]]</f>
        <v>362</v>
      </c>
      <c r="B801" s="5">
        <f t="shared" si="13"/>
        <v>362</v>
      </c>
      <c r="C801" s="17"/>
      <c r="D801" s="17"/>
      <c r="E801" s="18"/>
      <c r="F801" s="17"/>
      <c r="G801" s="17"/>
      <c r="H801" s="17"/>
      <c r="I801" s="19"/>
      <c r="J801" s="20"/>
      <c r="K801" s="20"/>
    </row>
    <row r="802" spans="1:11" ht="30" customHeight="1" x14ac:dyDescent="0.25">
      <c r="A802" s="5" t="str">
        <f>B802&amp;Tableau1[[#This Row],[Lieux]]</f>
        <v>363</v>
      </c>
      <c r="B802" s="5">
        <f t="shared" si="13"/>
        <v>363</v>
      </c>
      <c r="C802" s="17"/>
      <c r="D802" s="17"/>
      <c r="E802" s="18"/>
      <c r="F802" s="17"/>
      <c r="G802" s="17"/>
      <c r="H802" s="17"/>
      <c r="I802" s="19"/>
      <c r="J802" s="20"/>
      <c r="K802" s="20"/>
    </row>
    <row r="803" spans="1:11" ht="30" customHeight="1" x14ac:dyDescent="0.25">
      <c r="A803" s="5" t="str">
        <f>B803&amp;Tableau1[[#This Row],[Lieux]]</f>
        <v>364</v>
      </c>
      <c r="B803" s="5">
        <f t="shared" si="13"/>
        <v>364</v>
      </c>
      <c r="C803" s="17"/>
      <c r="D803" s="17"/>
      <c r="E803" s="18"/>
      <c r="F803" s="17"/>
      <c r="G803" s="17"/>
      <c r="H803" s="17"/>
      <c r="I803" s="19"/>
      <c r="J803" s="20"/>
      <c r="K803" s="20"/>
    </row>
    <row r="804" spans="1:11" ht="30" customHeight="1" x14ac:dyDescent="0.25">
      <c r="A804" s="5" t="str">
        <f>B804&amp;Tableau1[[#This Row],[Lieux]]</f>
        <v>365</v>
      </c>
      <c r="B804" s="5">
        <f t="shared" si="13"/>
        <v>365</v>
      </c>
      <c r="C804" s="17"/>
      <c r="D804" s="17"/>
      <c r="E804" s="18"/>
      <c r="F804" s="17"/>
      <c r="G804" s="17"/>
      <c r="H804" s="17"/>
      <c r="I804" s="19"/>
      <c r="J804" s="20"/>
      <c r="K804" s="20"/>
    </row>
    <row r="805" spans="1:11" ht="30" customHeight="1" x14ac:dyDescent="0.25">
      <c r="A805" s="5" t="str">
        <f>B805&amp;Tableau1[[#This Row],[Lieux]]</f>
        <v>366</v>
      </c>
      <c r="B805" s="5">
        <f t="shared" si="13"/>
        <v>366</v>
      </c>
      <c r="C805" s="17"/>
      <c r="D805" s="17"/>
      <c r="E805" s="18"/>
      <c r="F805" s="17"/>
      <c r="G805" s="17"/>
      <c r="H805" s="17"/>
      <c r="I805" s="19"/>
      <c r="J805" s="20"/>
      <c r="K805" s="20"/>
    </row>
    <row r="806" spans="1:11" ht="30" customHeight="1" x14ac:dyDescent="0.25">
      <c r="A806" s="5" t="str">
        <f>B806&amp;Tableau1[[#This Row],[Lieux]]</f>
        <v>367</v>
      </c>
      <c r="B806" s="5">
        <f t="shared" si="13"/>
        <v>367</v>
      </c>
      <c r="C806" s="17"/>
      <c r="D806" s="17"/>
      <c r="E806" s="18"/>
      <c r="F806" s="17"/>
      <c r="G806" s="17"/>
      <c r="H806" s="17"/>
      <c r="I806" s="19"/>
      <c r="J806" s="20"/>
      <c r="K806" s="20"/>
    </row>
    <row r="807" spans="1:11" ht="30" customHeight="1" x14ac:dyDescent="0.25">
      <c r="A807" s="5" t="str">
        <f>B807&amp;Tableau1[[#This Row],[Lieux]]</f>
        <v>368</v>
      </c>
      <c r="B807" s="5">
        <f t="shared" si="13"/>
        <v>368</v>
      </c>
      <c r="C807" s="17"/>
      <c r="D807" s="17"/>
      <c r="E807" s="18"/>
      <c r="F807" s="17"/>
      <c r="G807" s="17"/>
      <c r="H807" s="17"/>
      <c r="I807" s="19"/>
      <c r="J807" s="20"/>
      <c r="K807" s="20"/>
    </row>
    <row r="808" spans="1:11" ht="30" customHeight="1" x14ac:dyDescent="0.25">
      <c r="A808" s="5" t="str">
        <f>B808&amp;Tableau1[[#This Row],[Lieux]]</f>
        <v>369</v>
      </c>
      <c r="B808" s="5">
        <f t="shared" si="13"/>
        <v>369</v>
      </c>
      <c r="C808" s="17"/>
      <c r="D808" s="17"/>
      <c r="E808" s="18"/>
      <c r="F808" s="17"/>
      <c r="G808" s="17"/>
      <c r="H808" s="17"/>
      <c r="I808" s="19"/>
      <c r="J808" s="20"/>
      <c r="K808" s="20"/>
    </row>
    <row r="809" spans="1:11" ht="30" customHeight="1" x14ac:dyDescent="0.25">
      <c r="A809" s="5" t="str">
        <f>B809&amp;Tableau1[[#This Row],[Lieux]]</f>
        <v>370</v>
      </c>
      <c r="B809" s="5">
        <f t="shared" si="13"/>
        <v>370</v>
      </c>
      <c r="C809" s="17"/>
      <c r="D809" s="17"/>
      <c r="E809" s="18"/>
      <c r="F809" s="17"/>
      <c r="G809" s="17"/>
      <c r="H809" s="17"/>
      <c r="I809" s="19"/>
      <c r="J809" s="20"/>
      <c r="K809" s="20"/>
    </row>
    <row r="810" spans="1:11" ht="30" customHeight="1" x14ac:dyDescent="0.25">
      <c r="A810" s="5" t="str">
        <f>B810&amp;Tableau1[[#This Row],[Lieux]]</f>
        <v>371</v>
      </c>
      <c r="B810" s="5">
        <f t="shared" si="13"/>
        <v>371</v>
      </c>
      <c r="C810" s="17"/>
      <c r="D810" s="17"/>
      <c r="E810" s="18"/>
      <c r="F810" s="17"/>
      <c r="G810" s="17"/>
      <c r="H810" s="17"/>
      <c r="I810" s="19"/>
      <c r="J810" s="20"/>
      <c r="K810" s="20"/>
    </row>
    <row r="811" spans="1:11" ht="30" customHeight="1" x14ac:dyDescent="0.25">
      <c r="A811" s="5" t="str">
        <f>B811&amp;Tableau1[[#This Row],[Lieux]]</f>
        <v>372</v>
      </c>
      <c r="B811" s="5">
        <f t="shared" si="13"/>
        <v>372</v>
      </c>
      <c r="C811" s="17"/>
      <c r="D811" s="17"/>
      <c r="E811" s="18"/>
      <c r="F811" s="17"/>
      <c r="G811" s="17"/>
      <c r="H811" s="17"/>
      <c r="I811" s="19"/>
      <c r="J811" s="20"/>
      <c r="K811" s="20"/>
    </row>
    <row r="812" spans="1:11" ht="30" customHeight="1" x14ac:dyDescent="0.25">
      <c r="A812" s="5" t="str">
        <f>B812&amp;Tableau1[[#This Row],[Lieux]]</f>
        <v>373</v>
      </c>
      <c r="B812" s="5">
        <f t="shared" si="13"/>
        <v>373</v>
      </c>
      <c r="C812" s="17"/>
      <c r="D812" s="17"/>
      <c r="E812" s="18"/>
      <c r="F812" s="17"/>
      <c r="G812" s="17"/>
      <c r="H812" s="17"/>
      <c r="I812" s="19"/>
      <c r="J812" s="20"/>
      <c r="K812" s="20"/>
    </row>
    <row r="813" spans="1:11" ht="30" customHeight="1" x14ac:dyDescent="0.25">
      <c r="A813" s="5" t="str">
        <f>B813&amp;Tableau1[[#This Row],[Lieux]]</f>
        <v>374</v>
      </c>
      <c r="B813" s="5">
        <f t="shared" si="13"/>
        <v>374</v>
      </c>
      <c r="C813" s="17"/>
      <c r="D813" s="17"/>
      <c r="E813" s="18"/>
      <c r="F813" s="17"/>
      <c r="G813" s="17"/>
      <c r="H813" s="17"/>
      <c r="I813" s="19"/>
      <c r="J813" s="20"/>
      <c r="K813" s="20"/>
    </row>
    <row r="814" spans="1:11" ht="30" customHeight="1" x14ac:dyDescent="0.25">
      <c r="A814" s="5" t="str">
        <f>B814&amp;Tableau1[[#This Row],[Lieux]]</f>
        <v>375</v>
      </c>
      <c r="B814" s="5">
        <f t="shared" si="13"/>
        <v>375</v>
      </c>
      <c r="C814" s="17"/>
      <c r="D814" s="17"/>
      <c r="E814" s="18"/>
      <c r="F814" s="17"/>
      <c r="G814" s="17"/>
      <c r="H814" s="17"/>
      <c r="I814" s="19"/>
      <c r="J814" s="20"/>
      <c r="K814" s="20"/>
    </row>
    <row r="815" spans="1:11" ht="30" customHeight="1" x14ac:dyDescent="0.25">
      <c r="A815" s="5" t="str">
        <f>B815&amp;Tableau1[[#This Row],[Lieux]]</f>
        <v>376</v>
      </c>
      <c r="B815" s="5">
        <f t="shared" si="13"/>
        <v>376</v>
      </c>
      <c r="C815" s="17"/>
      <c r="D815" s="17"/>
      <c r="E815" s="18"/>
      <c r="F815" s="17"/>
      <c r="G815" s="17"/>
      <c r="H815" s="17"/>
      <c r="I815" s="19"/>
      <c r="J815" s="20"/>
      <c r="K815" s="20"/>
    </row>
    <row r="816" spans="1:11" ht="30" customHeight="1" x14ac:dyDescent="0.25">
      <c r="A816" s="5" t="str">
        <f>B816&amp;Tableau1[[#This Row],[Lieux]]</f>
        <v>377</v>
      </c>
      <c r="B816" s="5">
        <f t="shared" si="13"/>
        <v>377</v>
      </c>
      <c r="C816" s="17"/>
      <c r="D816" s="17"/>
      <c r="E816" s="18"/>
      <c r="F816" s="17"/>
      <c r="G816" s="17"/>
      <c r="H816" s="17"/>
      <c r="I816" s="19"/>
      <c r="J816" s="20"/>
      <c r="K816" s="20"/>
    </row>
    <row r="817" spans="1:11" ht="30" customHeight="1" x14ac:dyDescent="0.25">
      <c r="A817" s="5" t="str">
        <f>B817&amp;Tableau1[[#This Row],[Lieux]]</f>
        <v>378</v>
      </c>
      <c r="B817" s="5">
        <f t="shared" si="13"/>
        <v>378</v>
      </c>
      <c r="C817" s="17"/>
      <c r="D817" s="17"/>
      <c r="E817" s="18"/>
      <c r="F817" s="17"/>
      <c r="G817" s="17"/>
      <c r="H817" s="17"/>
      <c r="I817" s="19"/>
      <c r="J817" s="20"/>
      <c r="K817" s="20"/>
    </row>
    <row r="818" spans="1:11" ht="30" customHeight="1" x14ac:dyDescent="0.25">
      <c r="A818" s="5" t="str">
        <f>B818&amp;Tableau1[[#This Row],[Lieux]]</f>
        <v>379</v>
      </c>
      <c r="B818" s="5">
        <f t="shared" si="13"/>
        <v>379</v>
      </c>
      <c r="C818" s="17"/>
      <c r="D818" s="17"/>
      <c r="E818" s="18"/>
      <c r="F818" s="17"/>
      <c r="G818" s="17"/>
      <c r="H818" s="17"/>
      <c r="I818" s="19"/>
      <c r="J818" s="20"/>
      <c r="K818" s="20"/>
    </row>
    <row r="819" spans="1:11" ht="30" customHeight="1" x14ac:dyDescent="0.25">
      <c r="A819" s="5" t="str">
        <f>B819&amp;Tableau1[[#This Row],[Lieux]]</f>
        <v>380</v>
      </c>
      <c r="B819" s="5">
        <f t="shared" si="13"/>
        <v>380</v>
      </c>
      <c r="C819" s="17"/>
      <c r="D819" s="17"/>
      <c r="E819" s="18"/>
      <c r="F819" s="17"/>
      <c r="G819" s="17"/>
      <c r="H819" s="17"/>
      <c r="I819" s="19"/>
      <c r="J819" s="20"/>
      <c r="K819" s="20"/>
    </row>
    <row r="820" spans="1:11" ht="30" customHeight="1" x14ac:dyDescent="0.25">
      <c r="A820" s="5" t="str">
        <f>B820&amp;Tableau1[[#This Row],[Lieux]]</f>
        <v>381</v>
      </c>
      <c r="B820" s="5">
        <f t="shared" si="13"/>
        <v>381</v>
      </c>
      <c r="C820" s="17"/>
      <c r="D820" s="17"/>
      <c r="E820" s="18"/>
      <c r="F820" s="17"/>
      <c r="G820" s="17"/>
      <c r="H820" s="17"/>
      <c r="I820" s="19"/>
      <c r="J820" s="20"/>
      <c r="K820" s="20"/>
    </row>
    <row r="821" spans="1:11" ht="30" customHeight="1" x14ac:dyDescent="0.25">
      <c r="A821" s="5" t="str">
        <f>B821&amp;Tableau1[[#This Row],[Lieux]]</f>
        <v>382</v>
      </c>
      <c r="B821" s="5">
        <f t="shared" si="13"/>
        <v>382</v>
      </c>
      <c r="C821" s="17"/>
      <c r="D821" s="17"/>
      <c r="E821" s="18"/>
      <c r="F821" s="17"/>
      <c r="G821" s="17"/>
      <c r="H821" s="17"/>
      <c r="I821" s="19"/>
      <c r="J821" s="20"/>
      <c r="K821" s="20"/>
    </row>
    <row r="822" spans="1:11" ht="30" customHeight="1" x14ac:dyDescent="0.25">
      <c r="A822" s="5" t="str">
        <f>B822&amp;Tableau1[[#This Row],[Lieux]]</f>
        <v>383</v>
      </c>
      <c r="B822" s="5">
        <f t="shared" si="13"/>
        <v>383</v>
      </c>
      <c r="C822" s="17"/>
      <c r="D822" s="17"/>
      <c r="E822" s="18"/>
      <c r="F822" s="17"/>
      <c r="G822" s="17"/>
      <c r="H822" s="17"/>
      <c r="I822" s="19"/>
      <c r="J822" s="20"/>
      <c r="K822" s="20"/>
    </row>
    <row r="823" spans="1:11" ht="30" customHeight="1" x14ac:dyDescent="0.25">
      <c r="A823" s="5" t="str">
        <f>B823&amp;Tableau1[[#This Row],[Lieux]]</f>
        <v>384</v>
      </c>
      <c r="B823" s="5">
        <f t="shared" si="13"/>
        <v>384</v>
      </c>
      <c r="C823" s="17"/>
      <c r="D823" s="17"/>
      <c r="E823" s="18"/>
      <c r="F823" s="17"/>
      <c r="G823" s="17"/>
      <c r="H823" s="17"/>
      <c r="I823" s="19"/>
      <c r="J823" s="20"/>
      <c r="K823" s="20"/>
    </row>
    <row r="824" spans="1:11" ht="30" customHeight="1" x14ac:dyDescent="0.25">
      <c r="A824" s="5" t="str">
        <f>B824&amp;Tableau1[[#This Row],[Lieux]]</f>
        <v>385</v>
      </c>
      <c r="B824" s="5">
        <f t="shared" si="13"/>
        <v>385</v>
      </c>
      <c r="C824" s="17"/>
      <c r="D824" s="17"/>
      <c r="E824" s="18"/>
      <c r="F824" s="17"/>
      <c r="G824" s="17"/>
      <c r="H824" s="17"/>
      <c r="I824" s="19"/>
      <c r="J824" s="20"/>
      <c r="K824" s="20"/>
    </row>
    <row r="825" spans="1:11" ht="30" customHeight="1" x14ac:dyDescent="0.25">
      <c r="A825" s="5" t="str">
        <f>B825&amp;Tableau1[[#This Row],[Lieux]]</f>
        <v>386</v>
      </c>
      <c r="B825" s="5">
        <f t="shared" si="13"/>
        <v>386</v>
      </c>
      <c r="C825" s="17"/>
      <c r="D825" s="17"/>
      <c r="E825" s="18"/>
      <c r="F825" s="17"/>
      <c r="G825" s="17"/>
      <c r="H825" s="17"/>
      <c r="I825" s="19"/>
      <c r="J825" s="20"/>
      <c r="K825" s="20"/>
    </row>
    <row r="826" spans="1:11" ht="30" customHeight="1" x14ac:dyDescent="0.25">
      <c r="A826" s="5" t="str">
        <f>B826&amp;Tableau1[[#This Row],[Lieux]]</f>
        <v>387</v>
      </c>
      <c r="B826" s="5">
        <f t="shared" si="13"/>
        <v>387</v>
      </c>
      <c r="C826" s="17"/>
      <c r="D826" s="17"/>
      <c r="E826" s="18"/>
      <c r="F826" s="17"/>
      <c r="G826" s="17"/>
      <c r="H826" s="17"/>
      <c r="I826" s="19"/>
      <c r="J826" s="20"/>
      <c r="K826" s="20"/>
    </row>
    <row r="827" spans="1:11" ht="30" customHeight="1" x14ac:dyDescent="0.25">
      <c r="A827" s="5" t="str">
        <f>B827&amp;Tableau1[[#This Row],[Lieux]]</f>
        <v>388</v>
      </c>
      <c r="B827" s="5">
        <f t="shared" si="13"/>
        <v>388</v>
      </c>
      <c r="C827" s="17"/>
      <c r="D827" s="17"/>
      <c r="E827" s="18"/>
      <c r="F827" s="17"/>
      <c r="G827" s="17"/>
      <c r="H827" s="17"/>
      <c r="I827" s="19"/>
      <c r="J827" s="20"/>
      <c r="K827" s="20"/>
    </row>
    <row r="828" spans="1:11" ht="30" customHeight="1" x14ac:dyDescent="0.25">
      <c r="A828" s="5" t="str">
        <f>B828&amp;Tableau1[[#This Row],[Lieux]]</f>
        <v>389</v>
      </c>
      <c r="B828" s="5">
        <f t="shared" si="13"/>
        <v>389</v>
      </c>
      <c r="C828" s="17"/>
      <c r="D828" s="17"/>
      <c r="E828" s="18"/>
      <c r="F828" s="17"/>
      <c r="G828" s="17"/>
      <c r="H828" s="17"/>
      <c r="I828" s="19"/>
      <c r="J828" s="20"/>
      <c r="K828" s="20"/>
    </row>
    <row r="829" spans="1:11" ht="30" customHeight="1" x14ac:dyDescent="0.25">
      <c r="A829" s="5" t="str">
        <f>B829&amp;Tableau1[[#This Row],[Lieux]]</f>
        <v>390</v>
      </c>
      <c r="B829" s="5">
        <f t="shared" si="13"/>
        <v>390</v>
      </c>
      <c r="C829" s="17"/>
      <c r="D829" s="17"/>
      <c r="E829" s="18"/>
      <c r="F829" s="17"/>
      <c r="G829" s="17"/>
      <c r="H829" s="17"/>
      <c r="I829" s="19"/>
      <c r="J829" s="20"/>
      <c r="K829" s="20"/>
    </row>
    <row r="830" spans="1:11" ht="30" customHeight="1" x14ac:dyDescent="0.25">
      <c r="A830" s="5" t="str">
        <f>B830&amp;Tableau1[[#This Row],[Lieux]]</f>
        <v>391</v>
      </c>
      <c r="B830" s="5">
        <f t="shared" si="13"/>
        <v>391</v>
      </c>
      <c r="C830" s="17"/>
      <c r="D830" s="17"/>
      <c r="E830" s="18"/>
      <c r="F830" s="17"/>
      <c r="G830" s="17"/>
      <c r="H830" s="17"/>
      <c r="I830" s="19"/>
      <c r="J830" s="20"/>
      <c r="K830" s="20"/>
    </row>
    <row r="831" spans="1:11" ht="30" customHeight="1" x14ac:dyDescent="0.25">
      <c r="A831" s="5" t="str">
        <f>B831&amp;Tableau1[[#This Row],[Lieux]]</f>
        <v>392</v>
      </c>
      <c r="B831" s="5">
        <f t="shared" si="13"/>
        <v>392</v>
      </c>
      <c r="C831" s="17"/>
      <c r="D831" s="17"/>
      <c r="E831" s="18"/>
      <c r="F831" s="17"/>
      <c r="G831" s="17"/>
      <c r="H831" s="17"/>
      <c r="I831" s="19"/>
      <c r="J831" s="20"/>
      <c r="K831" s="20"/>
    </row>
    <row r="832" spans="1:11" ht="30" customHeight="1" x14ac:dyDescent="0.25">
      <c r="A832" s="5" t="str">
        <f>B832&amp;Tableau1[[#This Row],[Lieux]]</f>
        <v>393</v>
      </c>
      <c r="B832" s="5">
        <f t="shared" si="13"/>
        <v>393</v>
      </c>
      <c r="C832" s="17"/>
      <c r="D832" s="17"/>
      <c r="E832" s="18"/>
      <c r="F832" s="17"/>
      <c r="G832" s="17"/>
      <c r="H832" s="17"/>
      <c r="I832" s="19"/>
      <c r="J832" s="20"/>
      <c r="K832" s="20"/>
    </row>
    <row r="833" spans="1:11" ht="30" customHeight="1" x14ac:dyDescent="0.25">
      <c r="A833" s="5" t="str">
        <f>B833&amp;Tableau1[[#This Row],[Lieux]]</f>
        <v>394</v>
      </c>
      <c r="B833" s="5">
        <f t="shared" si="13"/>
        <v>394</v>
      </c>
      <c r="C833" s="17"/>
      <c r="D833" s="17"/>
      <c r="E833" s="18"/>
      <c r="F833" s="17"/>
      <c r="G833" s="17"/>
      <c r="H833" s="17"/>
      <c r="I833" s="19"/>
      <c r="J833" s="20"/>
      <c r="K833" s="20"/>
    </row>
    <row r="834" spans="1:11" ht="30" customHeight="1" x14ac:dyDescent="0.25">
      <c r="A834" s="5" t="str">
        <f>B834&amp;Tableau1[[#This Row],[Lieux]]</f>
        <v>395</v>
      </c>
      <c r="B834" s="5">
        <f t="shared" si="13"/>
        <v>395</v>
      </c>
      <c r="C834" s="17"/>
      <c r="D834" s="17"/>
      <c r="E834" s="18"/>
      <c r="F834" s="17"/>
      <c r="G834" s="17"/>
      <c r="H834" s="17"/>
      <c r="I834" s="19"/>
      <c r="J834" s="20"/>
      <c r="K834" s="20"/>
    </row>
    <row r="835" spans="1:11" ht="30" customHeight="1" x14ac:dyDescent="0.25">
      <c r="A835" s="5" t="str">
        <f>B835&amp;Tableau1[[#This Row],[Lieux]]</f>
        <v>396</v>
      </c>
      <c r="B835" s="5">
        <f t="shared" ref="B835:B898" si="14">IF(C835=C834,B834+1,1)</f>
        <v>396</v>
      </c>
      <c r="C835" s="17"/>
      <c r="D835" s="17"/>
      <c r="E835" s="18"/>
      <c r="F835" s="17"/>
      <c r="G835" s="17"/>
      <c r="H835" s="17"/>
      <c r="I835" s="19"/>
      <c r="J835" s="20"/>
      <c r="K835" s="20"/>
    </row>
    <row r="836" spans="1:11" ht="30" customHeight="1" x14ac:dyDescent="0.25">
      <c r="A836" s="5" t="str">
        <f>B836&amp;Tableau1[[#This Row],[Lieux]]</f>
        <v>397</v>
      </c>
      <c r="B836" s="5">
        <f t="shared" si="14"/>
        <v>397</v>
      </c>
      <c r="C836" s="17"/>
      <c r="D836" s="17"/>
      <c r="E836" s="18"/>
      <c r="F836" s="17"/>
      <c r="G836" s="17"/>
      <c r="H836" s="17"/>
      <c r="I836" s="19"/>
      <c r="J836" s="20"/>
      <c r="K836" s="20"/>
    </row>
    <row r="837" spans="1:11" ht="30" customHeight="1" x14ac:dyDescent="0.25">
      <c r="A837" s="5" t="str">
        <f>B837&amp;Tableau1[[#This Row],[Lieux]]</f>
        <v>398</v>
      </c>
      <c r="B837" s="5">
        <f t="shared" si="14"/>
        <v>398</v>
      </c>
      <c r="C837" s="17"/>
      <c r="D837" s="17"/>
      <c r="E837" s="18"/>
      <c r="F837" s="17"/>
      <c r="G837" s="17"/>
      <c r="H837" s="17"/>
      <c r="I837" s="19"/>
      <c r="J837" s="20"/>
      <c r="K837" s="20"/>
    </row>
    <row r="838" spans="1:11" ht="30" customHeight="1" x14ac:dyDescent="0.25">
      <c r="A838" s="5" t="str">
        <f>B838&amp;Tableau1[[#This Row],[Lieux]]</f>
        <v>399</v>
      </c>
      <c r="B838" s="5">
        <f t="shared" si="14"/>
        <v>399</v>
      </c>
      <c r="C838" s="17"/>
      <c r="D838" s="17"/>
      <c r="E838" s="18"/>
      <c r="F838" s="17"/>
      <c r="G838" s="17"/>
      <c r="H838" s="17"/>
      <c r="I838" s="19"/>
      <c r="J838" s="20"/>
      <c r="K838" s="20"/>
    </row>
    <row r="839" spans="1:11" ht="30" customHeight="1" x14ac:dyDescent="0.25">
      <c r="A839" s="5" t="str">
        <f>B839&amp;Tableau1[[#This Row],[Lieux]]</f>
        <v>400</v>
      </c>
      <c r="B839" s="5">
        <f t="shared" si="14"/>
        <v>400</v>
      </c>
      <c r="C839" s="17"/>
      <c r="D839" s="17"/>
      <c r="E839" s="18"/>
      <c r="F839" s="17"/>
      <c r="G839" s="17"/>
      <c r="H839" s="17"/>
      <c r="I839" s="19"/>
      <c r="J839" s="20"/>
      <c r="K839" s="20"/>
    </row>
    <row r="840" spans="1:11" ht="30" customHeight="1" x14ac:dyDescent="0.25">
      <c r="A840" s="5" t="str">
        <f>B840&amp;Tableau1[[#This Row],[Lieux]]</f>
        <v>401</v>
      </c>
      <c r="B840" s="5">
        <f t="shared" si="14"/>
        <v>401</v>
      </c>
      <c r="C840" s="17"/>
      <c r="D840" s="17"/>
      <c r="E840" s="18"/>
      <c r="F840" s="17"/>
      <c r="G840" s="17"/>
      <c r="H840" s="17"/>
      <c r="I840" s="19"/>
      <c r="J840" s="20"/>
      <c r="K840" s="20"/>
    </row>
    <row r="841" spans="1:11" ht="30" customHeight="1" x14ac:dyDescent="0.25">
      <c r="A841" s="5" t="str">
        <f>B841&amp;Tableau1[[#This Row],[Lieux]]</f>
        <v>402</v>
      </c>
      <c r="B841" s="5">
        <f t="shared" si="14"/>
        <v>402</v>
      </c>
      <c r="C841" s="17"/>
      <c r="D841" s="17"/>
      <c r="E841" s="18"/>
      <c r="F841" s="17"/>
      <c r="G841" s="17"/>
      <c r="H841" s="17"/>
      <c r="I841" s="19"/>
      <c r="J841" s="20"/>
      <c r="K841" s="20"/>
    </row>
    <row r="842" spans="1:11" ht="30" customHeight="1" x14ac:dyDescent="0.25">
      <c r="A842" s="5" t="str">
        <f>B842&amp;Tableau1[[#This Row],[Lieux]]</f>
        <v>403</v>
      </c>
      <c r="B842" s="5">
        <f t="shared" si="14"/>
        <v>403</v>
      </c>
      <c r="C842" s="17"/>
      <c r="D842" s="17"/>
      <c r="E842" s="18"/>
      <c r="F842" s="17"/>
      <c r="G842" s="17"/>
      <c r="H842" s="17"/>
      <c r="I842" s="19"/>
      <c r="J842" s="20"/>
      <c r="K842" s="20"/>
    </row>
    <row r="843" spans="1:11" ht="30" customHeight="1" x14ac:dyDescent="0.25">
      <c r="A843" s="5" t="str">
        <f>B843&amp;Tableau1[[#This Row],[Lieux]]</f>
        <v>404</v>
      </c>
      <c r="B843" s="5">
        <f t="shared" si="14"/>
        <v>404</v>
      </c>
      <c r="C843" s="17"/>
      <c r="D843" s="17"/>
      <c r="E843" s="18"/>
      <c r="F843" s="17"/>
      <c r="G843" s="17"/>
      <c r="H843" s="17"/>
      <c r="I843" s="19"/>
      <c r="J843" s="20"/>
      <c r="K843" s="20"/>
    </row>
    <row r="844" spans="1:11" ht="30" customHeight="1" x14ac:dyDescent="0.25">
      <c r="A844" s="5" t="str">
        <f>B844&amp;Tableau1[[#This Row],[Lieux]]</f>
        <v>405</v>
      </c>
      <c r="B844" s="5">
        <f t="shared" si="14"/>
        <v>405</v>
      </c>
      <c r="C844" s="17"/>
      <c r="D844" s="17"/>
      <c r="E844" s="18"/>
      <c r="F844" s="17"/>
      <c r="G844" s="17"/>
      <c r="H844" s="17"/>
      <c r="I844" s="19"/>
      <c r="J844" s="20"/>
      <c r="K844" s="20"/>
    </row>
    <row r="845" spans="1:11" ht="30" customHeight="1" x14ac:dyDescent="0.25">
      <c r="A845" s="5" t="str">
        <f>B845&amp;Tableau1[[#This Row],[Lieux]]</f>
        <v>406</v>
      </c>
      <c r="B845" s="5">
        <f t="shared" si="14"/>
        <v>406</v>
      </c>
      <c r="C845" s="17"/>
      <c r="D845" s="17"/>
      <c r="E845" s="18"/>
      <c r="F845" s="17"/>
      <c r="G845" s="17"/>
      <c r="H845" s="17"/>
      <c r="I845" s="19"/>
      <c r="J845" s="20"/>
      <c r="K845" s="20"/>
    </row>
    <row r="846" spans="1:11" ht="30" customHeight="1" x14ac:dyDescent="0.25">
      <c r="A846" s="5" t="str">
        <f>B846&amp;Tableau1[[#This Row],[Lieux]]</f>
        <v>407</v>
      </c>
      <c r="B846" s="5">
        <f t="shared" si="14"/>
        <v>407</v>
      </c>
      <c r="C846" s="17"/>
      <c r="D846" s="17"/>
      <c r="E846" s="18"/>
      <c r="F846" s="17"/>
      <c r="G846" s="17"/>
      <c r="H846" s="17"/>
      <c r="I846" s="19"/>
      <c r="J846" s="20"/>
      <c r="K846" s="20"/>
    </row>
    <row r="847" spans="1:11" ht="30" customHeight="1" x14ac:dyDescent="0.25">
      <c r="A847" s="5" t="str">
        <f>B847&amp;Tableau1[[#This Row],[Lieux]]</f>
        <v>408</v>
      </c>
      <c r="B847" s="5">
        <f t="shared" si="14"/>
        <v>408</v>
      </c>
      <c r="C847" s="17"/>
      <c r="D847" s="17"/>
      <c r="E847" s="18"/>
      <c r="F847" s="17"/>
      <c r="G847" s="17"/>
      <c r="H847" s="17"/>
      <c r="I847" s="19"/>
      <c r="J847" s="20"/>
      <c r="K847" s="20"/>
    </row>
    <row r="848" spans="1:11" ht="30" customHeight="1" x14ac:dyDescent="0.25">
      <c r="A848" s="5" t="str">
        <f>B848&amp;Tableau1[[#This Row],[Lieux]]</f>
        <v>409</v>
      </c>
      <c r="B848" s="5">
        <f t="shared" si="14"/>
        <v>409</v>
      </c>
      <c r="C848" s="17"/>
      <c r="D848" s="17"/>
      <c r="E848" s="18"/>
      <c r="F848" s="17"/>
      <c r="G848" s="17"/>
      <c r="H848" s="17"/>
      <c r="I848" s="19"/>
      <c r="J848" s="20"/>
      <c r="K848" s="20"/>
    </row>
    <row r="849" spans="1:11" ht="30" customHeight="1" x14ac:dyDescent="0.25">
      <c r="A849" s="5" t="str">
        <f>B849&amp;Tableau1[[#This Row],[Lieux]]</f>
        <v>410</v>
      </c>
      <c r="B849" s="5">
        <f t="shared" si="14"/>
        <v>410</v>
      </c>
      <c r="C849" s="17"/>
      <c r="D849" s="17"/>
      <c r="E849" s="18"/>
      <c r="F849" s="17"/>
      <c r="G849" s="17"/>
      <c r="H849" s="17"/>
      <c r="I849" s="19"/>
      <c r="J849" s="20"/>
      <c r="K849" s="20"/>
    </row>
    <row r="850" spans="1:11" ht="30" customHeight="1" x14ac:dyDescent="0.25">
      <c r="A850" s="5" t="str">
        <f>B850&amp;Tableau1[[#This Row],[Lieux]]</f>
        <v>411</v>
      </c>
      <c r="B850" s="5">
        <f t="shared" si="14"/>
        <v>411</v>
      </c>
      <c r="C850" s="17"/>
      <c r="D850" s="17"/>
      <c r="E850" s="18"/>
      <c r="F850" s="17"/>
      <c r="G850" s="17"/>
      <c r="H850" s="17"/>
      <c r="I850" s="19"/>
      <c r="J850" s="20"/>
      <c r="K850" s="20"/>
    </row>
    <row r="851" spans="1:11" ht="30" customHeight="1" x14ac:dyDescent="0.25">
      <c r="A851" s="5" t="str">
        <f>B851&amp;Tableau1[[#This Row],[Lieux]]</f>
        <v>412</v>
      </c>
      <c r="B851" s="5">
        <f t="shared" si="14"/>
        <v>412</v>
      </c>
      <c r="C851" s="17"/>
      <c r="D851" s="17"/>
      <c r="E851" s="18"/>
      <c r="F851" s="17"/>
      <c r="G851" s="17"/>
      <c r="H851" s="17"/>
      <c r="I851" s="19"/>
      <c r="J851" s="20"/>
      <c r="K851" s="20"/>
    </row>
    <row r="852" spans="1:11" ht="30" customHeight="1" x14ac:dyDescent="0.25">
      <c r="A852" s="5" t="str">
        <f>B852&amp;Tableau1[[#This Row],[Lieux]]</f>
        <v>413</v>
      </c>
      <c r="B852" s="5">
        <f t="shared" si="14"/>
        <v>413</v>
      </c>
      <c r="C852" s="17"/>
      <c r="D852" s="17"/>
      <c r="E852" s="18"/>
      <c r="F852" s="17"/>
      <c r="G852" s="17"/>
      <c r="H852" s="17"/>
      <c r="I852" s="19"/>
      <c r="J852" s="20"/>
      <c r="K852" s="20"/>
    </row>
    <row r="853" spans="1:11" ht="30" customHeight="1" x14ac:dyDescent="0.25">
      <c r="A853" s="5" t="str">
        <f>B853&amp;Tableau1[[#This Row],[Lieux]]</f>
        <v>414</v>
      </c>
      <c r="B853" s="5">
        <f t="shared" si="14"/>
        <v>414</v>
      </c>
      <c r="C853" s="17"/>
      <c r="D853" s="17"/>
      <c r="E853" s="18"/>
      <c r="F853" s="17"/>
      <c r="G853" s="17"/>
      <c r="H853" s="17"/>
      <c r="I853" s="19"/>
      <c r="J853" s="20"/>
      <c r="K853" s="20"/>
    </row>
    <row r="854" spans="1:11" ht="30" customHeight="1" x14ac:dyDescent="0.25">
      <c r="A854" s="5" t="str">
        <f>B854&amp;Tableau1[[#This Row],[Lieux]]</f>
        <v>415</v>
      </c>
      <c r="B854" s="5">
        <f t="shared" si="14"/>
        <v>415</v>
      </c>
      <c r="C854" s="17"/>
      <c r="D854" s="17"/>
      <c r="E854" s="18"/>
      <c r="F854" s="17"/>
      <c r="G854" s="17"/>
      <c r="H854" s="17"/>
      <c r="I854" s="19"/>
      <c r="J854" s="20"/>
      <c r="K854" s="20"/>
    </row>
    <row r="855" spans="1:11" ht="30" customHeight="1" x14ac:dyDescent="0.25">
      <c r="A855" s="5" t="str">
        <f>B855&amp;Tableau1[[#This Row],[Lieux]]</f>
        <v>416</v>
      </c>
      <c r="B855" s="5">
        <f t="shared" si="14"/>
        <v>416</v>
      </c>
      <c r="C855" s="17"/>
      <c r="D855" s="17"/>
      <c r="E855" s="18"/>
      <c r="F855" s="17"/>
      <c r="G855" s="17"/>
      <c r="H855" s="17"/>
      <c r="I855" s="19"/>
      <c r="J855" s="20"/>
      <c r="K855" s="20"/>
    </row>
    <row r="856" spans="1:11" ht="30" customHeight="1" x14ac:dyDescent="0.25">
      <c r="A856" s="5" t="str">
        <f>B856&amp;Tableau1[[#This Row],[Lieux]]</f>
        <v>417</v>
      </c>
      <c r="B856" s="5">
        <f t="shared" si="14"/>
        <v>417</v>
      </c>
      <c r="C856" s="17"/>
      <c r="D856" s="17"/>
      <c r="E856" s="18"/>
      <c r="F856" s="17"/>
      <c r="G856" s="17"/>
      <c r="H856" s="17"/>
      <c r="I856" s="19"/>
      <c r="J856" s="20"/>
      <c r="K856" s="20"/>
    </row>
    <row r="857" spans="1:11" ht="30" customHeight="1" x14ac:dyDescent="0.25">
      <c r="A857" s="5" t="str">
        <f>B857&amp;Tableau1[[#This Row],[Lieux]]</f>
        <v>418</v>
      </c>
      <c r="B857" s="5">
        <f t="shared" si="14"/>
        <v>418</v>
      </c>
      <c r="C857" s="17"/>
      <c r="D857" s="17"/>
      <c r="E857" s="18"/>
      <c r="F857" s="17"/>
      <c r="G857" s="17"/>
      <c r="H857" s="17"/>
      <c r="I857" s="19"/>
      <c r="J857" s="20"/>
      <c r="K857" s="20"/>
    </row>
    <row r="858" spans="1:11" ht="30" customHeight="1" x14ac:dyDescent="0.25">
      <c r="A858" s="5" t="str">
        <f>B858&amp;Tableau1[[#This Row],[Lieux]]</f>
        <v>419</v>
      </c>
      <c r="B858" s="5">
        <f t="shared" si="14"/>
        <v>419</v>
      </c>
      <c r="C858" s="17"/>
      <c r="D858" s="17"/>
      <c r="E858" s="18"/>
      <c r="F858" s="17"/>
      <c r="G858" s="17"/>
      <c r="H858" s="17"/>
      <c r="I858" s="19"/>
      <c r="J858" s="20"/>
      <c r="K858" s="20"/>
    </row>
    <row r="859" spans="1:11" ht="30" customHeight="1" x14ac:dyDescent="0.25">
      <c r="A859" s="5" t="str">
        <f>B859&amp;Tableau1[[#This Row],[Lieux]]</f>
        <v>420</v>
      </c>
      <c r="B859" s="5">
        <f t="shared" si="14"/>
        <v>420</v>
      </c>
      <c r="C859" s="17"/>
      <c r="D859" s="17"/>
      <c r="E859" s="18"/>
      <c r="F859" s="17"/>
      <c r="G859" s="17"/>
      <c r="H859" s="17"/>
      <c r="I859" s="19"/>
      <c r="J859" s="20"/>
      <c r="K859" s="20"/>
    </row>
    <row r="860" spans="1:11" ht="30" customHeight="1" x14ac:dyDescent="0.25">
      <c r="A860" s="5" t="str">
        <f>B860&amp;Tableau1[[#This Row],[Lieux]]</f>
        <v>421</v>
      </c>
      <c r="B860" s="5">
        <f t="shared" si="14"/>
        <v>421</v>
      </c>
      <c r="C860" s="17"/>
      <c r="D860" s="17"/>
      <c r="E860" s="18"/>
      <c r="F860" s="17"/>
      <c r="G860" s="17"/>
      <c r="H860" s="17"/>
      <c r="I860" s="19"/>
      <c r="J860" s="20"/>
      <c r="K860" s="20"/>
    </row>
    <row r="861" spans="1:11" ht="30" customHeight="1" x14ac:dyDescent="0.25">
      <c r="A861" s="5" t="str">
        <f>B861&amp;Tableau1[[#This Row],[Lieux]]</f>
        <v>422</v>
      </c>
      <c r="B861" s="5">
        <f t="shared" si="14"/>
        <v>422</v>
      </c>
      <c r="C861" s="17"/>
      <c r="D861" s="17"/>
      <c r="E861" s="18"/>
      <c r="F861" s="17"/>
      <c r="G861" s="17"/>
      <c r="H861" s="17"/>
      <c r="I861" s="19"/>
      <c r="J861" s="20"/>
      <c r="K861" s="20"/>
    </row>
    <row r="862" spans="1:11" ht="30" customHeight="1" x14ac:dyDescent="0.25">
      <c r="A862" s="5" t="str">
        <f>B862&amp;Tableau1[[#This Row],[Lieux]]</f>
        <v>423</v>
      </c>
      <c r="B862" s="5">
        <f t="shared" si="14"/>
        <v>423</v>
      </c>
      <c r="C862" s="17"/>
      <c r="D862" s="17"/>
      <c r="E862" s="18"/>
      <c r="F862" s="17"/>
      <c r="G862" s="17"/>
      <c r="H862" s="17"/>
      <c r="I862" s="19"/>
      <c r="J862" s="20"/>
      <c r="K862" s="20"/>
    </row>
    <row r="863" spans="1:11" ht="30" customHeight="1" x14ac:dyDescent="0.25">
      <c r="A863" s="5" t="str">
        <f>B863&amp;Tableau1[[#This Row],[Lieux]]</f>
        <v>424</v>
      </c>
      <c r="B863" s="5">
        <f t="shared" si="14"/>
        <v>424</v>
      </c>
      <c r="C863" s="17"/>
      <c r="D863" s="17"/>
      <c r="E863" s="18"/>
      <c r="F863" s="17"/>
      <c r="G863" s="17"/>
      <c r="H863" s="17"/>
      <c r="I863" s="19"/>
      <c r="J863" s="20"/>
      <c r="K863" s="20"/>
    </row>
    <row r="864" spans="1:11" ht="30" customHeight="1" x14ac:dyDescent="0.25">
      <c r="A864" s="5" t="str">
        <f>B864&amp;Tableau1[[#This Row],[Lieux]]</f>
        <v>425</v>
      </c>
      <c r="B864" s="5">
        <f t="shared" si="14"/>
        <v>425</v>
      </c>
      <c r="C864" s="17"/>
      <c r="D864" s="17"/>
      <c r="E864" s="18"/>
      <c r="F864" s="17"/>
      <c r="G864" s="17"/>
      <c r="H864" s="17"/>
      <c r="I864" s="19"/>
      <c r="J864" s="20"/>
      <c r="K864" s="20"/>
    </row>
    <row r="865" spans="1:11" ht="30" customHeight="1" x14ac:dyDescent="0.25">
      <c r="A865" s="5" t="str">
        <f>B865&amp;Tableau1[[#This Row],[Lieux]]</f>
        <v>426</v>
      </c>
      <c r="B865" s="5">
        <f t="shared" si="14"/>
        <v>426</v>
      </c>
      <c r="C865" s="17"/>
      <c r="D865" s="17"/>
      <c r="E865" s="18"/>
      <c r="F865" s="17"/>
      <c r="G865" s="17"/>
      <c r="H865" s="17"/>
      <c r="I865" s="19"/>
      <c r="J865" s="20"/>
      <c r="K865" s="20"/>
    </row>
    <row r="866" spans="1:11" ht="30" customHeight="1" x14ac:dyDescent="0.25">
      <c r="A866" s="5" t="str">
        <f>B866&amp;Tableau1[[#This Row],[Lieux]]</f>
        <v>427</v>
      </c>
      <c r="B866" s="5">
        <f t="shared" si="14"/>
        <v>427</v>
      </c>
      <c r="C866" s="17"/>
      <c r="D866" s="17"/>
      <c r="E866" s="18"/>
      <c r="F866" s="17"/>
      <c r="G866" s="17"/>
      <c r="H866" s="17"/>
      <c r="I866" s="19"/>
      <c r="J866" s="20"/>
      <c r="K866" s="20"/>
    </row>
    <row r="867" spans="1:11" ht="30" customHeight="1" x14ac:dyDescent="0.25">
      <c r="A867" s="5" t="str">
        <f>B867&amp;Tableau1[[#This Row],[Lieux]]</f>
        <v>428</v>
      </c>
      <c r="B867" s="5">
        <f t="shared" si="14"/>
        <v>428</v>
      </c>
      <c r="C867" s="17"/>
      <c r="D867" s="17"/>
      <c r="E867" s="18"/>
      <c r="F867" s="17"/>
      <c r="G867" s="17"/>
      <c r="H867" s="17"/>
      <c r="I867" s="19"/>
      <c r="J867" s="20"/>
      <c r="K867" s="20"/>
    </row>
    <row r="868" spans="1:11" ht="30" customHeight="1" x14ac:dyDescent="0.25">
      <c r="A868" s="5" t="str">
        <f>B868&amp;Tableau1[[#This Row],[Lieux]]</f>
        <v>429</v>
      </c>
      <c r="B868" s="5">
        <f t="shared" si="14"/>
        <v>429</v>
      </c>
      <c r="C868" s="17"/>
      <c r="D868" s="17"/>
      <c r="E868" s="18"/>
      <c r="F868" s="17"/>
      <c r="G868" s="17"/>
      <c r="H868" s="17"/>
      <c r="I868" s="19"/>
      <c r="J868" s="20"/>
      <c r="K868" s="20"/>
    </row>
    <row r="869" spans="1:11" ht="30" customHeight="1" x14ac:dyDescent="0.25">
      <c r="A869" s="5" t="str">
        <f>B869&amp;Tableau1[[#This Row],[Lieux]]</f>
        <v>430</v>
      </c>
      <c r="B869" s="5">
        <f t="shared" si="14"/>
        <v>430</v>
      </c>
      <c r="C869" s="17"/>
      <c r="D869" s="17"/>
      <c r="E869" s="18"/>
      <c r="F869" s="17"/>
      <c r="G869" s="17"/>
      <c r="H869" s="17"/>
      <c r="I869" s="19"/>
      <c r="J869" s="20"/>
      <c r="K869" s="20"/>
    </row>
    <row r="870" spans="1:11" ht="30" customHeight="1" x14ac:dyDescent="0.25">
      <c r="A870" s="5" t="str">
        <f>B870&amp;Tableau1[[#This Row],[Lieux]]</f>
        <v>431</v>
      </c>
      <c r="B870" s="5">
        <f t="shared" si="14"/>
        <v>431</v>
      </c>
      <c r="C870" s="17"/>
      <c r="D870" s="17"/>
      <c r="E870" s="18"/>
      <c r="F870" s="17"/>
      <c r="G870" s="17"/>
      <c r="H870" s="17"/>
      <c r="I870" s="19"/>
      <c r="J870" s="20"/>
      <c r="K870" s="20"/>
    </row>
    <row r="871" spans="1:11" ht="30" customHeight="1" x14ac:dyDescent="0.25">
      <c r="A871" s="5" t="str">
        <f>B871&amp;Tableau1[[#This Row],[Lieux]]</f>
        <v>432</v>
      </c>
      <c r="B871" s="5">
        <f t="shared" si="14"/>
        <v>432</v>
      </c>
      <c r="C871" s="17"/>
      <c r="D871" s="17"/>
      <c r="E871" s="18"/>
      <c r="F871" s="17"/>
      <c r="G871" s="17"/>
      <c r="H871" s="17"/>
      <c r="I871" s="19"/>
      <c r="J871" s="20"/>
      <c r="K871" s="20"/>
    </row>
    <row r="872" spans="1:11" ht="30" customHeight="1" x14ac:dyDescent="0.25">
      <c r="A872" s="5" t="str">
        <f>B872&amp;Tableau1[[#This Row],[Lieux]]</f>
        <v>433</v>
      </c>
      <c r="B872" s="5">
        <f t="shared" si="14"/>
        <v>433</v>
      </c>
      <c r="C872" s="17"/>
      <c r="D872" s="17"/>
      <c r="E872" s="18"/>
      <c r="F872" s="17"/>
      <c r="G872" s="17"/>
      <c r="H872" s="17"/>
      <c r="I872" s="19"/>
      <c r="J872" s="20"/>
      <c r="K872" s="20"/>
    </row>
    <row r="873" spans="1:11" ht="30" customHeight="1" x14ac:dyDescent="0.25">
      <c r="A873" s="5" t="str">
        <f>B873&amp;Tableau1[[#This Row],[Lieux]]</f>
        <v>434</v>
      </c>
      <c r="B873" s="5">
        <f t="shared" si="14"/>
        <v>434</v>
      </c>
      <c r="C873" s="17"/>
      <c r="D873" s="17"/>
      <c r="E873" s="18"/>
      <c r="F873" s="17"/>
      <c r="G873" s="17"/>
      <c r="H873" s="17"/>
      <c r="I873" s="19"/>
      <c r="J873" s="20"/>
      <c r="K873" s="20"/>
    </row>
    <row r="874" spans="1:11" ht="30" customHeight="1" x14ac:dyDescent="0.25">
      <c r="A874" s="5" t="str">
        <f>B874&amp;Tableau1[[#This Row],[Lieux]]</f>
        <v>435</v>
      </c>
      <c r="B874" s="5">
        <f t="shared" si="14"/>
        <v>435</v>
      </c>
      <c r="C874" s="17"/>
      <c r="D874" s="17"/>
      <c r="E874" s="18"/>
      <c r="F874" s="17"/>
      <c r="G874" s="17"/>
      <c r="H874" s="17"/>
      <c r="I874" s="19"/>
      <c r="J874" s="20"/>
      <c r="K874" s="20"/>
    </row>
    <row r="875" spans="1:11" ht="30" customHeight="1" x14ac:dyDescent="0.25">
      <c r="A875" s="5" t="str">
        <f>B875&amp;Tableau1[[#This Row],[Lieux]]</f>
        <v>436</v>
      </c>
      <c r="B875" s="5">
        <f t="shared" si="14"/>
        <v>436</v>
      </c>
      <c r="C875" s="17"/>
      <c r="D875" s="17"/>
      <c r="E875" s="18"/>
      <c r="F875" s="17"/>
      <c r="G875" s="17"/>
      <c r="H875" s="17"/>
      <c r="I875" s="19"/>
      <c r="J875" s="20"/>
      <c r="K875" s="20"/>
    </row>
    <row r="876" spans="1:11" ht="30" customHeight="1" x14ac:dyDescent="0.25">
      <c r="A876" s="5" t="str">
        <f>B876&amp;Tableau1[[#This Row],[Lieux]]</f>
        <v>437</v>
      </c>
      <c r="B876" s="5">
        <f t="shared" si="14"/>
        <v>437</v>
      </c>
      <c r="C876" s="17"/>
      <c r="D876" s="17"/>
      <c r="E876" s="18"/>
      <c r="F876" s="17"/>
      <c r="G876" s="17"/>
      <c r="H876" s="17"/>
      <c r="I876" s="19"/>
      <c r="J876" s="20"/>
      <c r="K876" s="20"/>
    </row>
    <row r="877" spans="1:11" ht="30" customHeight="1" x14ac:dyDescent="0.25">
      <c r="A877" s="5" t="str">
        <f>B877&amp;Tableau1[[#This Row],[Lieux]]</f>
        <v>438</v>
      </c>
      <c r="B877" s="5">
        <f t="shared" si="14"/>
        <v>438</v>
      </c>
      <c r="C877" s="17"/>
      <c r="D877" s="17"/>
      <c r="E877" s="18"/>
      <c r="F877" s="17"/>
      <c r="G877" s="17"/>
      <c r="H877" s="17"/>
      <c r="I877" s="19"/>
      <c r="J877" s="20"/>
      <c r="K877" s="20"/>
    </row>
    <row r="878" spans="1:11" ht="30" customHeight="1" x14ac:dyDescent="0.25">
      <c r="A878" s="5" t="str">
        <f>B878&amp;Tableau1[[#This Row],[Lieux]]</f>
        <v>439</v>
      </c>
      <c r="B878" s="5">
        <f t="shared" si="14"/>
        <v>439</v>
      </c>
      <c r="C878" s="17"/>
      <c r="D878" s="17"/>
      <c r="E878" s="18"/>
      <c r="F878" s="17"/>
      <c r="G878" s="17"/>
      <c r="H878" s="17"/>
      <c r="I878" s="19"/>
      <c r="J878" s="20"/>
      <c r="K878" s="20"/>
    </row>
    <row r="879" spans="1:11" ht="30" customHeight="1" x14ac:dyDescent="0.25">
      <c r="A879" s="5" t="str">
        <f>B879&amp;Tableau1[[#This Row],[Lieux]]</f>
        <v>440</v>
      </c>
      <c r="B879" s="5">
        <f t="shared" si="14"/>
        <v>440</v>
      </c>
      <c r="C879" s="17"/>
      <c r="D879" s="17"/>
      <c r="E879" s="18"/>
      <c r="F879" s="17"/>
      <c r="G879" s="17"/>
      <c r="H879" s="17"/>
      <c r="I879" s="19"/>
      <c r="J879" s="20"/>
      <c r="K879" s="20"/>
    </row>
    <row r="880" spans="1:11" ht="30" customHeight="1" x14ac:dyDescent="0.25">
      <c r="A880" s="5" t="str">
        <f>B880&amp;Tableau1[[#This Row],[Lieux]]</f>
        <v>441</v>
      </c>
      <c r="B880" s="5">
        <f t="shared" si="14"/>
        <v>441</v>
      </c>
      <c r="C880" s="17"/>
      <c r="D880" s="17"/>
      <c r="E880" s="18"/>
      <c r="F880" s="17"/>
      <c r="G880" s="17"/>
      <c r="H880" s="17"/>
      <c r="I880" s="19"/>
      <c r="J880" s="20"/>
      <c r="K880" s="20"/>
    </row>
    <row r="881" spans="1:11" ht="30" customHeight="1" x14ac:dyDescent="0.25">
      <c r="A881" s="5" t="str">
        <f>B881&amp;Tableau1[[#This Row],[Lieux]]</f>
        <v>442</v>
      </c>
      <c r="B881" s="5">
        <f t="shared" si="14"/>
        <v>442</v>
      </c>
      <c r="C881" s="17"/>
      <c r="D881" s="17"/>
      <c r="E881" s="18"/>
      <c r="F881" s="17"/>
      <c r="G881" s="17"/>
      <c r="H881" s="17"/>
      <c r="I881" s="19"/>
      <c r="J881" s="20"/>
      <c r="K881" s="20"/>
    </row>
    <row r="882" spans="1:11" ht="30" customHeight="1" x14ac:dyDescent="0.25">
      <c r="A882" s="5" t="str">
        <f>B882&amp;Tableau1[[#This Row],[Lieux]]</f>
        <v>443</v>
      </c>
      <c r="B882" s="5">
        <f t="shared" si="14"/>
        <v>443</v>
      </c>
      <c r="C882" s="17"/>
      <c r="D882" s="17"/>
      <c r="E882" s="18"/>
      <c r="F882" s="17"/>
      <c r="G882" s="17"/>
      <c r="H882" s="17"/>
      <c r="I882" s="19"/>
      <c r="J882" s="20"/>
      <c r="K882" s="20"/>
    </row>
    <row r="883" spans="1:11" ht="30" customHeight="1" x14ac:dyDescent="0.25">
      <c r="A883" s="5" t="str">
        <f>B883&amp;Tableau1[[#This Row],[Lieux]]</f>
        <v>444</v>
      </c>
      <c r="B883" s="5">
        <f t="shared" si="14"/>
        <v>444</v>
      </c>
      <c r="C883" s="17"/>
      <c r="D883" s="17"/>
      <c r="E883" s="18"/>
      <c r="F883" s="17"/>
      <c r="G883" s="17"/>
      <c r="H883" s="17"/>
      <c r="I883" s="19"/>
      <c r="J883" s="20"/>
      <c r="K883" s="20"/>
    </row>
    <row r="884" spans="1:11" ht="30" customHeight="1" x14ac:dyDescent="0.25">
      <c r="A884" s="5" t="str">
        <f>B884&amp;Tableau1[[#This Row],[Lieux]]</f>
        <v>445</v>
      </c>
      <c r="B884" s="5">
        <f t="shared" si="14"/>
        <v>445</v>
      </c>
      <c r="C884" s="17"/>
      <c r="D884" s="17"/>
      <c r="E884" s="18"/>
      <c r="F884" s="17"/>
      <c r="G884" s="17"/>
      <c r="H884" s="17"/>
      <c r="I884" s="19"/>
      <c r="J884" s="20"/>
      <c r="K884" s="20"/>
    </row>
    <row r="885" spans="1:11" ht="30" customHeight="1" x14ac:dyDescent="0.25">
      <c r="A885" s="5" t="str">
        <f>B885&amp;Tableau1[[#This Row],[Lieux]]</f>
        <v>446</v>
      </c>
      <c r="B885" s="5">
        <f t="shared" si="14"/>
        <v>446</v>
      </c>
      <c r="C885" s="17"/>
      <c r="D885" s="17"/>
      <c r="E885" s="18"/>
      <c r="F885" s="17"/>
      <c r="G885" s="17"/>
      <c r="H885" s="17"/>
      <c r="I885" s="19"/>
      <c r="J885" s="20"/>
      <c r="K885" s="20"/>
    </row>
    <row r="886" spans="1:11" ht="30" customHeight="1" x14ac:dyDescent="0.25">
      <c r="A886" s="5" t="str">
        <f>B886&amp;Tableau1[[#This Row],[Lieux]]</f>
        <v>447</v>
      </c>
      <c r="B886" s="5">
        <f t="shared" si="14"/>
        <v>447</v>
      </c>
      <c r="C886" s="17"/>
      <c r="D886" s="17"/>
      <c r="E886" s="18"/>
      <c r="F886" s="17"/>
      <c r="G886" s="17"/>
      <c r="H886" s="17"/>
      <c r="I886" s="19"/>
      <c r="J886" s="20"/>
      <c r="K886" s="20"/>
    </row>
    <row r="887" spans="1:11" ht="30" customHeight="1" x14ac:dyDescent="0.25">
      <c r="A887" s="5" t="str">
        <f>B887&amp;Tableau1[[#This Row],[Lieux]]</f>
        <v>448</v>
      </c>
      <c r="B887" s="5">
        <f t="shared" si="14"/>
        <v>448</v>
      </c>
      <c r="C887" s="17"/>
      <c r="D887" s="17"/>
      <c r="E887" s="18"/>
      <c r="F887" s="17"/>
      <c r="G887" s="17"/>
      <c r="H887" s="17"/>
      <c r="I887" s="19"/>
      <c r="J887" s="20"/>
      <c r="K887" s="20"/>
    </row>
    <row r="888" spans="1:11" ht="30" customHeight="1" x14ac:dyDescent="0.25">
      <c r="A888" s="5" t="str">
        <f>B888&amp;Tableau1[[#This Row],[Lieux]]</f>
        <v>449</v>
      </c>
      <c r="B888" s="5">
        <f t="shared" si="14"/>
        <v>449</v>
      </c>
      <c r="C888" s="17"/>
      <c r="D888" s="17"/>
      <c r="E888" s="18"/>
      <c r="F888" s="17"/>
      <c r="G888" s="17"/>
      <c r="H888" s="17"/>
      <c r="I888" s="19"/>
      <c r="J888" s="20"/>
      <c r="K888" s="20"/>
    </row>
    <row r="889" spans="1:11" ht="30" customHeight="1" x14ac:dyDescent="0.25">
      <c r="A889" s="5" t="str">
        <f>B889&amp;Tableau1[[#This Row],[Lieux]]</f>
        <v>450</v>
      </c>
      <c r="B889" s="5">
        <f t="shared" si="14"/>
        <v>450</v>
      </c>
      <c r="C889" s="17"/>
      <c r="D889" s="17"/>
      <c r="E889" s="18"/>
      <c r="F889" s="17"/>
      <c r="G889" s="17"/>
      <c r="H889" s="17"/>
      <c r="I889" s="19"/>
      <c r="J889" s="20"/>
      <c r="K889" s="20"/>
    </row>
    <row r="890" spans="1:11" ht="30" customHeight="1" x14ac:dyDescent="0.25">
      <c r="A890" s="5" t="str">
        <f>B890&amp;Tableau1[[#This Row],[Lieux]]</f>
        <v>451</v>
      </c>
      <c r="B890" s="5">
        <f t="shared" si="14"/>
        <v>451</v>
      </c>
      <c r="C890" s="17"/>
      <c r="D890" s="17"/>
      <c r="E890" s="18"/>
      <c r="F890" s="17"/>
      <c r="G890" s="17"/>
      <c r="H890" s="17"/>
      <c r="I890" s="19"/>
      <c r="J890" s="20"/>
      <c r="K890" s="20"/>
    </row>
    <row r="891" spans="1:11" ht="30" customHeight="1" x14ac:dyDescent="0.25">
      <c r="A891" s="5" t="str">
        <f>B891&amp;Tableau1[[#This Row],[Lieux]]</f>
        <v>452</v>
      </c>
      <c r="B891" s="5">
        <f t="shared" si="14"/>
        <v>452</v>
      </c>
      <c r="C891" s="17"/>
      <c r="D891" s="17"/>
      <c r="E891" s="18"/>
      <c r="F891" s="17"/>
      <c r="G891" s="17"/>
      <c r="H891" s="17"/>
      <c r="I891" s="19"/>
      <c r="J891" s="20"/>
      <c r="K891" s="20"/>
    </row>
    <row r="892" spans="1:11" ht="30" customHeight="1" x14ac:dyDescent="0.25">
      <c r="A892" s="5" t="str">
        <f>B892&amp;Tableau1[[#This Row],[Lieux]]</f>
        <v>453</v>
      </c>
      <c r="B892" s="5">
        <f t="shared" si="14"/>
        <v>453</v>
      </c>
      <c r="C892" s="17"/>
      <c r="D892" s="17"/>
      <c r="E892" s="18"/>
      <c r="F892" s="17"/>
      <c r="G892" s="17"/>
      <c r="H892" s="17"/>
      <c r="I892" s="19"/>
      <c r="J892" s="20"/>
      <c r="K892" s="20"/>
    </row>
    <row r="893" spans="1:11" ht="30" customHeight="1" x14ac:dyDescent="0.25">
      <c r="A893" s="5" t="str">
        <f>B893&amp;Tableau1[[#This Row],[Lieux]]</f>
        <v>454</v>
      </c>
      <c r="B893" s="5">
        <f t="shared" si="14"/>
        <v>454</v>
      </c>
      <c r="C893" s="17"/>
      <c r="D893" s="17"/>
      <c r="E893" s="18"/>
      <c r="F893" s="17"/>
      <c r="G893" s="17"/>
      <c r="H893" s="17"/>
      <c r="I893" s="19"/>
      <c r="J893" s="20"/>
      <c r="K893" s="20"/>
    </row>
    <row r="894" spans="1:11" ht="30" customHeight="1" x14ac:dyDescent="0.25">
      <c r="A894" s="5" t="str">
        <f>B894&amp;Tableau1[[#This Row],[Lieux]]</f>
        <v>455</v>
      </c>
      <c r="B894" s="5">
        <f t="shared" si="14"/>
        <v>455</v>
      </c>
      <c r="C894" s="17"/>
      <c r="D894" s="17"/>
      <c r="E894" s="18"/>
      <c r="F894" s="17"/>
      <c r="G894" s="17"/>
      <c r="H894" s="17"/>
      <c r="I894" s="19"/>
      <c r="J894" s="20"/>
      <c r="K894" s="20"/>
    </row>
    <row r="895" spans="1:11" ht="30" customHeight="1" x14ac:dyDescent="0.25">
      <c r="A895" s="5" t="str">
        <f>B895&amp;Tableau1[[#This Row],[Lieux]]</f>
        <v>456</v>
      </c>
      <c r="B895" s="5">
        <f t="shared" si="14"/>
        <v>456</v>
      </c>
      <c r="C895" s="17"/>
      <c r="D895" s="17"/>
      <c r="E895" s="18"/>
      <c r="F895" s="17"/>
      <c r="G895" s="17"/>
      <c r="H895" s="17"/>
      <c r="I895" s="19"/>
      <c r="J895" s="20"/>
      <c r="K895" s="20"/>
    </row>
    <row r="896" spans="1:11" ht="30" customHeight="1" x14ac:dyDescent="0.25">
      <c r="A896" s="5" t="str">
        <f>B896&amp;Tableau1[[#This Row],[Lieux]]</f>
        <v>457</v>
      </c>
      <c r="B896" s="5">
        <f t="shared" si="14"/>
        <v>457</v>
      </c>
      <c r="C896" s="17"/>
      <c r="D896" s="17"/>
      <c r="E896" s="18"/>
      <c r="F896" s="17"/>
      <c r="G896" s="17"/>
      <c r="H896" s="17"/>
      <c r="I896" s="19"/>
      <c r="J896" s="20"/>
      <c r="K896" s="20"/>
    </row>
    <row r="897" spans="1:11" ht="30" customHeight="1" x14ac:dyDescent="0.25">
      <c r="A897" s="5" t="str">
        <f>B897&amp;Tableau1[[#This Row],[Lieux]]</f>
        <v>458</v>
      </c>
      <c r="B897" s="5">
        <f t="shared" si="14"/>
        <v>458</v>
      </c>
      <c r="C897" s="17"/>
      <c r="D897" s="17"/>
      <c r="E897" s="18"/>
      <c r="F897" s="17"/>
      <c r="G897" s="17"/>
      <c r="H897" s="17"/>
      <c r="I897" s="19"/>
      <c r="J897" s="20"/>
      <c r="K897" s="20"/>
    </row>
    <row r="898" spans="1:11" ht="30" customHeight="1" x14ac:dyDescent="0.25">
      <c r="A898" s="5" t="str">
        <f>B898&amp;Tableau1[[#This Row],[Lieux]]</f>
        <v>459</v>
      </c>
      <c r="B898" s="5">
        <f t="shared" si="14"/>
        <v>459</v>
      </c>
      <c r="C898" s="17"/>
      <c r="D898" s="17"/>
      <c r="E898" s="18"/>
      <c r="F898" s="17"/>
      <c r="G898" s="17"/>
      <c r="H898" s="17"/>
      <c r="I898" s="19"/>
      <c r="J898" s="20"/>
      <c r="K898" s="20"/>
    </row>
    <row r="899" spans="1:11" ht="30" customHeight="1" x14ac:dyDescent="0.25">
      <c r="A899" s="5" t="str">
        <f>B899&amp;Tableau1[[#This Row],[Lieux]]</f>
        <v>460</v>
      </c>
      <c r="B899" s="5">
        <f t="shared" ref="B899:B962" si="15">IF(C899=C898,B898+1,1)</f>
        <v>460</v>
      </c>
      <c r="C899" s="17"/>
      <c r="D899" s="17"/>
      <c r="E899" s="18"/>
      <c r="F899" s="17"/>
      <c r="G899" s="17"/>
      <c r="H899" s="17"/>
      <c r="I899" s="19"/>
      <c r="J899" s="20"/>
      <c r="K899" s="20"/>
    </row>
    <row r="900" spans="1:11" ht="30" customHeight="1" x14ac:dyDescent="0.25">
      <c r="A900" s="5" t="str">
        <f>B900&amp;Tableau1[[#This Row],[Lieux]]</f>
        <v>461</v>
      </c>
      <c r="B900" s="5">
        <f t="shared" si="15"/>
        <v>461</v>
      </c>
      <c r="C900" s="17"/>
      <c r="D900" s="17"/>
      <c r="E900" s="18"/>
      <c r="F900" s="17"/>
      <c r="G900" s="17"/>
      <c r="H900" s="17"/>
      <c r="I900" s="19"/>
      <c r="J900" s="20"/>
      <c r="K900" s="20"/>
    </row>
    <row r="901" spans="1:11" ht="30" customHeight="1" x14ac:dyDescent="0.25">
      <c r="A901" s="5" t="str">
        <f>B901&amp;Tableau1[[#This Row],[Lieux]]</f>
        <v>462</v>
      </c>
      <c r="B901" s="5">
        <f t="shared" si="15"/>
        <v>462</v>
      </c>
      <c r="C901" s="17"/>
      <c r="D901" s="17"/>
      <c r="E901" s="18"/>
      <c r="F901" s="17"/>
      <c r="G901" s="17"/>
      <c r="H901" s="17"/>
      <c r="I901" s="19"/>
      <c r="J901" s="20"/>
      <c r="K901" s="20"/>
    </row>
    <row r="902" spans="1:11" ht="30" customHeight="1" x14ac:dyDescent="0.25">
      <c r="A902" s="5" t="str">
        <f>B902&amp;Tableau1[[#This Row],[Lieux]]</f>
        <v>463</v>
      </c>
      <c r="B902" s="5">
        <f t="shared" si="15"/>
        <v>463</v>
      </c>
      <c r="C902" s="17"/>
      <c r="D902" s="17"/>
      <c r="E902" s="18"/>
      <c r="F902" s="17"/>
      <c r="G902" s="17"/>
      <c r="H902" s="17"/>
      <c r="I902" s="19"/>
      <c r="J902" s="20"/>
      <c r="K902" s="20"/>
    </row>
    <row r="903" spans="1:11" ht="30" customHeight="1" x14ac:dyDescent="0.25">
      <c r="A903" s="5" t="str">
        <f>B903&amp;Tableau1[[#This Row],[Lieux]]</f>
        <v>464</v>
      </c>
      <c r="B903" s="5">
        <f t="shared" si="15"/>
        <v>464</v>
      </c>
      <c r="C903" s="17"/>
      <c r="D903" s="17"/>
      <c r="E903" s="18"/>
      <c r="F903" s="17"/>
      <c r="G903" s="17"/>
      <c r="H903" s="17"/>
      <c r="I903" s="19"/>
      <c r="J903" s="20"/>
      <c r="K903" s="20"/>
    </row>
    <row r="904" spans="1:11" ht="30" customHeight="1" x14ac:dyDescent="0.25">
      <c r="A904" s="5" t="str">
        <f>B904&amp;Tableau1[[#This Row],[Lieux]]</f>
        <v>465</v>
      </c>
      <c r="B904" s="5">
        <f t="shared" si="15"/>
        <v>465</v>
      </c>
      <c r="C904" s="17"/>
      <c r="D904" s="17"/>
      <c r="E904" s="18"/>
      <c r="F904" s="17"/>
      <c r="G904" s="17"/>
      <c r="H904" s="17"/>
      <c r="I904" s="19"/>
      <c r="J904" s="20"/>
      <c r="K904" s="20"/>
    </row>
    <row r="905" spans="1:11" ht="30" customHeight="1" x14ac:dyDescent="0.25">
      <c r="A905" s="5" t="str">
        <f>B905&amp;Tableau1[[#This Row],[Lieux]]</f>
        <v>466</v>
      </c>
      <c r="B905" s="5">
        <f t="shared" si="15"/>
        <v>466</v>
      </c>
      <c r="C905" s="17"/>
      <c r="D905" s="17"/>
      <c r="E905" s="18"/>
      <c r="F905" s="17"/>
      <c r="G905" s="17"/>
      <c r="H905" s="17"/>
      <c r="I905" s="19"/>
      <c r="J905" s="20"/>
      <c r="K905" s="20"/>
    </row>
    <row r="906" spans="1:11" ht="30" customHeight="1" x14ac:dyDescent="0.25">
      <c r="A906" s="5" t="str">
        <f>B906&amp;Tableau1[[#This Row],[Lieux]]</f>
        <v>467</v>
      </c>
      <c r="B906" s="5">
        <f t="shared" si="15"/>
        <v>467</v>
      </c>
      <c r="C906" s="17"/>
      <c r="D906" s="17"/>
      <c r="E906" s="18"/>
      <c r="F906" s="17"/>
      <c r="G906" s="17"/>
      <c r="H906" s="17"/>
      <c r="I906" s="19"/>
      <c r="J906" s="20"/>
      <c r="K906" s="20"/>
    </row>
    <row r="907" spans="1:11" ht="30" customHeight="1" x14ac:dyDescent="0.25">
      <c r="A907" s="5" t="str">
        <f>B907&amp;Tableau1[[#This Row],[Lieux]]</f>
        <v>468</v>
      </c>
      <c r="B907" s="5">
        <f t="shared" si="15"/>
        <v>468</v>
      </c>
      <c r="C907" s="17"/>
      <c r="D907" s="17"/>
      <c r="E907" s="18"/>
      <c r="F907" s="17"/>
      <c r="G907" s="17"/>
      <c r="H907" s="17"/>
      <c r="I907" s="19"/>
      <c r="J907" s="20"/>
      <c r="K907" s="20"/>
    </row>
    <row r="908" spans="1:11" ht="30" customHeight="1" x14ac:dyDescent="0.25">
      <c r="A908" s="5" t="str">
        <f>B908&amp;Tableau1[[#This Row],[Lieux]]</f>
        <v>469</v>
      </c>
      <c r="B908" s="5">
        <f t="shared" si="15"/>
        <v>469</v>
      </c>
      <c r="C908" s="17"/>
      <c r="D908" s="17"/>
      <c r="E908" s="18"/>
      <c r="F908" s="17"/>
      <c r="G908" s="17"/>
      <c r="H908" s="17"/>
      <c r="I908" s="19"/>
      <c r="J908" s="20"/>
      <c r="K908" s="20"/>
    </row>
    <row r="909" spans="1:11" ht="30" customHeight="1" x14ac:dyDescent="0.25">
      <c r="A909" s="5" t="str">
        <f>B909&amp;Tableau1[[#This Row],[Lieux]]</f>
        <v>470</v>
      </c>
      <c r="B909" s="5">
        <f t="shared" si="15"/>
        <v>470</v>
      </c>
      <c r="C909" s="17"/>
      <c r="D909" s="17"/>
      <c r="E909" s="18"/>
      <c r="F909" s="17"/>
      <c r="G909" s="17"/>
      <c r="H909" s="17"/>
      <c r="I909" s="19"/>
      <c r="J909" s="20"/>
      <c r="K909" s="20"/>
    </row>
    <row r="910" spans="1:11" ht="30" customHeight="1" x14ac:dyDescent="0.25">
      <c r="A910" s="5" t="str">
        <f>B910&amp;Tableau1[[#This Row],[Lieux]]</f>
        <v>471</v>
      </c>
      <c r="B910" s="5">
        <f t="shared" si="15"/>
        <v>471</v>
      </c>
      <c r="C910" s="17"/>
      <c r="D910" s="17"/>
      <c r="E910" s="18"/>
      <c r="F910" s="17"/>
      <c r="G910" s="17"/>
      <c r="H910" s="17"/>
      <c r="I910" s="19"/>
      <c r="J910" s="20"/>
      <c r="K910" s="20"/>
    </row>
    <row r="911" spans="1:11" ht="30" customHeight="1" x14ac:dyDescent="0.25">
      <c r="A911" s="5" t="str">
        <f>B911&amp;Tableau1[[#This Row],[Lieux]]</f>
        <v>472</v>
      </c>
      <c r="B911" s="5">
        <f t="shared" si="15"/>
        <v>472</v>
      </c>
      <c r="C911" s="17"/>
      <c r="D911" s="17"/>
      <c r="E911" s="18"/>
      <c r="F911" s="17"/>
      <c r="G911" s="17"/>
      <c r="H911" s="17"/>
      <c r="I911" s="19"/>
      <c r="J911" s="20"/>
      <c r="K911" s="20"/>
    </row>
    <row r="912" spans="1:11" ht="30" customHeight="1" x14ac:dyDescent="0.25">
      <c r="A912" s="5" t="str">
        <f>B912&amp;Tableau1[[#This Row],[Lieux]]</f>
        <v>473</v>
      </c>
      <c r="B912" s="5">
        <f t="shared" si="15"/>
        <v>473</v>
      </c>
      <c r="C912" s="17"/>
      <c r="D912" s="17"/>
      <c r="E912" s="18"/>
      <c r="F912" s="17"/>
      <c r="G912" s="17"/>
      <c r="H912" s="17"/>
      <c r="I912" s="19"/>
      <c r="J912" s="20"/>
      <c r="K912" s="20"/>
    </row>
    <row r="913" spans="1:11" ht="30" customHeight="1" x14ac:dyDescent="0.25">
      <c r="A913" s="5" t="str">
        <f>B913&amp;Tableau1[[#This Row],[Lieux]]</f>
        <v>474</v>
      </c>
      <c r="B913" s="5">
        <f t="shared" si="15"/>
        <v>474</v>
      </c>
      <c r="C913" s="17"/>
      <c r="D913" s="17"/>
      <c r="E913" s="18"/>
      <c r="F913" s="17"/>
      <c r="G913" s="17"/>
      <c r="H913" s="17"/>
      <c r="I913" s="19"/>
      <c r="J913" s="20"/>
      <c r="K913" s="20"/>
    </row>
    <row r="914" spans="1:11" ht="30" customHeight="1" x14ac:dyDescent="0.25">
      <c r="A914" s="5" t="str">
        <f>B914&amp;Tableau1[[#This Row],[Lieux]]</f>
        <v>475</v>
      </c>
      <c r="B914" s="5">
        <f t="shared" si="15"/>
        <v>475</v>
      </c>
      <c r="C914" s="17"/>
      <c r="D914" s="17"/>
      <c r="E914" s="18"/>
      <c r="F914" s="17"/>
      <c r="G914" s="17"/>
      <c r="H914" s="17"/>
      <c r="I914" s="19"/>
      <c r="J914" s="20"/>
      <c r="K914" s="20"/>
    </row>
    <row r="915" spans="1:11" ht="30" customHeight="1" x14ac:dyDescent="0.25">
      <c r="A915" s="5" t="str">
        <f>B915&amp;Tableau1[[#This Row],[Lieux]]</f>
        <v>476</v>
      </c>
      <c r="B915" s="5">
        <f t="shared" si="15"/>
        <v>476</v>
      </c>
      <c r="C915" s="17"/>
      <c r="D915" s="17"/>
      <c r="E915" s="18"/>
      <c r="F915" s="17"/>
      <c r="G915" s="17"/>
      <c r="H915" s="17"/>
      <c r="I915" s="19"/>
      <c r="J915" s="20"/>
      <c r="K915" s="20"/>
    </row>
    <row r="916" spans="1:11" ht="30" customHeight="1" x14ac:dyDescent="0.25">
      <c r="A916" s="5" t="str">
        <f>B916&amp;Tableau1[[#This Row],[Lieux]]</f>
        <v>477</v>
      </c>
      <c r="B916" s="5">
        <f t="shared" si="15"/>
        <v>477</v>
      </c>
      <c r="C916" s="17"/>
      <c r="D916" s="17"/>
      <c r="E916" s="18"/>
      <c r="F916" s="17"/>
      <c r="G916" s="17"/>
      <c r="H916" s="17"/>
      <c r="I916" s="19"/>
      <c r="J916" s="20"/>
      <c r="K916" s="20"/>
    </row>
    <row r="917" spans="1:11" ht="30" customHeight="1" x14ac:dyDescent="0.25">
      <c r="A917" s="5" t="str">
        <f>B917&amp;Tableau1[[#This Row],[Lieux]]</f>
        <v>478</v>
      </c>
      <c r="B917" s="5">
        <f t="shared" si="15"/>
        <v>478</v>
      </c>
      <c r="C917" s="17"/>
      <c r="D917" s="17"/>
      <c r="E917" s="18"/>
      <c r="F917" s="17"/>
      <c r="G917" s="17"/>
      <c r="H917" s="17"/>
      <c r="I917" s="19"/>
      <c r="J917" s="20"/>
      <c r="K917" s="20"/>
    </row>
    <row r="918" spans="1:11" ht="30" customHeight="1" x14ac:dyDescent="0.25">
      <c r="A918" s="5" t="str">
        <f>B918&amp;Tableau1[[#This Row],[Lieux]]</f>
        <v>479</v>
      </c>
      <c r="B918" s="5">
        <f t="shared" si="15"/>
        <v>479</v>
      </c>
      <c r="C918" s="17"/>
      <c r="D918" s="17"/>
      <c r="E918" s="18"/>
      <c r="F918" s="17"/>
      <c r="G918" s="17"/>
      <c r="H918" s="17"/>
      <c r="I918" s="19"/>
      <c r="J918" s="20"/>
      <c r="K918" s="20"/>
    </row>
    <row r="919" spans="1:11" ht="30" customHeight="1" x14ac:dyDescent="0.25">
      <c r="A919" s="5" t="str">
        <f>B919&amp;Tableau1[[#This Row],[Lieux]]</f>
        <v>480</v>
      </c>
      <c r="B919" s="5">
        <f t="shared" si="15"/>
        <v>480</v>
      </c>
      <c r="C919" s="17"/>
      <c r="D919" s="17"/>
      <c r="E919" s="18"/>
      <c r="F919" s="17"/>
      <c r="G919" s="17"/>
      <c r="H919" s="17"/>
      <c r="I919" s="19"/>
      <c r="J919" s="20"/>
      <c r="K919" s="20"/>
    </row>
    <row r="920" spans="1:11" ht="30" customHeight="1" x14ac:dyDescent="0.25">
      <c r="A920" s="5" t="str">
        <f>B920&amp;Tableau1[[#This Row],[Lieux]]</f>
        <v>481</v>
      </c>
      <c r="B920" s="5">
        <f t="shared" si="15"/>
        <v>481</v>
      </c>
      <c r="C920" s="17"/>
      <c r="D920" s="17"/>
      <c r="E920" s="18"/>
      <c r="F920" s="17"/>
      <c r="G920" s="17"/>
      <c r="H920" s="17"/>
      <c r="I920" s="19"/>
      <c r="J920" s="20"/>
      <c r="K920" s="20"/>
    </row>
    <row r="921" spans="1:11" ht="30" customHeight="1" x14ac:dyDescent="0.25">
      <c r="A921" s="5" t="str">
        <f>B921&amp;Tableau1[[#This Row],[Lieux]]</f>
        <v>482</v>
      </c>
      <c r="B921" s="5">
        <f t="shared" si="15"/>
        <v>482</v>
      </c>
      <c r="C921" s="17"/>
      <c r="D921" s="17"/>
      <c r="E921" s="18"/>
      <c r="F921" s="17"/>
      <c r="G921" s="17"/>
      <c r="H921" s="17"/>
      <c r="I921" s="19"/>
      <c r="J921" s="20"/>
      <c r="K921" s="20"/>
    </row>
    <row r="922" spans="1:11" ht="30" customHeight="1" x14ac:dyDescent="0.25">
      <c r="A922" s="5" t="str">
        <f>B922&amp;Tableau1[[#This Row],[Lieux]]</f>
        <v>483</v>
      </c>
      <c r="B922" s="5">
        <f t="shared" si="15"/>
        <v>483</v>
      </c>
      <c r="C922" s="17"/>
      <c r="D922" s="17"/>
      <c r="E922" s="18"/>
      <c r="F922" s="17"/>
      <c r="G922" s="17"/>
      <c r="H922" s="17"/>
      <c r="I922" s="19"/>
      <c r="J922" s="20"/>
      <c r="K922" s="20"/>
    </row>
    <row r="923" spans="1:11" ht="30" customHeight="1" x14ac:dyDescent="0.25">
      <c r="A923" s="5" t="str">
        <f>B923&amp;Tableau1[[#This Row],[Lieux]]</f>
        <v>484</v>
      </c>
      <c r="B923" s="5">
        <f t="shared" si="15"/>
        <v>484</v>
      </c>
      <c r="C923" s="17"/>
      <c r="D923" s="17"/>
      <c r="E923" s="18"/>
      <c r="F923" s="17"/>
      <c r="G923" s="17"/>
      <c r="H923" s="17"/>
      <c r="I923" s="19"/>
      <c r="J923" s="20"/>
      <c r="K923" s="20"/>
    </row>
    <row r="924" spans="1:11" ht="30" customHeight="1" x14ac:dyDescent="0.25">
      <c r="A924" s="5" t="str">
        <f>B924&amp;Tableau1[[#This Row],[Lieux]]</f>
        <v>485</v>
      </c>
      <c r="B924" s="5">
        <f t="shared" si="15"/>
        <v>485</v>
      </c>
      <c r="C924" s="17"/>
      <c r="D924" s="17"/>
      <c r="E924" s="18"/>
      <c r="F924" s="17"/>
      <c r="G924" s="17"/>
      <c r="H924" s="17"/>
      <c r="I924" s="19"/>
      <c r="J924" s="20"/>
      <c r="K924" s="20"/>
    </row>
    <row r="925" spans="1:11" ht="30" customHeight="1" x14ac:dyDescent="0.25">
      <c r="A925" s="5" t="str">
        <f>B925&amp;Tableau1[[#This Row],[Lieux]]</f>
        <v>486</v>
      </c>
      <c r="B925" s="5">
        <f t="shared" si="15"/>
        <v>486</v>
      </c>
      <c r="C925" s="17"/>
      <c r="D925" s="17"/>
      <c r="E925" s="18"/>
      <c r="F925" s="17"/>
      <c r="G925" s="17"/>
      <c r="H925" s="17"/>
      <c r="I925" s="19"/>
      <c r="J925" s="20"/>
      <c r="K925" s="20"/>
    </row>
    <row r="926" spans="1:11" ht="30" customHeight="1" x14ac:dyDescent="0.25">
      <c r="A926" s="5" t="str">
        <f>B926&amp;Tableau1[[#This Row],[Lieux]]</f>
        <v>487</v>
      </c>
      <c r="B926" s="5">
        <f t="shared" si="15"/>
        <v>487</v>
      </c>
      <c r="C926" s="17"/>
      <c r="D926" s="17"/>
      <c r="E926" s="18"/>
      <c r="F926" s="17"/>
      <c r="G926" s="17"/>
      <c r="H926" s="17"/>
      <c r="I926" s="19"/>
      <c r="J926" s="20"/>
      <c r="K926" s="20"/>
    </row>
    <row r="927" spans="1:11" ht="30" customHeight="1" x14ac:dyDescent="0.25">
      <c r="A927" s="5" t="str">
        <f>B927&amp;Tableau1[[#This Row],[Lieux]]</f>
        <v>488</v>
      </c>
      <c r="B927" s="5">
        <f t="shared" si="15"/>
        <v>488</v>
      </c>
      <c r="C927" s="17"/>
      <c r="D927" s="17"/>
      <c r="E927" s="18"/>
      <c r="F927" s="17"/>
      <c r="G927" s="17"/>
      <c r="H927" s="17"/>
      <c r="I927" s="19"/>
      <c r="J927" s="20"/>
      <c r="K927" s="20"/>
    </row>
    <row r="928" spans="1:11" ht="30" customHeight="1" x14ac:dyDescent="0.25">
      <c r="A928" s="5" t="str">
        <f>B928&amp;Tableau1[[#This Row],[Lieux]]</f>
        <v>489</v>
      </c>
      <c r="B928" s="5">
        <f t="shared" si="15"/>
        <v>489</v>
      </c>
      <c r="C928" s="17"/>
      <c r="D928" s="17"/>
      <c r="E928" s="18"/>
      <c r="F928" s="17"/>
      <c r="G928" s="17"/>
      <c r="H928" s="17"/>
      <c r="I928" s="19"/>
      <c r="J928" s="20"/>
      <c r="K928" s="20"/>
    </row>
    <row r="929" spans="1:11" ht="30" customHeight="1" x14ac:dyDescent="0.25">
      <c r="A929" s="5" t="str">
        <f>B929&amp;Tableau1[[#This Row],[Lieux]]</f>
        <v>490</v>
      </c>
      <c r="B929" s="5">
        <f t="shared" si="15"/>
        <v>490</v>
      </c>
      <c r="C929" s="17"/>
      <c r="D929" s="17"/>
      <c r="E929" s="18"/>
      <c r="F929" s="17"/>
      <c r="G929" s="17"/>
      <c r="H929" s="17"/>
      <c r="I929" s="19"/>
      <c r="J929" s="20"/>
      <c r="K929" s="20"/>
    </row>
    <row r="930" spans="1:11" ht="30" customHeight="1" x14ac:dyDescent="0.25">
      <c r="A930" s="5" t="str">
        <f>B930&amp;Tableau1[[#This Row],[Lieux]]</f>
        <v>491</v>
      </c>
      <c r="B930" s="5">
        <f t="shared" si="15"/>
        <v>491</v>
      </c>
      <c r="C930" s="17"/>
      <c r="D930" s="17"/>
      <c r="E930" s="18"/>
      <c r="F930" s="17"/>
      <c r="G930" s="17"/>
      <c r="H930" s="17"/>
      <c r="I930" s="19"/>
      <c r="J930" s="20"/>
      <c r="K930" s="20"/>
    </row>
    <row r="931" spans="1:11" ht="30" customHeight="1" x14ac:dyDescent="0.25">
      <c r="A931" s="5" t="str">
        <f>B931&amp;Tableau1[[#This Row],[Lieux]]</f>
        <v>492</v>
      </c>
      <c r="B931" s="5">
        <f t="shared" si="15"/>
        <v>492</v>
      </c>
      <c r="C931" s="17"/>
      <c r="D931" s="17"/>
      <c r="E931" s="18"/>
      <c r="F931" s="17"/>
      <c r="G931" s="17"/>
      <c r="H931" s="17"/>
      <c r="I931" s="19"/>
      <c r="J931" s="20"/>
      <c r="K931" s="20"/>
    </row>
    <row r="932" spans="1:11" ht="30" customHeight="1" x14ac:dyDescent="0.25">
      <c r="A932" s="5" t="str">
        <f>B932&amp;Tableau1[[#This Row],[Lieux]]</f>
        <v>493</v>
      </c>
      <c r="B932" s="5">
        <f t="shared" si="15"/>
        <v>493</v>
      </c>
      <c r="C932" s="17"/>
      <c r="D932" s="17"/>
      <c r="E932" s="18"/>
      <c r="F932" s="17"/>
      <c r="G932" s="17"/>
      <c r="H932" s="17"/>
      <c r="I932" s="19"/>
      <c r="J932" s="20"/>
      <c r="K932" s="20"/>
    </row>
    <row r="933" spans="1:11" ht="30" customHeight="1" x14ac:dyDescent="0.25">
      <c r="A933" s="5" t="str">
        <f>B933&amp;Tableau1[[#This Row],[Lieux]]</f>
        <v>494</v>
      </c>
      <c r="B933" s="5">
        <f t="shared" si="15"/>
        <v>494</v>
      </c>
      <c r="C933" s="17"/>
      <c r="D933" s="17"/>
      <c r="E933" s="18"/>
      <c r="F933" s="17"/>
      <c r="G933" s="17"/>
      <c r="H933" s="17"/>
      <c r="I933" s="19"/>
      <c r="J933" s="20"/>
      <c r="K933" s="20"/>
    </row>
    <row r="934" spans="1:11" ht="30" customHeight="1" x14ac:dyDescent="0.25">
      <c r="A934" s="5" t="str">
        <f>B934&amp;Tableau1[[#This Row],[Lieux]]</f>
        <v>495</v>
      </c>
      <c r="B934" s="5">
        <f t="shared" si="15"/>
        <v>495</v>
      </c>
      <c r="C934" s="17"/>
      <c r="D934" s="17"/>
      <c r="E934" s="18"/>
      <c r="F934" s="17"/>
      <c r="G934" s="17"/>
      <c r="H934" s="17"/>
      <c r="I934" s="19"/>
      <c r="J934" s="20"/>
      <c r="K934" s="20"/>
    </row>
    <row r="935" spans="1:11" ht="30" customHeight="1" x14ac:dyDescent="0.25">
      <c r="A935" s="5" t="str">
        <f>B935&amp;Tableau1[[#This Row],[Lieux]]</f>
        <v>496</v>
      </c>
      <c r="B935" s="5">
        <f t="shared" si="15"/>
        <v>496</v>
      </c>
      <c r="C935" s="17"/>
      <c r="D935" s="17"/>
      <c r="E935" s="18"/>
      <c r="F935" s="17"/>
      <c r="G935" s="17"/>
      <c r="H935" s="17"/>
      <c r="I935" s="19"/>
      <c r="J935" s="20"/>
      <c r="K935" s="20"/>
    </row>
    <row r="936" spans="1:11" ht="30" customHeight="1" x14ac:dyDescent="0.25">
      <c r="A936" s="5" t="str">
        <f>B936&amp;Tableau1[[#This Row],[Lieux]]</f>
        <v>497</v>
      </c>
      <c r="B936" s="5">
        <f t="shared" si="15"/>
        <v>497</v>
      </c>
      <c r="C936" s="17"/>
      <c r="D936" s="17"/>
      <c r="E936" s="18"/>
      <c r="F936" s="17"/>
      <c r="G936" s="17"/>
      <c r="H936" s="17"/>
      <c r="I936" s="19"/>
      <c r="J936" s="20"/>
      <c r="K936" s="20"/>
    </row>
    <row r="937" spans="1:11" ht="30" customHeight="1" x14ac:dyDescent="0.25">
      <c r="A937" s="5" t="str">
        <f>B937&amp;Tableau1[[#This Row],[Lieux]]</f>
        <v>498</v>
      </c>
      <c r="B937" s="5">
        <f t="shared" si="15"/>
        <v>498</v>
      </c>
      <c r="C937" s="17"/>
      <c r="D937" s="17"/>
      <c r="E937" s="18"/>
      <c r="F937" s="17"/>
      <c r="G937" s="17"/>
      <c r="H937" s="17"/>
      <c r="I937" s="19"/>
      <c r="J937" s="20"/>
      <c r="K937" s="20"/>
    </row>
    <row r="938" spans="1:11" ht="30" customHeight="1" x14ac:dyDescent="0.25">
      <c r="A938" s="5" t="str">
        <f>B938&amp;Tableau1[[#This Row],[Lieux]]</f>
        <v>499</v>
      </c>
      <c r="B938" s="5">
        <f t="shared" si="15"/>
        <v>499</v>
      </c>
      <c r="C938" s="17"/>
      <c r="D938" s="17"/>
      <c r="E938" s="18"/>
      <c r="F938" s="17"/>
      <c r="G938" s="17"/>
      <c r="H938" s="17"/>
      <c r="I938" s="19"/>
      <c r="J938" s="20"/>
      <c r="K938" s="20"/>
    </row>
    <row r="939" spans="1:11" ht="30" customHeight="1" x14ac:dyDescent="0.25">
      <c r="A939" s="5" t="str">
        <f>B939&amp;Tableau1[[#This Row],[Lieux]]</f>
        <v>500</v>
      </c>
      <c r="B939" s="5">
        <f t="shared" si="15"/>
        <v>500</v>
      </c>
      <c r="C939" s="17"/>
      <c r="D939" s="17"/>
      <c r="E939" s="18"/>
      <c r="F939" s="17"/>
      <c r="G939" s="17"/>
      <c r="H939" s="17"/>
      <c r="I939" s="19"/>
      <c r="J939" s="20"/>
      <c r="K939" s="20"/>
    </row>
    <row r="940" spans="1:11" ht="30" customHeight="1" x14ac:dyDescent="0.25">
      <c r="A940" s="5" t="str">
        <f>B940&amp;Tableau1[[#This Row],[Lieux]]</f>
        <v>501</v>
      </c>
      <c r="B940" s="5">
        <f t="shared" si="15"/>
        <v>501</v>
      </c>
      <c r="C940" s="17"/>
      <c r="D940" s="17"/>
      <c r="E940" s="18"/>
      <c r="F940" s="17"/>
      <c r="G940" s="17"/>
      <c r="H940" s="17"/>
      <c r="I940" s="19"/>
      <c r="J940" s="20"/>
      <c r="K940" s="20"/>
    </row>
    <row r="941" spans="1:11" ht="30" customHeight="1" x14ac:dyDescent="0.25">
      <c r="A941" s="5" t="str">
        <f>B941&amp;Tableau1[[#This Row],[Lieux]]</f>
        <v>502</v>
      </c>
      <c r="B941" s="5">
        <f t="shared" si="15"/>
        <v>502</v>
      </c>
      <c r="C941" s="17"/>
      <c r="D941" s="17"/>
      <c r="E941" s="18"/>
      <c r="F941" s="17"/>
      <c r="G941" s="17"/>
      <c r="H941" s="17"/>
      <c r="I941" s="19"/>
      <c r="J941" s="20"/>
      <c r="K941" s="20"/>
    </row>
    <row r="942" spans="1:11" ht="30" customHeight="1" x14ac:dyDescent="0.25">
      <c r="A942" s="5" t="str">
        <f>B942&amp;Tableau1[[#This Row],[Lieux]]</f>
        <v>503</v>
      </c>
      <c r="B942" s="5">
        <f t="shared" si="15"/>
        <v>503</v>
      </c>
      <c r="C942" s="17"/>
      <c r="D942" s="17"/>
      <c r="E942" s="18"/>
      <c r="F942" s="17"/>
      <c r="G942" s="17"/>
      <c r="H942" s="17"/>
      <c r="I942" s="19"/>
      <c r="J942" s="20"/>
      <c r="K942" s="20"/>
    </row>
    <row r="943" spans="1:11" ht="30" customHeight="1" x14ac:dyDescent="0.25">
      <c r="A943" s="5" t="str">
        <f>B943&amp;Tableau1[[#This Row],[Lieux]]</f>
        <v>504</v>
      </c>
      <c r="B943" s="5">
        <f t="shared" si="15"/>
        <v>504</v>
      </c>
      <c r="C943" s="17"/>
      <c r="D943" s="17"/>
      <c r="E943" s="18"/>
      <c r="F943" s="17"/>
      <c r="G943" s="17"/>
      <c r="H943" s="17"/>
      <c r="I943" s="19"/>
      <c r="J943" s="20"/>
      <c r="K943" s="20"/>
    </row>
    <row r="944" spans="1:11" ht="30" customHeight="1" x14ac:dyDescent="0.25">
      <c r="A944" s="5" t="str">
        <f>B944&amp;Tableau1[[#This Row],[Lieux]]</f>
        <v>505</v>
      </c>
      <c r="B944" s="5">
        <f t="shared" si="15"/>
        <v>505</v>
      </c>
      <c r="C944" s="17"/>
      <c r="D944" s="17"/>
      <c r="E944" s="18"/>
      <c r="F944" s="17"/>
      <c r="G944" s="17"/>
      <c r="H944" s="17"/>
      <c r="I944" s="19"/>
      <c r="J944" s="20"/>
      <c r="K944" s="20"/>
    </row>
    <row r="945" spans="1:11" ht="30" customHeight="1" x14ac:dyDescent="0.25">
      <c r="A945" s="5" t="str">
        <f>B945&amp;Tableau1[[#This Row],[Lieux]]</f>
        <v>506</v>
      </c>
      <c r="B945" s="5">
        <f t="shared" si="15"/>
        <v>506</v>
      </c>
      <c r="C945" s="17"/>
      <c r="D945" s="17"/>
      <c r="E945" s="18"/>
      <c r="F945" s="17"/>
      <c r="G945" s="17"/>
      <c r="H945" s="17"/>
      <c r="I945" s="19"/>
      <c r="J945" s="20"/>
      <c r="K945" s="20"/>
    </row>
    <row r="946" spans="1:11" ht="30" customHeight="1" x14ac:dyDescent="0.25">
      <c r="A946" s="5" t="str">
        <f>B946&amp;Tableau1[[#This Row],[Lieux]]</f>
        <v>507</v>
      </c>
      <c r="B946" s="5">
        <f t="shared" si="15"/>
        <v>507</v>
      </c>
      <c r="C946" s="17"/>
      <c r="D946" s="17"/>
      <c r="E946" s="18"/>
      <c r="F946" s="17"/>
      <c r="G946" s="17"/>
      <c r="H946" s="17"/>
      <c r="I946" s="19"/>
      <c r="J946" s="20"/>
      <c r="K946" s="20"/>
    </row>
    <row r="947" spans="1:11" ht="30" customHeight="1" x14ac:dyDescent="0.25">
      <c r="A947" s="5" t="str">
        <f>B947&amp;Tableau1[[#This Row],[Lieux]]</f>
        <v>508</v>
      </c>
      <c r="B947" s="5">
        <f t="shared" si="15"/>
        <v>508</v>
      </c>
      <c r="C947" s="17"/>
      <c r="D947" s="17"/>
      <c r="E947" s="18"/>
      <c r="F947" s="17"/>
      <c r="G947" s="17"/>
      <c r="H947" s="17"/>
      <c r="I947" s="19"/>
      <c r="J947" s="20"/>
      <c r="K947" s="20"/>
    </row>
    <row r="948" spans="1:11" ht="30" customHeight="1" x14ac:dyDescent="0.25">
      <c r="A948" s="5" t="str">
        <f>B948&amp;Tableau1[[#This Row],[Lieux]]</f>
        <v>509</v>
      </c>
      <c r="B948" s="5">
        <f t="shared" si="15"/>
        <v>509</v>
      </c>
      <c r="C948" s="17"/>
      <c r="D948" s="17"/>
      <c r="E948" s="18"/>
      <c r="F948" s="17"/>
      <c r="G948" s="17"/>
      <c r="H948" s="17"/>
      <c r="I948" s="19"/>
      <c r="J948" s="20"/>
      <c r="K948" s="20"/>
    </row>
    <row r="949" spans="1:11" ht="30" customHeight="1" x14ac:dyDescent="0.25">
      <c r="A949" s="5" t="str">
        <f>B949&amp;Tableau1[[#This Row],[Lieux]]</f>
        <v>510</v>
      </c>
      <c r="B949" s="5">
        <f t="shared" si="15"/>
        <v>510</v>
      </c>
      <c r="C949" s="17"/>
      <c r="D949" s="17"/>
      <c r="E949" s="18"/>
      <c r="F949" s="17"/>
      <c r="G949" s="17"/>
      <c r="H949" s="17"/>
      <c r="I949" s="19"/>
      <c r="J949" s="20"/>
      <c r="K949" s="20"/>
    </row>
    <row r="950" spans="1:11" ht="30" customHeight="1" x14ac:dyDescent="0.25">
      <c r="A950" s="5" t="str">
        <f>B950&amp;Tableau1[[#This Row],[Lieux]]</f>
        <v>511</v>
      </c>
      <c r="B950" s="5">
        <f t="shared" si="15"/>
        <v>511</v>
      </c>
      <c r="C950" s="17"/>
      <c r="D950" s="17"/>
      <c r="E950" s="18"/>
      <c r="F950" s="17"/>
      <c r="G950" s="17"/>
      <c r="H950" s="17"/>
      <c r="I950" s="19"/>
      <c r="J950" s="20"/>
      <c r="K950" s="20"/>
    </row>
    <row r="951" spans="1:11" ht="30" customHeight="1" x14ac:dyDescent="0.25">
      <c r="A951" s="5" t="str">
        <f>B951&amp;Tableau1[[#This Row],[Lieux]]</f>
        <v>512</v>
      </c>
      <c r="B951" s="5">
        <f t="shared" si="15"/>
        <v>512</v>
      </c>
      <c r="C951" s="17"/>
      <c r="D951" s="17"/>
      <c r="E951" s="18"/>
      <c r="F951" s="17"/>
      <c r="G951" s="17"/>
      <c r="H951" s="17"/>
      <c r="I951" s="19"/>
      <c r="J951" s="20"/>
      <c r="K951" s="20"/>
    </row>
    <row r="952" spans="1:11" ht="30" customHeight="1" x14ac:dyDescent="0.25">
      <c r="A952" s="5" t="str">
        <f>B952&amp;Tableau1[[#This Row],[Lieux]]</f>
        <v>513</v>
      </c>
      <c r="B952" s="5">
        <f t="shared" si="15"/>
        <v>513</v>
      </c>
      <c r="C952" s="17"/>
      <c r="D952" s="17"/>
      <c r="E952" s="18"/>
      <c r="F952" s="17"/>
      <c r="G952" s="17"/>
      <c r="H952" s="17"/>
      <c r="I952" s="19"/>
      <c r="J952" s="20"/>
      <c r="K952" s="20"/>
    </row>
    <row r="953" spans="1:11" ht="30" customHeight="1" x14ac:dyDescent="0.25">
      <c r="A953" s="5" t="str">
        <f>B953&amp;Tableau1[[#This Row],[Lieux]]</f>
        <v>514</v>
      </c>
      <c r="B953" s="5">
        <f t="shared" si="15"/>
        <v>514</v>
      </c>
      <c r="C953" s="17"/>
      <c r="D953" s="17"/>
      <c r="E953" s="18"/>
      <c r="F953" s="17"/>
      <c r="G953" s="17"/>
      <c r="H953" s="17"/>
      <c r="I953" s="19"/>
      <c r="J953" s="20"/>
      <c r="K953" s="20"/>
    </row>
    <row r="954" spans="1:11" ht="30" customHeight="1" x14ac:dyDescent="0.25">
      <c r="A954" s="5" t="str">
        <f>B954&amp;Tableau1[[#This Row],[Lieux]]</f>
        <v>515</v>
      </c>
      <c r="B954" s="5">
        <f t="shared" si="15"/>
        <v>515</v>
      </c>
      <c r="C954" s="17"/>
      <c r="D954" s="17"/>
      <c r="E954" s="18"/>
      <c r="F954" s="17"/>
      <c r="G954" s="17"/>
      <c r="H954" s="17"/>
      <c r="I954" s="19"/>
      <c r="J954" s="20"/>
      <c r="K954" s="20"/>
    </row>
    <row r="955" spans="1:11" ht="30" customHeight="1" x14ac:dyDescent="0.25">
      <c r="A955" s="5" t="str">
        <f>B955&amp;Tableau1[[#This Row],[Lieux]]</f>
        <v>516</v>
      </c>
      <c r="B955" s="5">
        <f t="shared" si="15"/>
        <v>516</v>
      </c>
      <c r="C955" s="17"/>
      <c r="D955" s="17"/>
      <c r="E955" s="18"/>
      <c r="F955" s="17"/>
      <c r="G955" s="17"/>
      <c r="H955" s="17"/>
      <c r="I955" s="19"/>
      <c r="J955" s="20"/>
      <c r="K955" s="20"/>
    </row>
    <row r="956" spans="1:11" ht="30" customHeight="1" x14ac:dyDescent="0.25">
      <c r="A956" s="5" t="str">
        <f>B956&amp;Tableau1[[#This Row],[Lieux]]</f>
        <v>517</v>
      </c>
      <c r="B956" s="5">
        <f t="shared" si="15"/>
        <v>517</v>
      </c>
      <c r="C956" s="17"/>
      <c r="D956" s="17"/>
      <c r="E956" s="18"/>
      <c r="F956" s="17"/>
      <c r="G956" s="17"/>
      <c r="H956" s="17"/>
      <c r="I956" s="19"/>
      <c r="J956" s="20"/>
      <c r="K956" s="20"/>
    </row>
    <row r="957" spans="1:11" ht="30" customHeight="1" x14ac:dyDescent="0.25">
      <c r="A957" s="5" t="str">
        <f>B957&amp;Tableau1[[#This Row],[Lieux]]</f>
        <v>518</v>
      </c>
      <c r="B957" s="5">
        <f t="shared" si="15"/>
        <v>518</v>
      </c>
      <c r="C957" s="17"/>
      <c r="D957" s="17"/>
      <c r="E957" s="18"/>
      <c r="F957" s="17"/>
      <c r="G957" s="17"/>
      <c r="H957" s="17"/>
      <c r="I957" s="19"/>
      <c r="J957" s="20"/>
      <c r="K957" s="20"/>
    </row>
    <row r="958" spans="1:11" ht="30" customHeight="1" x14ac:dyDescent="0.25">
      <c r="A958" s="5" t="str">
        <f>B958&amp;Tableau1[[#This Row],[Lieux]]</f>
        <v>519</v>
      </c>
      <c r="B958" s="5">
        <f t="shared" si="15"/>
        <v>519</v>
      </c>
      <c r="C958" s="17"/>
      <c r="D958" s="17"/>
      <c r="E958" s="18"/>
      <c r="F958" s="17"/>
      <c r="G958" s="17"/>
      <c r="H958" s="17"/>
      <c r="I958" s="19"/>
      <c r="J958" s="20"/>
      <c r="K958" s="20"/>
    </row>
    <row r="959" spans="1:11" ht="30" customHeight="1" x14ac:dyDescent="0.25">
      <c r="A959" s="5" t="str">
        <f>B959&amp;Tableau1[[#This Row],[Lieux]]</f>
        <v>520</v>
      </c>
      <c r="B959" s="5">
        <f t="shared" si="15"/>
        <v>520</v>
      </c>
      <c r="C959" s="17"/>
      <c r="D959" s="17"/>
      <c r="E959" s="18"/>
      <c r="F959" s="17"/>
      <c r="G959" s="17"/>
      <c r="H959" s="17"/>
      <c r="I959" s="19"/>
      <c r="J959" s="20"/>
      <c r="K959" s="20"/>
    </row>
    <row r="960" spans="1:11" ht="30" customHeight="1" x14ac:dyDescent="0.25">
      <c r="A960" s="5" t="str">
        <f>B960&amp;Tableau1[[#This Row],[Lieux]]</f>
        <v>521</v>
      </c>
      <c r="B960" s="5">
        <f t="shared" si="15"/>
        <v>521</v>
      </c>
      <c r="C960" s="17"/>
      <c r="D960" s="17"/>
      <c r="E960" s="18"/>
      <c r="F960" s="17"/>
      <c r="G960" s="17"/>
      <c r="H960" s="17"/>
      <c r="I960" s="19"/>
      <c r="J960" s="20"/>
      <c r="K960" s="20"/>
    </row>
    <row r="961" spans="1:11" ht="30" customHeight="1" x14ac:dyDescent="0.25">
      <c r="A961" s="5" t="str">
        <f>B961&amp;Tableau1[[#This Row],[Lieux]]</f>
        <v>522</v>
      </c>
      <c r="B961" s="5">
        <f t="shared" si="15"/>
        <v>522</v>
      </c>
      <c r="C961" s="17"/>
      <c r="D961" s="17"/>
      <c r="E961" s="18"/>
      <c r="F961" s="17"/>
      <c r="G961" s="17"/>
      <c r="H961" s="17"/>
      <c r="I961" s="19"/>
      <c r="J961" s="20"/>
      <c r="K961" s="20"/>
    </row>
    <row r="962" spans="1:11" ht="30" customHeight="1" x14ac:dyDescent="0.25">
      <c r="A962" s="5" t="str">
        <f>B962&amp;Tableau1[[#This Row],[Lieux]]</f>
        <v>523</v>
      </c>
      <c r="B962" s="5">
        <f t="shared" si="15"/>
        <v>523</v>
      </c>
      <c r="C962" s="17"/>
      <c r="D962" s="17"/>
      <c r="E962" s="18"/>
      <c r="F962" s="17"/>
      <c r="G962" s="17"/>
      <c r="H962" s="17"/>
      <c r="I962" s="19"/>
      <c r="J962" s="20"/>
      <c r="K962" s="20"/>
    </row>
    <row r="963" spans="1:11" ht="30" customHeight="1" x14ac:dyDescent="0.25">
      <c r="A963" s="5" t="str">
        <f>B963&amp;Tableau1[[#This Row],[Lieux]]</f>
        <v>524</v>
      </c>
      <c r="B963" s="5">
        <f t="shared" ref="B963:B1000" si="16">IF(C963=C962,B962+1,1)</f>
        <v>524</v>
      </c>
      <c r="C963" s="17"/>
      <c r="D963" s="17"/>
      <c r="E963" s="18"/>
      <c r="F963" s="17"/>
      <c r="G963" s="17"/>
      <c r="H963" s="17"/>
      <c r="I963" s="19"/>
      <c r="J963" s="20"/>
      <c r="K963" s="20"/>
    </row>
    <row r="964" spans="1:11" ht="30" customHeight="1" x14ac:dyDescent="0.25">
      <c r="A964" s="5" t="str">
        <f>B964&amp;Tableau1[[#This Row],[Lieux]]</f>
        <v>525</v>
      </c>
      <c r="B964" s="5">
        <f t="shared" si="16"/>
        <v>525</v>
      </c>
      <c r="C964" s="17"/>
      <c r="D964" s="17"/>
      <c r="E964" s="18"/>
      <c r="F964" s="17"/>
      <c r="G964" s="17"/>
      <c r="H964" s="17"/>
      <c r="I964" s="19"/>
      <c r="J964" s="20"/>
      <c r="K964" s="20"/>
    </row>
    <row r="965" spans="1:11" ht="30" customHeight="1" x14ac:dyDescent="0.25">
      <c r="A965" s="5" t="str">
        <f>B965&amp;Tableau1[[#This Row],[Lieux]]</f>
        <v>526</v>
      </c>
      <c r="B965" s="5">
        <f t="shared" si="16"/>
        <v>526</v>
      </c>
      <c r="C965" s="17"/>
      <c r="D965" s="17"/>
      <c r="E965" s="18"/>
      <c r="F965" s="17"/>
      <c r="G965" s="17"/>
      <c r="H965" s="17"/>
      <c r="I965" s="19"/>
      <c r="J965" s="20"/>
      <c r="K965" s="20"/>
    </row>
    <row r="966" spans="1:11" ht="30" customHeight="1" x14ac:dyDescent="0.25">
      <c r="A966" s="5" t="str">
        <f>B966&amp;Tableau1[[#This Row],[Lieux]]</f>
        <v>527</v>
      </c>
      <c r="B966" s="5">
        <f t="shared" si="16"/>
        <v>527</v>
      </c>
      <c r="C966" s="17"/>
      <c r="D966" s="17"/>
      <c r="E966" s="18"/>
      <c r="F966" s="17"/>
      <c r="G966" s="17"/>
      <c r="H966" s="17"/>
      <c r="I966" s="19"/>
      <c r="J966" s="20"/>
      <c r="K966" s="20"/>
    </row>
    <row r="967" spans="1:11" ht="30" customHeight="1" x14ac:dyDescent="0.25">
      <c r="A967" s="5" t="str">
        <f>B967&amp;Tableau1[[#This Row],[Lieux]]</f>
        <v>528</v>
      </c>
      <c r="B967" s="5">
        <f t="shared" si="16"/>
        <v>528</v>
      </c>
      <c r="C967" s="17"/>
      <c r="D967" s="17"/>
      <c r="E967" s="18"/>
      <c r="F967" s="17"/>
      <c r="G967" s="17"/>
      <c r="H967" s="17"/>
      <c r="I967" s="19"/>
      <c r="J967" s="20"/>
      <c r="K967" s="20"/>
    </row>
    <row r="968" spans="1:11" ht="30" customHeight="1" x14ac:dyDescent="0.25">
      <c r="A968" s="5" t="str">
        <f>B968&amp;Tableau1[[#This Row],[Lieux]]</f>
        <v>529</v>
      </c>
      <c r="B968" s="5">
        <f t="shared" si="16"/>
        <v>529</v>
      </c>
      <c r="C968" s="17"/>
      <c r="D968" s="17"/>
      <c r="E968" s="18"/>
      <c r="F968" s="17"/>
      <c r="G968" s="17"/>
      <c r="H968" s="17"/>
      <c r="I968" s="19"/>
      <c r="J968" s="20"/>
      <c r="K968" s="20"/>
    </row>
    <row r="969" spans="1:11" ht="30" customHeight="1" x14ac:dyDescent="0.25">
      <c r="A969" s="5" t="str">
        <f>B969&amp;Tableau1[[#This Row],[Lieux]]</f>
        <v>530</v>
      </c>
      <c r="B969" s="5">
        <f t="shared" si="16"/>
        <v>530</v>
      </c>
      <c r="C969" s="17"/>
      <c r="D969" s="17"/>
      <c r="E969" s="18"/>
      <c r="F969" s="17"/>
      <c r="G969" s="17"/>
      <c r="H969" s="17"/>
      <c r="I969" s="19"/>
      <c r="J969" s="20"/>
      <c r="K969" s="20"/>
    </row>
    <row r="970" spans="1:11" ht="30" customHeight="1" x14ac:dyDescent="0.25">
      <c r="A970" s="5" t="str">
        <f>B970&amp;Tableau1[[#This Row],[Lieux]]</f>
        <v>531</v>
      </c>
      <c r="B970" s="5">
        <f t="shared" si="16"/>
        <v>531</v>
      </c>
      <c r="C970" s="17"/>
      <c r="D970" s="17"/>
      <c r="E970" s="18"/>
      <c r="F970" s="17"/>
      <c r="G970" s="17"/>
      <c r="H970" s="17"/>
      <c r="I970" s="19"/>
      <c r="J970" s="20"/>
      <c r="K970" s="20"/>
    </row>
    <row r="971" spans="1:11" ht="30" customHeight="1" x14ac:dyDescent="0.25">
      <c r="A971" s="5" t="str">
        <f>B971&amp;Tableau1[[#This Row],[Lieux]]</f>
        <v>532</v>
      </c>
      <c r="B971" s="5">
        <f t="shared" si="16"/>
        <v>532</v>
      </c>
      <c r="C971" s="17"/>
      <c r="D971" s="17"/>
      <c r="E971" s="18"/>
      <c r="F971" s="17"/>
      <c r="G971" s="17"/>
      <c r="H971" s="17"/>
      <c r="I971" s="19"/>
      <c r="J971" s="20"/>
      <c r="K971" s="20"/>
    </row>
    <row r="972" spans="1:11" ht="30" customHeight="1" x14ac:dyDescent="0.25">
      <c r="A972" s="5" t="str">
        <f>B972&amp;Tableau1[[#This Row],[Lieux]]</f>
        <v>533</v>
      </c>
      <c r="B972" s="5">
        <f t="shared" si="16"/>
        <v>533</v>
      </c>
      <c r="C972" s="17"/>
      <c r="D972" s="17"/>
      <c r="E972" s="18"/>
      <c r="F972" s="17"/>
      <c r="G972" s="17"/>
      <c r="H972" s="17"/>
      <c r="I972" s="19"/>
      <c r="J972" s="20"/>
      <c r="K972" s="20"/>
    </row>
    <row r="973" spans="1:11" ht="30" customHeight="1" x14ac:dyDescent="0.25">
      <c r="A973" s="5" t="str">
        <f>B973&amp;Tableau1[[#This Row],[Lieux]]</f>
        <v>534</v>
      </c>
      <c r="B973" s="5">
        <f t="shared" si="16"/>
        <v>534</v>
      </c>
      <c r="C973" s="17"/>
      <c r="D973" s="17"/>
      <c r="E973" s="18"/>
      <c r="F973" s="17"/>
      <c r="G973" s="17"/>
      <c r="H973" s="17"/>
      <c r="I973" s="19"/>
      <c r="J973" s="20"/>
      <c r="K973" s="20"/>
    </row>
    <row r="974" spans="1:11" ht="30" customHeight="1" x14ac:dyDescent="0.25">
      <c r="A974" s="5" t="str">
        <f>B974&amp;Tableau1[[#This Row],[Lieux]]</f>
        <v>535</v>
      </c>
      <c r="B974" s="5">
        <f t="shared" si="16"/>
        <v>535</v>
      </c>
      <c r="C974" s="17"/>
      <c r="D974" s="17"/>
      <c r="E974" s="18"/>
      <c r="F974" s="17"/>
      <c r="G974" s="17"/>
      <c r="H974" s="17"/>
      <c r="I974" s="19"/>
      <c r="J974" s="20"/>
      <c r="K974" s="20"/>
    </row>
    <row r="975" spans="1:11" ht="30" customHeight="1" x14ac:dyDescent="0.25">
      <c r="A975" s="5" t="str">
        <f>B975&amp;Tableau1[[#This Row],[Lieux]]</f>
        <v>536</v>
      </c>
      <c r="B975" s="5">
        <f t="shared" si="16"/>
        <v>536</v>
      </c>
      <c r="C975" s="17"/>
      <c r="D975" s="17"/>
      <c r="E975" s="18"/>
      <c r="F975" s="17"/>
      <c r="G975" s="17"/>
      <c r="H975" s="17"/>
      <c r="I975" s="19"/>
      <c r="J975" s="20"/>
      <c r="K975" s="20"/>
    </row>
    <row r="976" spans="1:11" ht="30" customHeight="1" x14ac:dyDescent="0.25">
      <c r="A976" s="5" t="str">
        <f>B976&amp;Tableau1[[#This Row],[Lieux]]</f>
        <v>537</v>
      </c>
      <c r="B976" s="5">
        <f t="shared" si="16"/>
        <v>537</v>
      </c>
      <c r="C976" s="17"/>
      <c r="D976" s="17"/>
      <c r="E976" s="18"/>
      <c r="F976" s="17"/>
      <c r="G976" s="17"/>
      <c r="H976" s="17"/>
      <c r="I976" s="19"/>
      <c r="J976" s="20"/>
      <c r="K976" s="20"/>
    </row>
    <row r="977" spans="1:11" ht="30" customHeight="1" x14ac:dyDescent="0.25">
      <c r="A977" s="5" t="str">
        <f>B977&amp;Tableau1[[#This Row],[Lieux]]</f>
        <v>538</v>
      </c>
      <c r="B977" s="5">
        <f t="shared" si="16"/>
        <v>538</v>
      </c>
      <c r="C977" s="17"/>
      <c r="D977" s="17"/>
      <c r="E977" s="18"/>
      <c r="F977" s="17"/>
      <c r="G977" s="17"/>
      <c r="H977" s="17"/>
      <c r="I977" s="19"/>
      <c r="J977" s="20"/>
      <c r="K977" s="20"/>
    </row>
    <row r="978" spans="1:11" ht="30" customHeight="1" x14ac:dyDescent="0.25">
      <c r="A978" s="5" t="str">
        <f>B978&amp;Tableau1[[#This Row],[Lieux]]</f>
        <v>539</v>
      </c>
      <c r="B978" s="5">
        <f t="shared" si="16"/>
        <v>539</v>
      </c>
      <c r="C978" s="17"/>
      <c r="D978" s="17"/>
      <c r="E978" s="18"/>
      <c r="F978" s="17"/>
      <c r="G978" s="17"/>
      <c r="H978" s="17"/>
      <c r="I978" s="19"/>
      <c r="J978" s="20"/>
      <c r="K978" s="20"/>
    </row>
    <row r="979" spans="1:11" ht="30" customHeight="1" x14ac:dyDescent="0.25">
      <c r="A979" s="5" t="str">
        <f>B979&amp;Tableau1[[#This Row],[Lieux]]</f>
        <v>540</v>
      </c>
      <c r="B979" s="5">
        <f t="shared" si="16"/>
        <v>540</v>
      </c>
      <c r="C979" s="17"/>
      <c r="D979" s="17"/>
      <c r="E979" s="18"/>
      <c r="F979" s="17"/>
      <c r="G979" s="17"/>
      <c r="H979" s="17"/>
      <c r="I979" s="19"/>
      <c r="J979" s="20"/>
      <c r="K979" s="20"/>
    </row>
    <row r="980" spans="1:11" ht="30" customHeight="1" x14ac:dyDescent="0.25">
      <c r="A980" s="5" t="str">
        <f>B980&amp;Tableau1[[#This Row],[Lieux]]</f>
        <v>541</v>
      </c>
      <c r="B980" s="5">
        <f t="shared" si="16"/>
        <v>541</v>
      </c>
      <c r="C980" s="17"/>
      <c r="D980" s="17"/>
      <c r="E980" s="18"/>
      <c r="F980" s="17"/>
      <c r="G980" s="17"/>
      <c r="H980" s="17"/>
      <c r="I980" s="19"/>
      <c r="J980" s="20"/>
      <c r="K980" s="20"/>
    </row>
    <row r="981" spans="1:11" ht="30" customHeight="1" x14ac:dyDescent="0.25">
      <c r="A981" s="5" t="str">
        <f>B981&amp;Tableau1[[#This Row],[Lieux]]</f>
        <v>542</v>
      </c>
      <c r="B981" s="5">
        <f t="shared" si="16"/>
        <v>542</v>
      </c>
      <c r="C981" s="17"/>
      <c r="D981" s="17"/>
      <c r="E981" s="18"/>
      <c r="F981" s="17"/>
      <c r="G981" s="17"/>
      <c r="H981" s="17"/>
      <c r="I981" s="19"/>
      <c r="J981" s="20"/>
      <c r="K981" s="20"/>
    </row>
    <row r="982" spans="1:11" ht="30" customHeight="1" x14ac:dyDescent="0.25">
      <c r="A982" s="5" t="str">
        <f>B982&amp;Tableau1[[#This Row],[Lieux]]</f>
        <v>543</v>
      </c>
      <c r="B982" s="5">
        <f t="shared" si="16"/>
        <v>543</v>
      </c>
      <c r="C982" s="17"/>
      <c r="D982" s="17"/>
      <c r="E982" s="18"/>
      <c r="F982" s="17"/>
      <c r="G982" s="17"/>
      <c r="H982" s="17"/>
      <c r="I982" s="19"/>
      <c r="J982" s="20"/>
      <c r="K982" s="20"/>
    </row>
    <row r="983" spans="1:11" ht="30" customHeight="1" x14ac:dyDescent="0.25">
      <c r="A983" s="5" t="str">
        <f>B983&amp;Tableau1[[#This Row],[Lieux]]</f>
        <v>544</v>
      </c>
      <c r="B983" s="5">
        <f t="shared" si="16"/>
        <v>544</v>
      </c>
      <c r="C983" s="17"/>
      <c r="D983" s="17"/>
      <c r="E983" s="18"/>
      <c r="F983" s="17"/>
      <c r="G983" s="17"/>
      <c r="H983" s="17"/>
      <c r="I983" s="19"/>
      <c r="J983" s="20"/>
      <c r="K983" s="20"/>
    </row>
    <row r="984" spans="1:11" ht="30" customHeight="1" x14ac:dyDescent="0.25">
      <c r="A984" s="5" t="str">
        <f>B984&amp;Tableau1[[#This Row],[Lieux]]</f>
        <v>545</v>
      </c>
      <c r="B984" s="5">
        <f t="shared" si="16"/>
        <v>545</v>
      </c>
      <c r="C984" s="17"/>
      <c r="D984" s="17"/>
      <c r="E984" s="18"/>
      <c r="F984" s="17"/>
      <c r="G984" s="17"/>
      <c r="H984" s="17"/>
      <c r="I984" s="19"/>
      <c r="J984" s="20"/>
      <c r="K984" s="20"/>
    </row>
    <row r="985" spans="1:11" ht="30" customHeight="1" x14ac:dyDescent="0.25">
      <c r="A985" s="5" t="str">
        <f>B985&amp;Tableau1[[#This Row],[Lieux]]</f>
        <v>546</v>
      </c>
      <c r="B985" s="5">
        <f t="shared" si="16"/>
        <v>546</v>
      </c>
      <c r="C985" s="17"/>
      <c r="D985" s="17"/>
      <c r="E985" s="18"/>
      <c r="F985" s="17"/>
      <c r="G985" s="17"/>
      <c r="H985" s="17"/>
      <c r="I985" s="19"/>
      <c r="J985" s="20"/>
      <c r="K985" s="20"/>
    </row>
    <row r="986" spans="1:11" ht="30" customHeight="1" x14ac:dyDescent="0.25">
      <c r="A986" s="5" t="str">
        <f>B986&amp;Tableau1[[#This Row],[Lieux]]</f>
        <v>547</v>
      </c>
      <c r="B986" s="5">
        <f t="shared" si="16"/>
        <v>547</v>
      </c>
      <c r="C986" s="17"/>
      <c r="D986" s="17"/>
      <c r="E986" s="18"/>
      <c r="F986" s="17"/>
      <c r="G986" s="17"/>
      <c r="H986" s="17"/>
      <c r="I986" s="19"/>
      <c r="J986" s="20"/>
      <c r="K986" s="20"/>
    </row>
    <row r="987" spans="1:11" ht="30" customHeight="1" x14ac:dyDescent="0.25">
      <c r="A987" s="5" t="str">
        <f>B987&amp;Tableau1[[#This Row],[Lieux]]</f>
        <v>548</v>
      </c>
      <c r="B987" s="5">
        <f t="shared" si="16"/>
        <v>548</v>
      </c>
      <c r="C987" s="17"/>
      <c r="D987" s="17"/>
      <c r="E987" s="18"/>
      <c r="F987" s="17"/>
      <c r="G987" s="17"/>
      <c r="H987" s="17"/>
      <c r="I987" s="19"/>
      <c r="J987" s="20"/>
      <c r="K987" s="20"/>
    </row>
    <row r="988" spans="1:11" ht="30" customHeight="1" x14ac:dyDescent="0.25">
      <c r="A988" s="5" t="str">
        <f>B988&amp;Tableau1[[#This Row],[Lieux]]</f>
        <v>549</v>
      </c>
      <c r="B988" s="5">
        <f t="shared" si="16"/>
        <v>549</v>
      </c>
      <c r="C988" s="17"/>
      <c r="D988" s="17"/>
      <c r="E988" s="18"/>
      <c r="F988" s="17"/>
      <c r="G988" s="17"/>
      <c r="H988" s="17"/>
      <c r="I988" s="19"/>
      <c r="J988" s="20"/>
      <c r="K988" s="20"/>
    </row>
    <row r="989" spans="1:11" ht="30" customHeight="1" x14ac:dyDescent="0.25">
      <c r="A989" s="5" t="str">
        <f>B989&amp;Tableau1[[#This Row],[Lieux]]</f>
        <v>550</v>
      </c>
      <c r="B989" s="5">
        <f t="shared" si="16"/>
        <v>550</v>
      </c>
      <c r="C989" s="17"/>
      <c r="D989" s="17"/>
      <c r="E989" s="18"/>
      <c r="F989" s="17"/>
      <c r="G989" s="17"/>
      <c r="H989" s="17"/>
      <c r="I989" s="19"/>
      <c r="J989" s="20"/>
      <c r="K989" s="20"/>
    </row>
    <row r="990" spans="1:11" ht="30" customHeight="1" x14ac:dyDescent="0.25">
      <c r="A990" s="5" t="str">
        <f>B990&amp;Tableau1[[#This Row],[Lieux]]</f>
        <v>551</v>
      </c>
      <c r="B990" s="5">
        <f t="shared" si="16"/>
        <v>551</v>
      </c>
      <c r="C990" s="17"/>
      <c r="D990" s="17"/>
      <c r="E990" s="18"/>
      <c r="F990" s="17"/>
      <c r="G990" s="17"/>
      <c r="H990" s="17"/>
      <c r="I990" s="19"/>
      <c r="J990" s="20"/>
      <c r="K990" s="20"/>
    </row>
    <row r="991" spans="1:11" ht="30" customHeight="1" x14ac:dyDescent="0.25">
      <c r="A991" s="5" t="str">
        <f>B991&amp;Tableau1[[#This Row],[Lieux]]</f>
        <v>552</v>
      </c>
      <c r="B991" s="5">
        <f t="shared" si="16"/>
        <v>552</v>
      </c>
      <c r="C991" s="17"/>
      <c r="D991" s="17"/>
      <c r="E991" s="18"/>
      <c r="F991" s="17"/>
      <c r="G991" s="17"/>
      <c r="H991" s="17"/>
      <c r="I991" s="19"/>
      <c r="J991" s="20"/>
      <c r="K991" s="20"/>
    </row>
    <row r="992" spans="1:11" ht="30" customHeight="1" x14ac:dyDescent="0.25">
      <c r="A992" s="5" t="str">
        <f>B992&amp;Tableau1[[#This Row],[Lieux]]</f>
        <v>553</v>
      </c>
      <c r="B992" s="5">
        <f t="shared" si="16"/>
        <v>553</v>
      </c>
      <c r="C992" s="17"/>
      <c r="D992" s="17"/>
      <c r="E992" s="18"/>
      <c r="F992" s="17"/>
      <c r="G992" s="17"/>
      <c r="H992" s="17"/>
      <c r="I992" s="19"/>
      <c r="J992" s="20"/>
      <c r="K992" s="20"/>
    </row>
    <row r="993" spans="1:11" ht="30" customHeight="1" x14ac:dyDescent="0.25">
      <c r="A993" s="5" t="str">
        <f>B993&amp;Tableau1[[#This Row],[Lieux]]</f>
        <v>554</v>
      </c>
      <c r="B993" s="5">
        <f t="shared" si="16"/>
        <v>554</v>
      </c>
      <c r="C993" s="17"/>
      <c r="D993" s="17"/>
      <c r="E993" s="18"/>
      <c r="F993" s="17"/>
      <c r="G993" s="17"/>
      <c r="H993" s="17"/>
      <c r="I993" s="19"/>
      <c r="J993" s="20"/>
      <c r="K993" s="20"/>
    </row>
    <row r="994" spans="1:11" ht="30" customHeight="1" x14ac:dyDescent="0.25">
      <c r="A994" s="5" t="str">
        <f>B994&amp;Tableau1[[#This Row],[Lieux]]</f>
        <v>555</v>
      </c>
      <c r="B994" s="5">
        <f t="shared" si="16"/>
        <v>555</v>
      </c>
      <c r="C994" s="17"/>
      <c r="D994" s="17"/>
      <c r="E994" s="18"/>
      <c r="F994" s="17"/>
      <c r="G994" s="17"/>
      <c r="H994" s="17"/>
      <c r="I994" s="19"/>
      <c r="J994" s="20"/>
      <c r="K994" s="20"/>
    </row>
    <row r="995" spans="1:11" ht="30" customHeight="1" x14ac:dyDescent="0.25">
      <c r="A995" s="5" t="str">
        <f>B995&amp;Tableau1[[#This Row],[Lieux]]</f>
        <v>556</v>
      </c>
      <c r="B995" s="5">
        <f t="shared" si="16"/>
        <v>556</v>
      </c>
      <c r="C995" s="17"/>
      <c r="D995" s="17"/>
      <c r="E995" s="18"/>
      <c r="F995" s="17"/>
      <c r="G995" s="17"/>
      <c r="H995" s="17"/>
      <c r="I995" s="19"/>
      <c r="J995" s="20"/>
      <c r="K995" s="20"/>
    </row>
    <row r="996" spans="1:11" ht="30" customHeight="1" x14ac:dyDescent="0.25">
      <c r="A996" s="5" t="str">
        <f>B996&amp;Tableau1[[#This Row],[Lieux]]</f>
        <v>557</v>
      </c>
      <c r="B996" s="5">
        <f t="shared" si="16"/>
        <v>557</v>
      </c>
      <c r="C996" s="17"/>
      <c r="D996" s="17"/>
      <c r="E996" s="18"/>
      <c r="F996" s="17"/>
      <c r="G996" s="17"/>
      <c r="H996" s="17"/>
      <c r="I996" s="19"/>
      <c r="J996" s="20"/>
      <c r="K996" s="20"/>
    </row>
    <row r="997" spans="1:11" ht="30" customHeight="1" x14ac:dyDescent="0.25">
      <c r="A997" s="5" t="str">
        <f>B997&amp;Tableau1[[#This Row],[Lieux]]</f>
        <v>558</v>
      </c>
      <c r="B997" s="5">
        <f t="shared" si="16"/>
        <v>558</v>
      </c>
      <c r="C997" s="17"/>
      <c r="D997" s="17"/>
      <c r="E997" s="18"/>
      <c r="F997" s="17"/>
      <c r="G997" s="17"/>
      <c r="H997" s="17"/>
      <c r="I997" s="19"/>
      <c r="J997" s="20"/>
      <c r="K997" s="20"/>
    </row>
    <row r="998" spans="1:11" ht="30" customHeight="1" x14ac:dyDescent="0.25">
      <c r="A998" s="5" t="str">
        <f>B998&amp;Tableau1[[#This Row],[Lieux]]</f>
        <v>559</v>
      </c>
      <c r="B998" s="5">
        <f t="shared" si="16"/>
        <v>559</v>
      </c>
      <c r="C998" s="17"/>
      <c r="D998" s="17"/>
      <c r="E998" s="18"/>
      <c r="F998" s="17"/>
      <c r="G998" s="17"/>
      <c r="H998" s="17"/>
      <c r="I998" s="19"/>
      <c r="J998" s="20"/>
      <c r="K998" s="20"/>
    </row>
    <row r="999" spans="1:11" ht="30" customHeight="1" x14ac:dyDescent="0.25">
      <c r="A999" s="5" t="str">
        <f>B999&amp;Tableau1[[#This Row],[Lieux]]</f>
        <v>560</v>
      </c>
      <c r="B999" s="5">
        <f t="shared" si="16"/>
        <v>560</v>
      </c>
      <c r="C999" s="17"/>
      <c r="D999" s="17"/>
      <c r="E999" s="18"/>
      <c r="F999" s="17"/>
      <c r="G999" s="17"/>
      <c r="H999" s="17"/>
      <c r="I999" s="19"/>
      <c r="J999" s="20"/>
      <c r="K999" s="20"/>
    </row>
    <row r="1000" spans="1:11" ht="30" customHeight="1" x14ac:dyDescent="0.25">
      <c r="A1000" s="5" t="str">
        <f>B1000&amp;Tableau1[[#This Row],[Lieux]]</f>
        <v>561</v>
      </c>
      <c r="B1000" s="5">
        <f t="shared" si="16"/>
        <v>561</v>
      </c>
      <c r="C1000" s="17"/>
      <c r="D1000" s="17"/>
      <c r="E1000" s="18"/>
      <c r="F1000" s="17"/>
      <c r="G1000" s="17"/>
      <c r="H1000" s="17"/>
      <c r="I1000" s="19"/>
      <c r="J1000" s="20"/>
      <c r="K1000" s="20"/>
    </row>
  </sheetData>
  <pageMargins left="0.7" right="0.7" top="0.75" bottom="0.75" header="0.3" footer="0.3"/>
  <pageSetup paperSize="9" scale="47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207"/>
  <sheetViews>
    <sheetView showGridLines="0" tabSelected="1" zoomScale="90" zoomScaleNormal="90" workbookViewId="0">
      <pane ySplit="3" topLeftCell="A4" activePane="bottomLeft" state="frozen"/>
      <selection pane="bottomLeft" activeCell="B3" sqref="B3"/>
    </sheetView>
  </sheetViews>
  <sheetFormatPr baseColWidth="10" defaultRowHeight="15" x14ac:dyDescent="0.25"/>
  <cols>
    <col min="1" max="1" width="0" style="24" hidden="1" customWidth="1"/>
    <col min="2" max="3" width="14.28515625" style="27" customWidth="1"/>
    <col min="4" max="4" width="51.42578125" style="34" customWidth="1"/>
    <col min="5" max="5" width="29.28515625" style="27" customWidth="1"/>
    <col min="6" max="6" width="16" style="27" customWidth="1"/>
    <col min="7" max="7" width="25" style="27" customWidth="1"/>
    <col min="8" max="8" width="15.7109375" style="27" customWidth="1"/>
    <col min="9" max="9" width="12.85546875" style="35" customWidth="1"/>
    <col min="10" max="10" width="12.85546875" style="24" customWidth="1"/>
    <col min="11" max="11" width="11.42578125" style="24"/>
    <col min="12" max="16384" width="11.42578125" style="27"/>
  </cols>
  <sheetData>
    <row r="1" spans="1:11" s="24" customFormat="1" x14ac:dyDescent="0.25">
      <c r="D1" s="25"/>
      <c r="I1" s="26"/>
    </row>
    <row r="2" spans="1:11" s="24" customFormat="1" x14ac:dyDescent="0.25">
      <c r="D2" s="25"/>
      <c r="I2" s="26"/>
    </row>
    <row r="3" spans="1:11" s="24" customFormat="1" x14ac:dyDescent="0.25">
      <c r="D3" s="25"/>
      <c r="I3" s="26"/>
    </row>
    <row r="4" spans="1:11" x14ac:dyDescent="0.25">
      <c r="B4" s="24"/>
      <c r="C4" s="24"/>
      <c r="D4" s="25"/>
      <c r="E4" s="24"/>
      <c r="F4" s="24"/>
      <c r="G4" s="24"/>
      <c r="H4" s="24"/>
      <c r="I4" s="26"/>
    </row>
    <row r="5" spans="1:11" x14ac:dyDescent="0.25">
      <c r="B5" s="24"/>
      <c r="C5" s="24"/>
      <c r="D5" s="25"/>
      <c r="E5" s="24"/>
      <c r="F5" s="24"/>
      <c r="G5" s="36" t="s">
        <v>697</v>
      </c>
      <c r="H5" s="37">
        <f t="array" aca="1" ref="H5" ca="1">MIN(SUBTOTAL(5,OFFSET(I7,SMALL(IF(I8:I210&gt;0,ROW(INDIRECT("1:"&amp;ROWS(I8:I210)))),ROW(INDIRECT("1:"&amp;COUNTIF(I8:I210,"&gt;0")))),)))</f>
        <v>0.44</v>
      </c>
      <c r="I5" s="36" t="s">
        <v>697</v>
      </c>
      <c r="J5" s="38">
        <f t="array" ref="J5">MIN(IF(J8:J201&gt;0, J8:J201))</f>
        <v>5.69</v>
      </c>
    </row>
    <row r="6" spans="1:11" ht="15.75" thickBot="1" x14ac:dyDescent="0.3">
      <c r="A6" s="28" t="s">
        <v>5</v>
      </c>
      <c r="B6" s="24"/>
      <c r="C6" s="24"/>
      <c r="D6" s="25"/>
      <c r="E6" s="24"/>
      <c r="F6" s="24"/>
      <c r="G6" s="29" t="s">
        <v>698</v>
      </c>
      <c r="H6" s="30">
        <f>SUBTOTAL(4,(I8:I201))</f>
        <v>689.7</v>
      </c>
      <c r="I6" s="29" t="s">
        <v>698</v>
      </c>
      <c r="J6" s="31">
        <f>SUBTOTAL(4,J8:J201)</f>
        <v>2585</v>
      </c>
    </row>
    <row r="7" spans="1:11" x14ac:dyDescent="0.25">
      <c r="B7" s="17" t="s">
        <v>0</v>
      </c>
      <c r="C7" s="17" t="s">
        <v>701</v>
      </c>
      <c r="D7" s="18" t="s">
        <v>1</v>
      </c>
      <c r="E7" s="17" t="s">
        <v>22</v>
      </c>
      <c r="F7" s="17" t="s">
        <v>2</v>
      </c>
      <c r="G7" s="17" t="s">
        <v>3</v>
      </c>
      <c r="H7" s="17" t="s">
        <v>4</v>
      </c>
      <c r="I7" s="17" t="s">
        <v>699</v>
      </c>
      <c r="J7" s="32" t="s">
        <v>700</v>
      </c>
    </row>
    <row r="8" spans="1:11" ht="30" customHeight="1" x14ac:dyDescent="0.25">
      <c r="A8" s="24">
        <v>1</v>
      </c>
      <c r="B8" s="33" t="str">
        <f>IF(ISERROR(VLOOKUP($A8&amp;$A$6,BDD!$A:$J,3,FALSE))=TRUE,"",VLOOKUP($A8&amp;$A$6,BDD!$A:$J,3,FALSE))</f>
        <v>SDB</v>
      </c>
      <c r="C8" s="33" t="str">
        <f>IF(ISERROR(VLOOKUP($A8&amp;$A$6,BDD!$A:$J,4,FALSE))=TRUE,"",VLOOKUP($A8&amp;$A$6,BDD!$A:$J,4,FALSE))</f>
        <v>Dépose et pose</v>
      </c>
      <c r="D8" s="16" t="str">
        <f>IF(ISERROR(VLOOKUP($A8&amp;$A$6,BDD!$A:$J,5,FALSE))=TRUE,"",VLOOKUP($A8&amp;$A$6,BDD!$A:$J,5,FALSE))</f>
        <v>Mitigeur thermostatique</v>
      </c>
      <c r="E8" s="33" t="str">
        <f>IF(ISERROR(VLOOKUP($A8&amp;$A$6,BDD!$A:$J,6,FALSE))=TRUE,"",VLOOKUP($A8&amp;$A$6,BDD!$A:$J,6,FALSE))</f>
        <v>Lavabo</v>
      </c>
      <c r="F8" s="33" t="str">
        <f>IF(ISERROR(VLOOKUP($A8&amp;$A$6,BDD!$A:$J,7,FALSE))=TRUE,"",VLOOKUP($A8&amp;$A$6,BDD!$A:$J,7,FALSE))</f>
        <v>-</v>
      </c>
      <c r="G8" s="33" t="str">
        <f>IF(ISERROR(VLOOKUP($A8&amp;$A$6,BDD!$A:$J,8,FALSE))=TRUE,"",VLOOKUP($A8&amp;$A$6,BDD!$A:$J,8,FALSE))</f>
        <v>Scetec</v>
      </c>
      <c r="H8" s="33"/>
      <c r="I8" s="21"/>
      <c r="J8" s="21">
        <f>IF(ISERROR(VLOOKUP($A8&amp;$A$6,BDD!$A:$K,11,FALSE))=TRUE,"",VLOOKUP($A8&amp;$A$6,BDD!$A:$K,11,FALSE))</f>
        <v>212.11</v>
      </c>
    </row>
    <row r="9" spans="1:11" ht="30" customHeight="1" x14ac:dyDescent="0.25">
      <c r="A9" s="24">
        <v>2</v>
      </c>
      <c r="B9" s="33" t="str">
        <f>IF(ISERROR(VLOOKUP($A9&amp;$A$6,BDD!$A:$J,3,FALSE))=TRUE,"",VLOOKUP($A9&amp;$A$6,BDD!$A:$J,3,FALSE))</f>
        <v>SDB</v>
      </c>
      <c r="C9" s="33" t="str">
        <f>IF(ISERROR(VLOOKUP($A9&amp;$A$6,BDD!$A:$J,4,FALSE))=TRUE,"",VLOOKUP($A9&amp;$A$6,BDD!$A:$J,4,FALSE))</f>
        <v>Pose</v>
      </c>
      <c r="D9" s="16" t="str">
        <f>IF(ISERROR(VLOOKUP($A9&amp;$A$6,BDD!$A:$J,5,FALSE))=TRUE,"",VLOOKUP($A9&amp;$A$6,BDD!$A:$J,5,FALSE))</f>
        <v>Receveur douche</v>
      </c>
      <c r="E9" s="33" t="str">
        <f>IF(ISERROR(VLOOKUP($A9&amp;$A$6,BDD!$A:$J,6,FALSE))=TRUE,"",VLOOKUP($A9&amp;$A$6,BDD!$A:$J,6,FALSE))</f>
        <v>Avec R11</v>
      </c>
      <c r="F9" s="33" t="str">
        <f>IF(ISERROR(VLOOKUP($A9&amp;$A$6,BDD!$A:$J,7,FALSE))=TRUE,"",VLOOKUP($A9&amp;$A$6,BDD!$A:$J,7,FALSE))</f>
        <v>120*120</v>
      </c>
      <c r="G9" s="33" t="str">
        <f>IF(ISERROR(VLOOKUP($A9&amp;$A$6,BDD!$A:$J,8,FALSE))=TRUE,"",VLOOKUP($A9&amp;$A$6,BDD!$A:$J,8,FALSE))</f>
        <v>PCE Yvon</v>
      </c>
      <c r="H9" s="33"/>
      <c r="I9" s="21"/>
      <c r="J9" s="21">
        <f>IF(ISERROR(VLOOKUP($A9&amp;$A$6,BDD!$A:$K,11,FALSE))=TRUE,"",VLOOKUP($A9&amp;$A$6,BDD!$A:$K,11,FALSE))</f>
        <v>120</v>
      </c>
      <c r="K9" s="25"/>
    </row>
    <row r="10" spans="1:11" ht="30" customHeight="1" x14ac:dyDescent="0.25">
      <c r="A10" s="24">
        <v>3</v>
      </c>
      <c r="B10" s="33" t="str">
        <f>IF(ISERROR(VLOOKUP($A10&amp;$A$6,BDD!$A:$J,3,FALSE))=TRUE,"",VLOOKUP($A10&amp;$A$6,BDD!$A:$J,3,FALSE))</f>
        <v>SDB</v>
      </c>
      <c r="C10" s="33" t="str">
        <f>IF(ISERROR(VLOOKUP($A10&amp;$A$6,BDD!$A:$J,4,FALSE))=TRUE,"",VLOOKUP($A10&amp;$A$6,BDD!$A:$J,4,FALSE))</f>
        <v>Pose</v>
      </c>
      <c r="D10" s="16" t="str">
        <f>IF(ISERROR(VLOOKUP($A10&amp;$A$6,BDD!$A:$J,5,FALSE))=TRUE,"",VLOOKUP($A10&amp;$A$6,BDD!$A:$J,5,FALSE))</f>
        <v>Barre d'appui en T inversé</v>
      </c>
      <c r="E10" s="33" t="str">
        <f>IF(ISERROR(VLOOKUP($A10&amp;$A$6,BDD!$A:$J,6,FALSE))=TRUE,"",VLOOKUP($A10&amp;$A$6,BDD!$A:$J,6,FALSE))</f>
        <v>Blanc</v>
      </c>
      <c r="F10" s="33" t="str">
        <f>IF(ISERROR(VLOOKUP($A10&amp;$A$6,BDD!$A:$J,7,FALSE))=TRUE,"",VLOOKUP($A10&amp;$A$6,BDD!$A:$J,7,FALSE))</f>
        <v>-</v>
      </c>
      <c r="G10" s="33" t="str">
        <f>IF(ISERROR(VLOOKUP($A10&amp;$A$6,BDD!$A:$J,8,FALSE))=TRUE,"",VLOOKUP($A10&amp;$A$6,BDD!$A:$J,8,FALSE))</f>
        <v>PCE Yvon</v>
      </c>
      <c r="H10" s="33"/>
      <c r="I10" s="21"/>
      <c r="J10" s="21">
        <f>IF(ISERROR(VLOOKUP($A10&amp;$A$6,BDD!$A:$K,11,FALSE))=TRUE,"",VLOOKUP($A10&amp;$A$6,BDD!$A:$K,11,FALSE))</f>
        <v>0</v>
      </c>
    </row>
    <row r="11" spans="1:11" ht="30" customHeight="1" x14ac:dyDescent="0.25">
      <c r="A11" s="24">
        <v>4</v>
      </c>
      <c r="B11" s="33" t="str">
        <f>IF(ISERROR(VLOOKUP($A11&amp;$A$6,BDD!$A:$J,3,FALSE))=TRUE,"",VLOOKUP($A11&amp;$A$6,BDD!$A:$J,3,FALSE))</f>
        <v>SDB</v>
      </c>
      <c r="C11" s="33" t="str">
        <f>IF(ISERROR(VLOOKUP($A11&amp;$A$6,BDD!$A:$J,4,FALSE))=TRUE,"",VLOOKUP($A11&amp;$A$6,BDD!$A:$J,4,FALSE))</f>
        <v>Pose</v>
      </c>
      <c r="D11" s="16" t="str">
        <f>IF(ISERROR(VLOOKUP($A11&amp;$A$6,BDD!$A:$J,5,FALSE))=TRUE,"",VLOOKUP($A11&amp;$A$6,BDD!$A:$J,5,FALSE))</f>
        <v>Mitigeur thermostatique</v>
      </c>
      <c r="E11" s="33" t="str">
        <f>IF(ISERROR(VLOOKUP($A11&amp;$A$6,BDD!$A:$J,6,FALSE))=TRUE,"",VLOOKUP($A11&amp;$A$6,BDD!$A:$J,6,FALSE))</f>
        <v>Lavabo</v>
      </c>
      <c r="F11" s="33" t="str">
        <f>IF(ISERROR(VLOOKUP($A11&amp;$A$6,BDD!$A:$J,7,FALSE))=TRUE,"",VLOOKUP($A11&amp;$A$6,BDD!$A:$J,7,FALSE))</f>
        <v>-</v>
      </c>
      <c r="G11" s="33" t="str">
        <f>IF(ISERROR(VLOOKUP($A11&amp;$A$6,BDD!$A:$J,8,FALSE))=TRUE,"",VLOOKUP($A11&amp;$A$6,BDD!$A:$J,8,FALSE))</f>
        <v>PCE Yvon</v>
      </c>
      <c r="H11" s="33"/>
      <c r="I11" s="21"/>
      <c r="J11" s="21">
        <f>IF(ISERROR(VLOOKUP($A11&amp;$A$6,BDD!$A:$K,11,FALSE))=TRUE,"",VLOOKUP($A11&amp;$A$6,BDD!$A:$K,11,FALSE))</f>
        <v>0</v>
      </c>
    </row>
    <row r="12" spans="1:11" ht="30" customHeight="1" x14ac:dyDescent="0.25">
      <c r="A12" s="24">
        <v>5</v>
      </c>
      <c r="B12" s="33" t="str">
        <f>IF(ISERROR(VLOOKUP($A12&amp;$A$6,BDD!$A:$J,3,FALSE))=TRUE,"",VLOOKUP($A12&amp;$A$6,BDD!$A:$J,3,FALSE))</f>
        <v>SDB</v>
      </c>
      <c r="C12" s="33" t="str">
        <f>IF(ISERROR(VLOOKUP($A12&amp;$A$6,BDD!$A:$J,4,FALSE))=TRUE,"",VLOOKUP($A12&amp;$A$6,BDD!$A:$J,4,FALSE))</f>
        <v>Pose</v>
      </c>
      <c r="D12" s="16" t="str">
        <f>IF(ISERROR(VLOOKUP($A12&amp;$A$6,BDD!$A:$J,5,FALSE))=TRUE,"",VLOOKUP($A12&amp;$A$6,BDD!$A:$J,5,FALSE))</f>
        <v>Barre d'appui</v>
      </c>
      <c r="E12" s="33" t="str">
        <f>IF(ISERROR(VLOOKUP($A12&amp;$A$6,BDD!$A:$J,6,FALSE))=TRUE,"",VLOOKUP($A12&amp;$A$6,BDD!$A:$J,6,FALSE))</f>
        <v>-</v>
      </c>
      <c r="F12" s="33" t="str">
        <f>IF(ISERROR(VLOOKUP($A12&amp;$A$6,BDD!$A:$J,7,FALSE))=TRUE,"",VLOOKUP($A12&amp;$A$6,BDD!$A:$J,7,FALSE))</f>
        <v>-</v>
      </c>
      <c r="G12" s="33" t="str">
        <f>IF(ISERROR(VLOOKUP($A12&amp;$A$6,BDD!$A:$J,8,FALSE))=TRUE,"",VLOOKUP($A12&amp;$A$6,BDD!$A:$J,8,FALSE))</f>
        <v>PCE Yvon</v>
      </c>
      <c r="H12" s="33"/>
      <c r="I12" s="21"/>
      <c r="J12" s="21">
        <f>IF(ISERROR(VLOOKUP($A12&amp;$A$6,BDD!$A:$K,11,FALSE))=TRUE,"",VLOOKUP($A12&amp;$A$6,BDD!$A:$K,11,FALSE))</f>
        <v>0</v>
      </c>
    </row>
    <row r="13" spans="1:11" ht="30" customHeight="1" x14ac:dyDescent="0.25">
      <c r="A13" s="24">
        <v>6</v>
      </c>
      <c r="B13" s="33" t="str">
        <f>IF(ISERROR(VLOOKUP($A13&amp;$A$6,BDD!$A:$J,3,FALSE))=TRUE,"",VLOOKUP($A13&amp;$A$6,BDD!$A:$J,3,FALSE))</f>
        <v>SDB</v>
      </c>
      <c r="C13" s="33" t="str">
        <f>IF(ISERROR(VLOOKUP($A13&amp;$A$6,BDD!$A:$J,4,FALSE))=TRUE,"",VLOOKUP($A13&amp;$A$6,BDD!$A:$J,4,FALSE))</f>
        <v>Pose</v>
      </c>
      <c r="D13" s="16" t="str">
        <f>IF(ISERROR(VLOOKUP($A13&amp;$A$6,BDD!$A:$J,5,FALSE))=TRUE,"",VLOOKUP($A13&amp;$A$6,BDD!$A:$J,5,FALSE))</f>
        <v>Siège de douche avec béquille et accoudoirs</v>
      </c>
      <c r="E13" s="33" t="str">
        <f>IF(ISERROR(VLOOKUP($A13&amp;$A$6,BDD!$A:$J,6,FALSE))=TRUE,"",VLOOKUP($A13&amp;$A$6,BDD!$A:$J,6,FALSE))</f>
        <v>-</v>
      </c>
      <c r="F13" s="33" t="str">
        <f>IF(ISERROR(VLOOKUP($A13&amp;$A$6,BDD!$A:$J,7,FALSE))=TRUE,"",VLOOKUP($A13&amp;$A$6,BDD!$A:$J,7,FALSE))</f>
        <v>-</v>
      </c>
      <c r="G13" s="33" t="str">
        <f>IF(ISERROR(VLOOKUP($A13&amp;$A$6,BDD!$A:$J,8,FALSE))=TRUE,"",VLOOKUP($A13&amp;$A$6,BDD!$A:$J,8,FALSE))</f>
        <v>PCE Yvon</v>
      </c>
      <c r="H13" s="33"/>
      <c r="I13" s="21"/>
      <c r="J13" s="21">
        <f>IF(ISERROR(VLOOKUP($A13&amp;$A$6,BDD!$A:$K,11,FALSE))=TRUE,"",VLOOKUP($A13&amp;$A$6,BDD!$A:$K,11,FALSE))</f>
        <v>0</v>
      </c>
    </row>
    <row r="14" spans="1:11" ht="30" customHeight="1" x14ac:dyDescent="0.25">
      <c r="A14" s="24">
        <v>7</v>
      </c>
      <c r="B14" s="33" t="str">
        <f>IF(ISERROR(VLOOKUP($A14&amp;$A$6,BDD!$A:$J,3,FALSE))=TRUE,"",VLOOKUP($A14&amp;$A$6,BDD!$A:$J,3,FALSE))</f>
        <v>SDB</v>
      </c>
      <c r="C14" s="33" t="str">
        <f>IF(ISERROR(VLOOKUP($A14&amp;$A$6,BDD!$A:$J,4,FALSE))=TRUE,"",VLOOKUP($A14&amp;$A$6,BDD!$A:$J,4,FALSE))</f>
        <v>Pose</v>
      </c>
      <c r="D14" s="16" t="str">
        <f>IF(ISERROR(VLOOKUP($A14&amp;$A$6,BDD!$A:$J,5,FALSE))=TRUE,"",VLOOKUP($A14&amp;$A$6,BDD!$A:$J,5,FALSE))</f>
        <v xml:space="preserve">Reprise de faïence </v>
      </c>
      <c r="E14" s="33" t="str">
        <f>IF(ISERROR(VLOOKUP($A14&amp;$A$6,BDD!$A:$J,6,FALSE))=TRUE,"",VLOOKUP($A14&amp;$A$6,BDD!$A:$J,6,FALSE))</f>
        <v>Pour robinetterie</v>
      </c>
      <c r="F14" s="33" t="str">
        <f>IF(ISERROR(VLOOKUP($A14&amp;$A$6,BDD!$A:$J,7,FALSE))=TRUE,"",VLOOKUP($A14&amp;$A$6,BDD!$A:$J,7,FALSE))</f>
        <v>-</v>
      </c>
      <c r="G14" s="33" t="str">
        <f>IF(ISERROR(VLOOKUP($A14&amp;$A$6,BDD!$A:$J,8,FALSE))=TRUE,"",VLOOKUP($A14&amp;$A$6,BDD!$A:$J,8,FALSE))</f>
        <v>PCE Yvon</v>
      </c>
      <c r="H14" s="33"/>
      <c r="I14" s="21"/>
      <c r="J14" s="21">
        <f>IF(ISERROR(VLOOKUP($A14&amp;$A$6,BDD!$A:$K,11,FALSE))=TRUE,"",VLOOKUP($A14&amp;$A$6,BDD!$A:$K,11,FALSE))</f>
        <v>0</v>
      </c>
    </row>
    <row r="15" spans="1:11" ht="30" customHeight="1" x14ac:dyDescent="0.25">
      <c r="A15" s="24">
        <v>8</v>
      </c>
      <c r="B15" s="33" t="str">
        <f>IF(ISERROR(VLOOKUP($A15&amp;$A$6,BDD!$A:$J,3,FALSE))=TRUE,"",VLOOKUP($A15&amp;$A$6,BDD!$A:$J,3,FALSE))</f>
        <v>SDB</v>
      </c>
      <c r="C15" s="33" t="str">
        <f>IF(ISERROR(VLOOKUP($A15&amp;$A$6,BDD!$A:$J,4,FALSE))=TRUE,"",VLOOKUP($A15&amp;$A$6,BDD!$A:$J,4,FALSE))</f>
        <v>Pose</v>
      </c>
      <c r="D15" s="16" t="str">
        <f>IF(ISERROR(VLOOKUP($A15&amp;$A$6,BDD!$A:$J,5,FALSE))=TRUE,"",VLOOKUP($A15&amp;$A$6,BDD!$A:$J,5,FALSE))</f>
        <v>Receveur douche</v>
      </c>
      <c r="E15" s="33" t="str">
        <f>IF(ISERROR(VLOOKUP($A15&amp;$A$6,BDD!$A:$J,6,FALSE))=TRUE,"",VLOOKUP($A15&amp;$A$6,BDD!$A:$J,6,FALSE))</f>
        <v>Synthèse plénitude</v>
      </c>
      <c r="F15" s="33" t="str">
        <f>IF(ISERROR(VLOOKUP($A15&amp;$A$6,BDD!$A:$J,7,FALSE))=TRUE,"",VLOOKUP($A15&amp;$A$6,BDD!$A:$J,7,FALSE))</f>
        <v>90*90</v>
      </c>
      <c r="G15" s="33" t="str">
        <f>IF(ISERROR(VLOOKUP($A15&amp;$A$6,BDD!$A:$J,8,FALSE))=TRUE,"",VLOOKUP($A15&amp;$A$6,BDD!$A:$J,8,FALSE))</f>
        <v>Ferré Perez</v>
      </c>
      <c r="H15" s="33"/>
      <c r="I15" s="21"/>
      <c r="J15" s="21">
        <f>IF(ISERROR(VLOOKUP($A15&amp;$A$6,BDD!$A:$K,11,FALSE))=TRUE,"",VLOOKUP($A15&amp;$A$6,BDD!$A:$K,11,FALSE))</f>
        <v>0</v>
      </c>
    </row>
    <row r="16" spans="1:11" ht="30" customHeight="1" x14ac:dyDescent="0.25">
      <c r="A16" s="24">
        <v>9</v>
      </c>
      <c r="B16" s="33" t="str">
        <f>IF(ISERROR(VLOOKUP($A16&amp;$A$6,BDD!$A:$J,3,FALSE))=TRUE,"",VLOOKUP($A16&amp;$A$6,BDD!$A:$J,3,FALSE))</f>
        <v>SDB</v>
      </c>
      <c r="C16" s="33" t="str">
        <f>IF(ISERROR(VLOOKUP($A16&amp;$A$6,BDD!$A:$J,4,FALSE))=TRUE,"",VLOOKUP($A16&amp;$A$6,BDD!$A:$J,4,FALSE))</f>
        <v>Pose</v>
      </c>
      <c r="D16" s="16" t="str">
        <f>IF(ISERROR(VLOOKUP($A16&amp;$A$6,BDD!$A:$J,5,FALSE))=TRUE,"",VLOOKUP($A16&amp;$A$6,BDD!$A:$J,5,FALSE))</f>
        <v>Bonde de douche</v>
      </c>
      <c r="E16" s="33" t="str">
        <f>IF(ISERROR(VLOOKUP($A16&amp;$A$6,BDD!$A:$J,6,FALSE))=TRUE,"",VLOOKUP($A16&amp;$A$6,BDD!$A:$J,6,FALSE))</f>
        <v>-</v>
      </c>
      <c r="F16" s="33" t="str">
        <f>IF(ISERROR(VLOOKUP($A16&amp;$A$6,BDD!$A:$J,7,FALSE))=TRUE,"",VLOOKUP($A16&amp;$A$6,BDD!$A:$J,7,FALSE))</f>
        <v>-</v>
      </c>
      <c r="G16" s="33" t="str">
        <f>IF(ISERROR(VLOOKUP($A16&amp;$A$6,BDD!$A:$J,8,FALSE))=TRUE,"",VLOOKUP($A16&amp;$A$6,BDD!$A:$J,8,FALSE))</f>
        <v>Ferré Perez</v>
      </c>
      <c r="H16" s="33"/>
      <c r="I16" s="21"/>
      <c r="J16" s="21">
        <f>IF(ISERROR(VLOOKUP($A16&amp;$A$6,BDD!$A:$K,11,FALSE))=TRUE,"",VLOOKUP($A16&amp;$A$6,BDD!$A:$K,11,FALSE))</f>
        <v>0</v>
      </c>
    </row>
    <row r="17" spans="1:10" ht="30" customHeight="1" x14ac:dyDescent="0.25">
      <c r="A17" s="24">
        <v>10</v>
      </c>
      <c r="B17" s="33" t="str">
        <f>IF(ISERROR(VLOOKUP($A17&amp;$A$6,BDD!$A:$J,3,FALSE))=TRUE,"",VLOOKUP($A17&amp;$A$6,BDD!$A:$J,3,FALSE))</f>
        <v>SDB</v>
      </c>
      <c r="C17" s="33" t="str">
        <f>IF(ISERROR(VLOOKUP($A17&amp;$A$6,BDD!$A:$J,4,FALSE))=TRUE,"",VLOOKUP($A17&amp;$A$6,BDD!$A:$J,4,FALSE))</f>
        <v>Pose</v>
      </c>
      <c r="D17" s="16" t="str">
        <f>IF(ISERROR(VLOOKUP($A17&amp;$A$6,BDD!$A:$J,5,FALSE))=TRUE,"",VLOOKUP($A17&amp;$A$6,BDD!$A:$J,5,FALSE))</f>
        <v>Mitigeur douche</v>
      </c>
      <c r="E17" s="33" t="str">
        <f>IF(ISERROR(VLOOKUP($A17&amp;$A$6,BDD!$A:$J,6,FALSE))=TRUE,"",VLOOKUP($A17&amp;$A$6,BDD!$A:$J,6,FALSE))</f>
        <v>-</v>
      </c>
      <c r="F17" s="33" t="str">
        <f>IF(ISERROR(VLOOKUP($A17&amp;$A$6,BDD!$A:$J,7,FALSE))=TRUE,"",VLOOKUP($A17&amp;$A$6,BDD!$A:$J,7,FALSE))</f>
        <v>-</v>
      </c>
      <c r="G17" s="33" t="str">
        <f>IF(ISERROR(VLOOKUP($A17&amp;$A$6,BDD!$A:$J,8,FALSE))=TRUE,"",VLOOKUP($A17&amp;$A$6,BDD!$A:$J,8,FALSE))</f>
        <v>Ferré Perez</v>
      </c>
      <c r="H17" s="33"/>
      <c r="I17" s="21"/>
      <c r="J17" s="21">
        <f>IF(ISERROR(VLOOKUP($A17&amp;$A$6,BDD!$A:$K,11,FALSE))=TRUE,"",VLOOKUP($A17&amp;$A$6,BDD!$A:$K,11,FALSE))</f>
        <v>0</v>
      </c>
    </row>
    <row r="18" spans="1:10" ht="30" customHeight="1" x14ac:dyDescent="0.25">
      <c r="A18" s="24">
        <v>11</v>
      </c>
      <c r="B18" s="33" t="str">
        <f>IF(ISERROR(VLOOKUP($A18&amp;$A$6,BDD!$A:$J,3,FALSE))=TRUE,"",VLOOKUP($A18&amp;$A$6,BDD!$A:$J,3,FALSE))</f>
        <v>SDB</v>
      </c>
      <c r="C18" s="33" t="str">
        <f>IF(ISERROR(VLOOKUP($A18&amp;$A$6,BDD!$A:$J,4,FALSE))=TRUE,"",VLOOKUP($A18&amp;$A$6,BDD!$A:$J,4,FALSE))</f>
        <v>Pose</v>
      </c>
      <c r="D18" s="16" t="str">
        <f>IF(ISERROR(VLOOKUP($A18&amp;$A$6,BDD!$A:$J,5,FALSE))=TRUE,"",VLOOKUP($A18&amp;$A$6,BDD!$A:$J,5,FALSE))</f>
        <v xml:space="preserve">Ensemble douche </v>
      </c>
      <c r="E18" s="33" t="str">
        <f>IF(ISERROR(VLOOKUP($A18&amp;$A$6,BDD!$A:$J,6,FALSE))=TRUE,"",VLOOKUP($A18&amp;$A$6,BDD!$A:$J,6,FALSE))</f>
        <v>Tempesta 3</v>
      </c>
      <c r="F18" s="33" t="str">
        <f>IF(ISERROR(VLOOKUP($A18&amp;$A$6,BDD!$A:$J,7,FALSE))=TRUE,"",VLOOKUP($A18&amp;$A$6,BDD!$A:$J,7,FALSE))</f>
        <v>-</v>
      </c>
      <c r="G18" s="33" t="str">
        <f>IF(ISERROR(VLOOKUP($A18&amp;$A$6,BDD!$A:$J,8,FALSE))=TRUE,"",VLOOKUP($A18&amp;$A$6,BDD!$A:$J,8,FALSE))</f>
        <v>Ferré Perez</v>
      </c>
      <c r="H18" s="33"/>
      <c r="I18" s="21"/>
      <c r="J18" s="21">
        <f>IF(ISERROR(VLOOKUP($A18&amp;$A$6,BDD!$A:$K,11,FALSE))=TRUE,"",VLOOKUP($A18&amp;$A$6,BDD!$A:$K,11,FALSE))</f>
        <v>0</v>
      </c>
    </row>
    <row r="19" spans="1:10" ht="30" customHeight="1" x14ac:dyDescent="0.25">
      <c r="A19" s="24">
        <v>12</v>
      </c>
      <c r="B19" s="33" t="str">
        <f>IF(ISERROR(VLOOKUP($A19&amp;$A$6,BDD!$A:$J,3,FALSE))=TRUE,"",VLOOKUP($A19&amp;$A$6,BDD!$A:$J,3,FALSE))</f>
        <v>SDB</v>
      </c>
      <c r="C19" s="33" t="str">
        <f>IF(ISERROR(VLOOKUP($A19&amp;$A$6,BDD!$A:$J,4,FALSE))=TRUE,"",VLOOKUP($A19&amp;$A$6,BDD!$A:$J,4,FALSE))</f>
        <v>Pose</v>
      </c>
      <c r="D19" s="16" t="str">
        <f>IF(ISERROR(VLOOKUP($A19&amp;$A$6,BDD!$A:$J,5,FALSE))=TRUE,"",VLOOKUP($A19&amp;$A$6,BDD!$A:$J,5,FALSE))</f>
        <v>Barre de seuil</v>
      </c>
      <c r="E19" s="33" t="str">
        <f>IF(ISERROR(VLOOKUP($A19&amp;$A$6,BDD!$A:$J,6,FALSE))=TRUE,"",VLOOKUP($A19&amp;$A$6,BDD!$A:$J,6,FALSE))</f>
        <v>Inox</v>
      </c>
      <c r="F19" s="33" t="str">
        <f>IF(ISERROR(VLOOKUP($A19&amp;$A$6,BDD!$A:$J,7,FALSE))=TRUE,"",VLOOKUP($A19&amp;$A$6,BDD!$A:$J,7,FALSE))</f>
        <v>30mm</v>
      </c>
      <c r="G19" s="33" t="str">
        <f>IF(ISERROR(VLOOKUP($A19&amp;$A$6,BDD!$A:$J,8,FALSE))=TRUE,"",VLOOKUP($A19&amp;$A$6,BDD!$A:$J,8,FALSE))</f>
        <v>SPP</v>
      </c>
      <c r="H19" s="33"/>
      <c r="I19" s="21"/>
      <c r="J19" s="21">
        <f>IF(ISERROR(VLOOKUP($A19&amp;$A$6,BDD!$A:$K,11,FALSE))=TRUE,"",VLOOKUP($A19&amp;$A$6,BDD!$A:$K,11,FALSE))</f>
        <v>7.9</v>
      </c>
    </row>
    <row r="20" spans="1:10" ht="30" customHeight="1" x14ac:dyDescent="0.25">
      <c r="A20" s="24">
        <v>13</v>
      </c>
      <c r="B20" s="33" t="str">
        <f>IF(ISERROR(VLOOKUP($A20&amp;$A$6,BDD!$A:$J,3,FALSE))=TRUE,"",VLOOKUP($A20&amp;$A$6,BDD!$A:$J,3,FALSE))</f>
        <v>SDB</v>
      </c>
      <c r="C20" s="33" t="str">
        <f>IF(ISERROR(VLOOKUP($A20&amp;$A$6,BDD!$A:$J,4,FALSE))=TRUE,"",VLOOKUP($A20&amp;$A$6,BDD!$A:$J,4,FALSE))</f>
        <v>Pose</v>
      </c>
      <c r="D20" s="16" t="str">
        <f>IF(ISERROR(VLOOKUP($A20&amp;$A$6,BDD!$A:$J,5,FALSE))=TRUE,"",VLOOKUP($A20&amp;$A$6,BDD!$A:$J,5,FALSE))</f>
        <v>Revêtement anti-dérapant</v>
      </c>
      <c r="E20" s="33" t="str">
        <f>IF(ISERROR(VLOOKUP($A20&amp;$A$6,BDD!$A:$J,6,FALSE))=TRUE,"",VLOOKUP($A20&amp;$A$6,BDD!$A:$J,6,FALSE))</f>
        <v>Type brasilia SD</v>
      </c>
      <c r="F20" s="33" t="str">
        <f>IF(ISERROR(VLOOKUP($A20&amp;$A$6,BDD!$A:$J,7,FALSE))=TRUE,"",VLOOKUP($A20&amp;$A$6,BDD!$A:$J,7,FALSE))</f>
        <v>1m²</v>
      </c>
      <c r="G20" s="33" t="str">
        <f>IF(ISERROR(VLOOKUP($A20&amp;$A$6,BDD!$A:$J,8,FALSE))=TRUE,"",VLOOKUP($A20&amp;$A$6,BDD!$A:$J,8,FALSE))</f>
        <v>SPP</v>
      </c>
      <c r="H20" s="33"/>
      <c r="I20" s="21"/>
      <c r="J20" s="21">
        <f>IF(ISERROR(VLOOKUP($A20&amp;$A$6,BDD!$A:$K,11,FALSE))=TRUE,"",VLOOKUP($A20&amp;$A$6,BDD!$A:$K,11,FALSE))</f>
        <v>0</v>
      </c>
    </row>
    <row r="21" spans="1:10" ht="30" customHeight="1" x14ac:dyDescent="0.25">
      <c r="A21" s="24">
        <v>14</v>
      </c>
      <c r="B21" s="33" t="str">
        <f>IF(ISERROR(VLOOKUP($A21&amp;$A$6,BDD!$A:$J,3,FALSE))=TRUE,"",VLOOKUP($A21&amp;$A$6,BDD!$A:$J,3,FALSE))</f>
        <v>SDB</v>
      </c>
      <c r="C21" s="33" t="str">
        <f>IF(ISERROR(VLOOKUP($A21&amp;$A$6,BDD!$A:$J,4,FALSE))=TRUE,"",VLOOKUP($A21&amp;$A$6,BDD!$A:$J,4,FALSE))</f>
        <v>Pose</v>
      </c>
      <c r="D21" s="16" t="str">
        <f>IF(ISERROR(VLOOKUP($A21&amp;$A$6,BDD!$A:$J,5,FALSE))=TRUE,"",VLOOKUP($A21&amp;$A$6,BDD!$A:$J,5,FALSE))</f>
        <v>Mitigeur thermostatique</v>
      </c>
      <c r="E21" s="33" t="str">
        <f>IF(ISERROR(VLOOKUP($A21&amp;$A$6,BDD!$A:$J,6,FALSE))=TRUE,"",VLOOKUP($A21&amp;$A$6,BDD!$A:$J,6,FALSE))</f>
        <v>Lavabo</v>
      </c>
      <c r="F21" s="33" t="str">
        <f>IF(ISERROR(VLOOKUP($A21&amp;$A$6,BDD!$A:$J,7,FALSE))=TRUE,"",VLOOKUP($A21&amp;$A$6,BDD!$A:$J,7,FALSE))</f>
        <v>-</v>
      </c>
      <c r="G21" s="33" t="str">
        <f>IF(ISERROR(VLOOKUP($A21&amp;$A$6,BDD!$A:$J,8,FALSE))=TRUE,"",VLOOKUP($A21&amp;$A$6,BDD!$A:$J,8,FALSE))</f>
        <v>Hatton</v>
      </c>
      <c r="H21" s="33"/>
      <c r="I21" s="21"/>
      <c r="J21" s="21">
        <f>IF(ISERROR(VLOOKUP($A21&amp;$A$6,BDD!$A:$K,11,FALSE))=TRUE,"",VLOOKUP($A21&amp;$A$6,BDD!$A:$K,11,FALSE))</f>
        <v>431.95</v>
      </c>
    </row>
    <row r="22" spans="1:10" ht="30" customHeight="1" x14ac:dyDescent="0.25">
      <c r="A22" s="24">
        <v>15</v>
      </c>
      <c r="B22" s="33" t="str">
        <f>IF(ISERROR(VLOOKUP($A22&amp;$A$6,BDD!$A:$J,3,FALSE))=TRUE,"",VLOOKUP($A22&amp;$A$6,BDD!$A:$J,3,FALSE))</f>
        <v>SDB</v>
      </c>
      <c r="C22" s="33" t="str">
        <f>IF(ISERROR(VLOOKUP($A22&amp;$A$6,BDD!$A:$J,4,FALSE))=TRUE,"",VLOOKUP($A22&amp;$A$6,BDD!$A:$J,4,FALSE))</f>
        <v>Pose</v>
      </c>
      <c r="D22" s="16" t="str">
        <f>IF(ISERROR(VLOOKUP($A22&amp;$A$6,BDD!$A:$J,5,FALSE))=TRUE,"",VLOOKUP($A22&amp;$A$6,BDD!$A:$J,5,FALSE))</f>
        <v>Mitigeur thermostatique douche</v>
      </c>
      <c r="E22" s="33" t="str">
        <f>IF(ISERROR(VLOOKUP($A22&amp;$A$6,BDD!$A:$J,6,FALSE))=TRUE,"",VLOOKUP($A22&amp;$A$6,BDD!$A:$J,6,FALSE))</f>
        <v>-</v>
      </c>
      <c r="F22" s="33" t="str">
        <f>IF(ISERROR(VLOOKUP($A22&amp;$A$6,BDD!$A:$J,7,FALSE))=TRUE,"",VLOOKUP($A22&amp;$A$6,BDD!$A:$J,7,FALSE))</f>
        <v>-</v>
      </c>
      <c r="G22" s="33" t="str">
        <f>IF(ISERROR(VLOOKUP($A22&amp;$A$6,BDD!$A:$J,8,FALSE))=TRUE,"",VLOOKUP($A22&amp;$A$6,BDD!$A:$J,8,FALSE))</f>
        <v>Hatton</v>
      </c>
      <c r="H22" s="33" t="str">
        <f>IF(ISERROR(VLOOKUP($A22&amp;$A$6,BDD!$A:$J,9,FALSE))=TRUE,"",VLOOKUP($A22&amp;$A$6,BDD!$A:$J,9,FALSE))</f>
        <v>Delabie</v>
      </c>
      <c r="I22" s="21">
        <f>IF(ISERROR(VLOOKUP($A22&amp;$A$6,BDD!$A:$J,10,FALSE))=TRUE,"",VLOOKUP($A22&amp;$A$6,BDD!$A:$J,10,FALSE))</f>
        <v>0</v>
      </c>
      <c r="J22" s="21">
        <f>IF(ISERROR(VLOOKUP($A22&amp;$A$6,BDD!$A:$K,11,FALSE))=TRUE,"",VLOOKUP($A22&amp;$A$6,BDD!$A:$K,11,FALSE))</f>
        <v>294.25</v>
      </c>
    </row>
    <row r="23" spans="1:10" ht="30" customHeight="1" x14ac:dyDescent="0.25">
      <c r="A23" s="24">
        <v>16</v>
      </c>
      <c r="B23" s="33" t="str">
        <f>IF(ISERROR(VLOOKUP($A23&amp;$A$6,BDD!$A:$J,3,FALSE))=TRUE,"",VLOOKUP($A23&amp;$A$6,BDD!$A:$J,3,FALSE))</f>
        <v>SDB</v>
      </c>
      <c r="C23" s="33" t="str">
        <f>IF(ISERROR(VLOOKUP($A23&amp;$A$6,BDD!$A:$J,4,FALSE))=TRUE,"",VLOOKUP($A23&amp;$A$6,BDD!$A:$J,4,FALSE))</f>
        <v>Pose</v>
      </c>
      <c r="D23" s="16" t="str">
        <f>IF(ISERROR(VLOOKUP($A23&amp;$A$6,BDD!$A:$J,5,FALSE))=TRUE,"",VLOOKUP($A23&amp;$A$6,BDD!$A:$J,5,FALSE))</f>
        <v>Receveur douche</v>
      </c>
      <c r="E23" s="33" t="str">
        <f>IF(ISERROR(VLOOKUP($A23&amp;$A$6,BDD!$A:$J,6,FALSE))=TRUE,"",VLOOKUP($A23&amp;$A$6,BDD!$A:$J,6,FALSE))</f>
        <v>Idhra</v>
      </c>
      <c r="F23" s="33" t="str">
        <f>IF(ISERROR(VLOOKUP($A23&amp;$A$6,BDD!$A:$J,7,FALSE))=TRUE,"",VLOOKUP($A23&amp;$A$6,BDD!$A:$J,7,FALSE))</f>
        <v>120*90 cm</v>
      </c>
      <c r="G23" s="33" t="str">
        <f>IF(ISERROR(VLOOKUP($A23&amp;$A$6,BDD!$A:$J,8,FALSE))=TRUE,"",VLOOKUP($A23&amp;$A$6,BDD!$A:$J,8,FALSE))</f>
        <v>CPE Malicornais</v>
      </c>
      <c r="H23" s="33" t="str">
        <f>IF(ISERROR(VLOOKUP($A23&amp;$A$6,BDD!$A:$J,9,FALSE))=TRUE,"",VLOOKUP($A23&amp;$A$6,BDD!$A:$J,9,FALSE))</f>
        <v>-</v>
      </c>
      <c r="I23" s="21">
        <f>IF(ISERROR(VLOOKUP($A23&amp;$A$6,BDD!$A:$J,10,FALSE))=TRUE,"",VLOOKUP($A23&amp;$A$6,BDD!$A:$J,10,FALSE))</f>
        <v>0</v>
      </c>
      <c r="J23" s="21">
        <f>IF(ISERROR(VLOOKUP($A23&amp;$A$6,BDD!$A:$K,11,FALSE))=TRUE,"",VLOOKUP($A23&amp;$A$6,BDD!$A:$K,11,FALSE))</f>
        <v>459</v>
      </c>
    </row>
    <row r="24" spans="1:10" ht="30" customHeight="1" x14ac:dyDescent="0.25">
      <c r="A24" s="24">
        <v>17</v>
      </c>
      <c r="B24" s="33" t="str">
        <f>IF(ISERROR(VLOOKUP($A24&amp;$A$6,BDD!$A:$J,3,FALSE))=TRUE,"",VLOOKUP($A24&amp;$A$6,BDD!$A:$J,3,FALSE))</f>
        <v>SDB</v>
      </c>
      <c r="C24" s="33" t="str">
        <f>IF(ISERROR(VLOOKUP($A24&amp;$A$6,BDD!$A:$J,4,FALSE))=TRUE,"",VLOOKUP($A24&amp;$A$6,BDD!$A:$J,4,FALSE))</f>
        <v>Pose</v>
      </c>
      <c r="D24" s="16" t="str">
        <f>IF(ISERROR(VLOOKUP($A24&amp;$A$6,BDD!$A:$J,5,FALSE))=TRUE,"",VLOOKUP($A24&amp;$A$6,BDD!$A:$J,5,FALSE))</f>
        <v>Plaque hydrofuge BA13, création coffrage complémentaire</v>
      </c>
      <c r="E24" s="33" t="str">
        <f>IF(ISERROR(VLOOKUP($A24&amp;$A$6,BDD!$A:$J,6,FALSE))=TRUE,"",VLOOKUP($A24&amp;$A$6,BDD!$A:$J,6,FALSE))</f>
        <v>BA13</v>
      </c>
      <c r="F24" s="33" t="str">
        <f>IF(ISERROR(VLOOKUP($A24&amp;$A$6,BDD!$A:$J,7,FALSE))=TRUE,"",VLOOKUP($A24&amp;$A$6,BDD!$A:$J,7,FALSE))</f>
        <v>-</v>
      </c>
      <c r="G24" s="33" t="str">
        <f>IF(ISERROR(VLOOKUP($A24&amp;$A$6,BDD!$A:$J,8,FALSE))=TRUE,"",VLOOKUP($A24&amp;$A$6,BDD!$A:$J,8,FALSE))</f>
        <v>CPE Malicornais</v>
      </c>
      <c r="H24" s="33" t="str">
        <f>IF(ISERROR(VLOOKUP($A24&amp;$A$6,BDD!$A:$J,9,FALSE))=TRUE,"",VLOOKUP($A24&amp;$A$6,BDD!$A:$J,9,FALSE))</f>
        <v>-</v>
      </c>
      <c r="I24" s="21">
        <f>IF(ISERROR(VLOOKUP($A24&amp;$A$6,BDD!$A:$J,10,FALSE))=TRUE,"",VLOOKUP($A24&amp;$A$6,BDD!$A:$J,10,FALSE))</f>
        <v>300</v>
      </c>
      <c r="J24" s="21">
        <f>IF(ISERROR(VLOOKUP($A24&amp;$A$6,BDD!$A:$K,11,FALSE))=TRUE,"",VLOOKUP($A24&amp;$A$6,BDD!$A:$K,11,FALSE))</f>
        <v>0</v>
      </c>
    </row>
    <row r="25" spans="1:10" ht="30" customHeight="1" x14ac:dyDescent="0.25">
      <c r="A25" s="24">
        <v>18</v>
      </c>
      <c r="B25" s="33" t="str">
        <f>IF(ISERROR(VLOOKUP($A25&amp;$A$6,BDD!$A:$J,3,FALSE))=TRUE,"",VLOOKUP($A25&amp;$A$6,BDD!$A:$J,3,FALSE))</f>
        <v>SDB</v>
      </c>
      <c r="C25" s="33" t="str">
        <f>IF(ISERROR(VLOOKUP($A25&amp;$A$6,BDD!$A:$J,4,FALSE))=TRUE,"",VLOOKUP($A25&amp;$A$6,BDD!$A:$J,4,FALSE))</f>
        <v>Dépose</v>
      </c>
      <c r="D25" s="16" t="str">
        <f>IF(ISERROR(VLOOKUP($A25&amp;$A$6,BDD!$A:$J,5,FALSE))=TRUE,"",VLOOKUP($A25&amp;$A$6,BDD!$A:$J,5,FALSE))</f>
        <v>Faïence</v>
      </c>
      <c r="E25" s="33" t="str">
        <f>IF(ISERROR(VLOOKUP($A25&amp;$A$6,BDD!$A:$J,6,FALSE))=TRUE,"",VLOOKUP($A25&amp;$A$6,BDD!$A:$J,6,FALSE))</f>
        <v>-</v>
      </c>
      <c r="F25" s="33" t="str">
        <f>IF(ISERROR(VLOOKUP($A25&amp;$A$6,BDD!$A:$J,7,FALSE))=TRUE,"",VLOOKUP($A25&amp;$A$6,BDD!$A:$J,7,FALSE))</f>
        <v>-</v>
      </c>
      <c r="G25" s="33" t="str">
        <f>IF(ISERROR(VLOOKUP($A25&amp;$A$6,BDD!$A:$J,8,FALSE))=TRUE,"",VLOOKUP($A25&amp;$A$6,BDD!$A:$J,8,FALSE))</f>
        <v>Lhermenier</v>
      </c>
      <c r="H25" s="33" t="str">
        <f>IF(ISERROR(VLOOKUP($A25&amp;$A$6,BDD!$A:$J,9,FALSE))=TRUE,"",VLOOKUP($A25&amp;$A$6,BDD!$A:$J,9,FALSE))</f>
        <v>-</v>
      </c>
      <c r="I25" s="21">
        <f>IF(ISERROR(VLOOKUP($A25&amp;$A$6,BDD!$A:$J,10,FALSE))=TRUE,"",VLOOKUP($A25&amp;$A$6,BDD!$A:$J,10,FALSE))</f>
        <v>0</v>
      </c>
      <c r="J25" s="21">
        <f>IF(ISERROR(VLOOKUP($A25&amp;$A$6,BDD!$A:$K,11,FALSE))=TRUE,"",VLOOKUP($A25&amp;$A$6,BDD!$A:$K,11,FALSE))</f>
        <v>120</v>
      </c>
    </row>
    <row r="26" spans="1:10" ht="30" customHeight="1" x14ac:dyDescent="0.25">
      <c r="A26" s="24">
        <v>19</v>
      </c>
      <c r="B26" s="33" t="str">
        <f>IF(ISERROR(VLOOKUP($A26&amp;$A$6,BDD!$A:$J,3,FALSE))=TRUE,"",VLOOKUP($A26&amp;$A$6,BDD!$A:$J,3,FALSE))</f>
        <v>SDB</v>
      </c>
      <c r="C26" s="33" t="str">
        <f>IF(ISERROR(VLOOKUP($A26&amp;$A$6,BDD!$A:$J,4,FALSE))=TRUE,"",VLOOKUP($A26&amp;$A$6,BDD!$A:$J,4,FALSE))</f>
        <v>Pose</v>
      </c>
      <c r="D26" s="16" t="str">
        <f>IF(ISERROR(VLOOKUP($A26&amp;$A$6,BDD!$A:$J,5,FALSE))=TRUE,"",VLOOKUP($A26&amp;$A$6,BDD!$A:$J,5,FALSE))</f>
        <v>Carrelage anti-dérapant</v>
      </c>
      <c r="E26" s="33" t="str">
        <f>IF(ISERROR(VLOOKUP($A26&amp;$A$6,BDD!$A:$J,6,FALSE))=TRUE,"",VLOOKUP($A26&amp;$A$6,BDD!$A:$J,6,FALSE))</f>
        <v>ensemble SDB</v>
      </c>
      <c r="F26" s="33" t="str">
        <f>IF(ISERROR(VLOOKUP($A26&amp;$A$6,BDD!$A:$J,7,FALSE))=TRUE,"",VLOOKUP($A26&amp;$A$6,BDD!$A:$J,7,FALSE))</f>
        <v>-</v>
      </c>
      <c r="G26" s="33" t="str">
        <f>IF(ISERROR(VLOOKUP($A26&amp;$A$6,BDD!$A:$J,8,FALSE))=TRUE,"",VLOOKUP($A26&amp;$A$6,BDD!$A:$J,8,FALSE))</f>
        <v>Lhermenier</v>
      </c>
      <c r="H26" s="33" t="str">
        <f>IF(ISERROR(VLOOKUP($A26&amp;$A$6,BDD!$A:$J,9,FALSE))=TRUE,"",VLOOKUP($A26&amp;$A$6,BDD!$A:$J,9,FALSE))</f>
        <v>-</v>
      </c>
      <c r="I26" s="21">
        <f>IF(ISERROR(VLOOKUP($A26&amp;$A$6,BDD!$A:$J,10,FALSE))=TRUE,"",VLOOKUP($A26&amp;$A$6,BDD!$A:$J,10,FALSE))</f>
        <v>0</v>
      </c>
      <c r="J26" s="21">
        <f>IF(ISERROR(VLOOKUP($A26&amp;$A$6,BDD!$A:$K,11,FALSE))=TRUE,"",VLOOKUP($A26&amp;$A$6,BDD!$A:$K,11,FALSE))</f>
        <v>350</v>
      </c>
    </row>
    <row r="27" spans="1:10" ht="30" customHeight="1" x14ac:dyDescent="0.25">
      <c r="A27" s="24">
        <v>20</v>
      </c>
      <c r="B27" s="33" t="str">
        <f>IF(ISERROR(VLOOKUP($A27&amp;$A$6,BDD!$A:$J,3,FALSE))=TRUE,"",VLOOKUP($A27&amp;$A$6,BDD!$A:$J,3,FALSE))</f>
        <v>SDB</v>
      </c>
      <c r="C27" s="33" t="str">
        <f>IF(ISERROR(VLOOKUP($A27&amp;$A$6,BDD!$A:$J,4,FALSE))=TRUE,"",VLOOKUP($A27&amp;$A$6,BDD!$A:$J,4,FALSE))</f>
        <v>Pose</v>
      </c>
      <c r="D27" s="16" t="str">
        <f>IF(ISERROR(VLOOKUP($A27&amp;$A$6,BDD!$A:$J,5,FALSE))=TRUE,"",VLOOKUP($A27&amp;$A$6,BDD!$A:$J,5,FALSE))</f>
        <v>Fourniture et pose de faïence compris étanchéité</v>
      </c>
      <c r="E27" s="33" t="str">
        <f>IF(ISERROR(VLOOKUP($A27&amp;$A$6,BDD!$A:$J,6,FALSE))=TRUE,"",VLOOKUP($A27&amp;$A$6,BDD!$A:$J,6,FALSE))</f>
        <v>-</v>
      </c>
      <c r="F27" s="33" t="str">
        <f>IF(ISERROR(VLOOKUP($A27&amp;$A$6,BDD!$A:$J,7,FALSE))=TRUE,"",VLOOKUP($A27&amp;$A$6,BDD!$A:$J,7,FALSE))</f>
        <v>1m²</v>
      </c>
      <c r="G27" s="33" t="str">
        <f>IF(ISERROR(VLOOKUP($A27&amp;$A$6,BDD!$A:$J,8,FALSE))=TRUE,"",VLOOKUP($A27&amp;$A$6,BDD!$A:$J,8,FALSE))</f>
        <v>Lhermenier</v>
      </c>
      <c r="H27" s="33" t="str">
        <f>IF(ISERROR(VLOOKUP($A27&amp;$A$6,BDD!$A:$J,9,FALSE))=TRUE,"",VLOOKUP($A27&amp;$A$6,BDD!$A:$J,9,FALSE))</f>
        <v>-</v>
      </c>
      <c r="I27" s="21">
        <f>IF(ISERROR(VLOOKUP($A27&amp;$A$6,BDD!$A:$J,10,FALSE))=TRUE,"",VLOOKUP($A27&amp;$A$6,BDD!$A:$J,10,FALSE))</f>
        <v>0</v>
      </c>
      <c r="J27" s="21">
        <f>IF(ISERROR(VLOOKUP($A27&amp;$A$6,BDD!$A:$K,11,FALSE))=TRUE,"",VLOOKUP($A27&amp;$A$6,BDD!$A:$K,11,FALSE))</f>
        <v>120</v>
      </c>
    </row>
    <row r="28" spans="1:10" ht="30" customHeight="1" x14ac:dyDescent="0.25">
      <c r="A28" s="24">
        <v>21</v>
      </c>
      <c r="B28" s="33" t="str">
        <f>IF(ISERROR(VLOOKUP($A28&amp;$A$6,BDD!$A:$J,3,FALSE))=TRUE,"",VLOOKUP($A28&amp;$A$6,BDD!$A:$J,3,FALSE))</f>
        <v>SDB</v>
      </c>
      <c r="C28" s="33" t="str">
        <f>IF(ISERROR(VLOOKUP($A28&amp;$A$6,BDD!$A:$J,4,FALSE))=TRUE,"",VLOOKUP($A28&amp;$A$6,BDD!$A:$J,4,FALSE))</f>
        <v>Pose</v>
      </c>
      <c r="D28" s="16" t="str">
        <f>IF(ISERROR(VLOOKUP($A28&amp;$A$6,BDD!$A:$J,5,FALSE))=TRUE,"",VLOOKUP($A28&amp;$A$6,BDD!$A:$J,5,FALSE))</f>
        <v>Fourniture carrelage. Pour 1m²</v>
      </c>
      <c r="E28" s="33" t="str">
        <f>IF(ISERROR(VLOOKUP($A28&amp;$A$6,BDD!$A:$J,6,FALSE))=TRUE,"",VLOOKUP($A28&amp;$A$6,BDD!$A:$J,6,FALSE))</f>
        <v>-</v>
      </c>
      <c r="F28" s="33" t="str">
        <f>IF(ISERROR(VLOOKUP($A28&amp;$A$6,BDD!$A:$J,7,FALSE))=TRUE,"",VLOOKUP($A28&amp;$A$6,BDD!$A:$J,7,FALSE))</f>
        <v>60*60</v>
      </c>
      <c r="G28" s="33" t="str">
        <f>IF(ISERROR(VLOOKUP($A28&amp;$A$6,BDD!$A:$J,8,FALSE))=TRUE,"",VLOOKUP($A28&amp;$A$6,BDD!$A:$J,8,FALSE))</f>
        <v>LTM Gaudemer</v>
      </c>
      <c r="H28" s="33" t="str">
        <f>IF(ISERROR(VLOOKUP($A28&amp;$A$6,BDD!$A:$J,9,FALSE))=TRUE,"",VLOOKUP($A28&amp;$A$6,BDD!$A:$J,9,FALSE))</f>
        <v>-</v>
      </c>
      <c r="I28" s="21">
        <f>IF(ISERROR(VLOOKUP($A28&amp;$A$6,BDD!$A:$J,10,FALSE))=TRUE,"",VLOOKUP($A28&amp;$A$6,BDD!$A:$J,10,FALSE))</f>
        <v>28.5</v>
      </c>
      <c r="J28" s="21">
        <f>IF(ISERROR(VLOOKUP($A28&amp;$A$6,BDD!$A:$K,11,FALSE))=TRUE,"",VLOOKUP($A28&amp;$A$6,BDD!$A:$K,11,FALSE))</f>
        <v>0</v>
      </c>
    </row>
    <row r="29" spans="1:10" ht="30" customHeight="1" x14ac:dyDescent="0.25">
      <c r="A29" s="24">
        <v>22</v>
      </c>
      <c r="B29" s="33" t="str">
        <f>IF(ISERROR(VLOOKUP($A29&amp;$A$6,BDD!$A:$J,3,FALSE))=TRUE,"",VLOOKUP($A29&amp;$A$6,BDD!$A:$J,3,FALSE))</f>
        <v>SDB</v>
      </c>
      <c r="C29" s="33" t="str">
        <f>IF(ISERROR(VLOOKUP($A29&amp;$A$6,BDD!$A:$J,4,FALSE))=TRUE,"",VLOOKUP($A29&amp;$A$6,BDD!$A:$J,4,FALSE))</f>
        <v>Pose</v>
      </c>
      <c r="D29" s="16" t="str">
        <f>IF(ISERROR(VLOOKUP($A29&amp;$A$6,BDD!$A:$J,5,FALSE))=TRUE,"",VLOOKUP($A29&amp;$A$6,BDD!$A:$J,5,FALSE))</f>
        <v>Pose carrelage. Pour 1m²</v>
      </c>
      <c r="E29" s="33" t="str">
        <f>IF(ISERROR(VLOOKUP($A29&amp;$A$6,BDD!$A:$J,6,FALSE))=TRUE,"",VLOOKUP($A29&amp;$A$6,BDD!$A:$J,6,FALSE))</f>
        <v>colle et joints</v>
      </c>
      <c r="F29" s="33" t="str">
        <f>IF(ISERROR(VLOOKUP($A29&amp;$A$6,BDD!$A:$J,7,FALSE))=TRUE,"",VLOOKUP($A29&amp;$A$6,BDD!$A:$J,7,FALSE))</f>
        <v>60*60</v>
      </c>
      <c r="G29" s="33" t="str">
        <f>IF(ISERROR(VLOOKUP($A29&amp;$A$6,BDD!$A:$J,8,FALSE))=TRUE,"",VLOOKUP($A29&amp;$A$6,BDD!$A:$J,8,FALSE))</f>
        <v>LTM Gaudemer</v>
      </c>
      <c r="H29" s="33" t="str">
        <f>IF(ISERROR(VLOOKUP($A29&amp;$A$6,BDD!$A:$J,9,FALSE))=TRUE,"",VLOOKUP($A29&amp;$A$6,BDD!$A:$J,9,FALSE))</f>
        <v>-</v>
      </c>
      <c r="I29" s="21">
        <f>IF(ISERROR(VLOOKUP($A29&amp;$A$6,BDD!$A:$J,10,FALSE))=TRUE,"",VLOOKUP($A29&amp;$A$6,BDD!$A:$J,10,FALSE))</f>
        <v>0</v>
      </c>
      <c r="J29" s="21">
        <f>IF(ISERROR(VLOOKUP($A29&amp;$A$6,BDD!$A:$K,11,FALSE))=TRUE,"",VLOOKUP($A29&amp;$A$6,BDD!$A:$K,11,FALSE))</f>
        <v>31.5</v>
      </c>
    </row>
    <row r="30" spans="1:10" ht="30" customHeight="1" x14ac:dyDescent="0.25">
      <c r="A30" s="24">
        <v>23</v>
      </c>
      <c r="B30" s="33" t="str">
        <f>IF(ISERROR(VLOOKUP($A30&amp;$A$6,BDD!$A:$J,3,FALSE))=TRUE,"",VLOOKUP($A30&amp;$A$6,BDD!$A:$J,3,FALSE))</f>
        <v>SDB</v>
      </c>
      <c r="C30" s="33" t="str">
        <f>IF(ISERROR(VLOOKUP($A30&amp;$A$6,BDD!$A:$J,4,FALSE))=TRUE,"",VLOOKUP($A30&amp;$A$6,BDD!$A:$J,4,FALSE))</f>
        <v>Pose</v>
      </c>
      <c r="D30" s="16" t="str">
        <f>IF(ISERROR(VLOOKUP($A30&amp;$A$6,BDD!$A:$J,5,FALSE))=TRUE,"",VLOOKUP($A30&amp;$A$6,BDD!$A:$J,5,FALSE))</f>
        <v>Fourniture faïence. Pour 1m²</v>
      </c>
      <c r="E30" s="33" t="str">
        <f>IF(ISERROR(VLOOKUP($A30&amp;$A$6,BDD!$A:$J,6,FALSE))=TRUE,"",VLOOKUP($A30&amp;$A$6,BDD!$A:$J,6,FALSE))</f>
        <v>-</v>
      </c>
      <c r="F30" s="33" t="str">
        <f>IF(ISERROR(VLOOKUP($A30&amp;$A$6,BDD!$A:$J,7,FALSE))=TRUE,"",VLOOKUP($A30&amp;$A$6,BDD!$A:$J,7,FALSE))</f>
        <v>25*40</v>
      </c>
      <c r="G30" s="33" t="str">
        <f>IF(ISERROR(VLOOKUP($A30&amp;$A$6,BDD!$A:$J,8,FALSE))=TRUE,"",VLOOKUP($A30&amp;$A$6,BDD!$A:$J,8,FALSE))</f>
        <v>LTM Gaudemer</v>
      </c>
      <c r="H30" s="33" t="str">
        <f>IF(ISERROR(VLOOKUP($A30&amp;$A$6,BDD!$A:$J,9,FALSE))=TRUE,"",VLOOKUP($A30&amp;$A$6,BDD!$A:$J,9,FALSE))</f>
        <v>-</v>
      </c>
      <c r="I30" s="21">
        <f>IF(ISERROR(VLOOKUP($A30&amp;$A$6,BDD!$A:$J,10,FALSE))=TRUE,"",VLOOKUP($A30&amp;$A$6,BDD!$A:$J,10,FALSE))</f>
        <v>21</v>
      </c>
      <c r="J30" s="21">
        <f>IF(ISERROR(VLOOKUP($A30&amp;$A$6,BDD!$A:$K,11,FALSE))=TRUE,"",VLOOKUP($A30&amp;$A$6,BDD!$A:$K,11,FALSE))</f>
        <v>0</v>
      </c>
    </row>
    <row r="31" spans="1:10" ht="30" customHeight="1" x14ac:dyDescent="0.25">
      <c r="A31" s="24">
        <v>24</v>
      </c>
      <c r="B31" s="33" t="str">
        <f>IF(ISERROR(VLOOKUP($A31&amp;$A$6,BDD!$A:$J,3,FALSE))=TRUE,"",VLOOKUP($A31&amp;$A$6,BDD!$A:$J,3,FALSE))</f>
        <v>SDB</v>
      </c>
      <c r="C31" s="33" t="str">
        <f>IF(ISERROR(VLOOKUP($A31&amp;$A$6,BDD!$A:$J,4,FALSE))=TRUE,"",VLOOKUP($A31&amp;$A$6,BDD!$A:$J,4,FALSE))</f>
        <v>Pose</v>
      </c>
      <c r="D31" s="16" t="str">
        <f>IF(ISERROR(VLOOKUP($A31&amp;$A$6,BDD!$A:$J,5,FALSE))=TRUE,"",VLOOKUP($A31&amp;$A$6,BDD!$A:$J,5,FALSE))</f>
        <v>Pose faïence. Pour 1m²</v>
      </c>
      <c r="E31" s="33" t="str">
        <f>IF(ISERROR(VLOOKUP($A31&amp;$A$6,BDD!$A:$J,6,FALSE))=TRUE,"",VLOOKUP($A31&amp;$A$6,BDD!$A:$J,6,FALSE))</f>
        <v>Colle et joints</v>
      </c>
      <c r="F31" s="33" t="str">
        <f>IF(ISERROR(VLOOKUP($A31&amp;$A$6,BDD!$A:$J,7,FALSE))=TRUE,"",VLOOKUP($A31&amp;$A$6,BDD!$A:$J,7,FALSE))</f>
        <v>25*40</v>
      </c>
      <c r="G31" s="33" t="str">
        <f>IF(ISERROR(VLOOKUP($A31&amp;$A$6,BDD!$A:$J,8,FALSE))=TRUE,"",VLOOKUP($A31&amp;$A$6,BDD!$A:$J,8,FALSE))</f>
        <v>LTM Gaudemer</v>
      </c>
      <c r="H31" s="33" t="str">
        <f>IF(ISERROR(VLOOKUP($A31&amp;$A$6,BDD!$A:$J,9,FALSE))=TRUE,"",VLOOKUP($A31&amp;$A$6,BDD!$A:$J,9,FALSE))</f>
        <v>-</v>
      </c>
      <c r="I31" s="21">
        <f>IF(ISERROR(VLOOKUP($A31&amp;$A$6,BDD!$A:$J,10,FALSE))=TRUE,"",VLOOKUP($A31&amp;$A$6,BDD!$A:$J,10,FALSE))</f>
        <v>0</v>
      </c>
      <c r="J31" s="21">
        <f>IF(ISERROR(VLOOKUP($A31&amp;$A$6,BDD!$A:$K,11,FALSE))=TRUE,"",VLOOKUP($A31&amp;$A$6,BDD!$A:$K,11,FALSE))</f>
        <v>43</v>
      </c>
    </row>
    <row r="32" spans="1:10" ht="30" customHeight="1" x14ac:dyDescent="0.25">
      <c r="A32" s="24">
        <v>25</v>
      </c>
      <c r="B32" s="33" t="str">
        <f>IF(ISERROR(VLOOKUP($A32&amp;$A$6,BDD!$A:$J,3,FALSE))=TRUE,"",VLOOKUP($A32&amp;$A$6,BDD!$A:$J,3,FALSE))</f>
        <v>SDB</v>
      </c>
      <c r="C32" s="33" t="str">
        <f>IF(ISERROR(VLOOKUP($A32&amp;$A$6,BDD!$A:$J,4,FALSE))=TRUE,"",VLOOKUP($A32&amp;$A$6,BDD!$A:$J,4,FALSE))</f>
        <v>Pose</v>
      </c>
      <c r="D32" s="16" t="str">
        <f>IF(ISERROR(VLOOKUP($A32&amp;$A$6,BDD!$A:$J,5,FALSE))=TRUE,"",VLOOKUP($A32&amp;$A$6,BDD!$A:$J,5,FALSE))</f>
        <v>Réagréage avant pose de faïence /carrelage</v>
      </c>
      <c r="E32" s="33" t="str">
        <f>IF(ISERROR(VLOOKUP($A32&amp;$A$6,BDD!$A:$J,6,FALSE))=TRUE,"",VLOOKUP($A32&amp;$A$6,BDD!$A:$J,6,FALSE))</f>
        <v>-</v>
      </c>
      <c r="F32" s="33" t="str">
        <f>IF(ISERROR(VLOOKUP($A32&amp;$A$6,BDD!$A:$J,7,FALSE))=TRUE,"",VLOOKUP($A32&amp;$A$6,BDD!$A:$J,7,FALSE))</f>
        <v>-</v>
      </c>
      <c r="G32" s="33" t="str">
        <f>IF(ISERROR(VLOOKUP($A32&amp;$A$6,BDD!$A:$J,8,FALSE))=TRUE,"",VLOOKUP($A32&amp;$A$6,BDD!$A:$J,8,FALSE))</f>
        <v>CPE Malicornais</v>
      </c>
      <c r="H32" s="33" t="str">
        <f>IF(ISERROR(VLOOKUP($A32&amp;$A$6,BDD!$A:$J,9,FALSE))=TRUE,"",VLOOKUP($A32&amp;$A$6,BDD!$A:$J,9,FALSE))</f>
        <v>-</v>
      </c>
      <c r="I32" s="21">
        <v>0</v>
      </c>
      <c r="J32" s="21">
        <f>IF(ISERROR(VLOOKUP($A32&amp;$A$6,BDD!$A:$K,11,FALSE))=TRUE,"",VLOOKUP($A32&amp;$A$6,BDD!$A:$K,11,FALSE))</f>
        <v>120</v>
      </c>
    </row>
    <row r="33" spans="1:10" ht="30" customHeight="1" x14ac:dyDescent="0.25">
      <c r="A33" s="24">
        <v>26</v>
      </c>
      <c r="B33" s="33" t="str">
        <f>IF(ISERROR(VLOOKUP($A33&amp;$A$6,BDD!$A:$J,3,FALSE))=TRUE,"",VLOOKUP($A33&amp;$A$6,BDD!$A:$J,3,FALSE))</f>
        <v>SDB</v>
      </c>
      <c r="C33" s="33" t="str">
        <f>IF(ISERROR(VLOOKUP($A33&amp;$A$6,BDD!$A:$J,4,FALSE))=TRUE,"",VLOOKUP($A33&amp;$A$6,BDD!$A:$J,4,FALSE))</f>
        <v>Pose</v>
      </c>
      <c r="D33" s="16" t="str">
        <f>IF(ISERROR(VLOOKUP($A33&amp;$A$6,BDD!$A:$J,5,FALSE))=TRUE,"",VLOOKUP($A33&amp;$A$6,BDD!$A:$J,5,FALSE))</f>
        <v>Faïence pour 1m²</v>
      </c>
      <c r="E33" s="33" t="str">
        <f>IF(ISERROR(VLOOKUP($A33&amp;$A$6,BDD!$A:$J,6,FALSE))=TRUE,"",VLOOKUP($A33&amp;$A$6,BDD!$A:$J,6,FALSE))</f>
        <v>-</v>
      </c>
      <c r="F33" s="33" t="str">
        <f>IF(ISERROR(VLOOKUP($A33&amp;$A$6,BDD!$A:$J,7,FALSE))=TRUE,"",VLOOKUP($A33&amp;$A$6,BDD!$A:$J,7,FALSE))</f>
        <v>20*20</v>
      </c>
      <c r="G33" s="33" t="str">
        <f>IF(ISERROR(VLOOKUP($A33&amp;$A$6,BDD!$A:$J,8,FALSE))=TRUE,"",VLOOKUP($A33&amp;$A$6,BDD!$A:$J,8,FALSE))</f>
        <v>CPE Malicornais</v>
      </c>
      <c r="H33" s="33" t="str">
        <f>IF(ISERROR(VLOOKUP($A33&amp;$A$6,BDD!$A:$J,9,FALSE))=TRUE,"",VLOOKUP($A33&amp;$A$6,BDD!$A:$J,9,FALSE))</f>
        <v>-</v>
      </c>
      <c r="I33" s="21">
        <v>0</v>
      </c>
      <c r="J33" s="21">
        <f>IF(ISERROR(VLOOKUP($A33&amp;$A$6,BDD!$A:$K,11,FALSE))=TRUE,"",VLOOKUP($A33&amp;$A$6,BDD!$A:$K,11,FALSE))</f>
        <v>0</v>
      </c>
    </row>
    <row r="34" spans="1:10" ht="30" customHeight="1" x14ac:dyDescent="0.25">
      <c r="A34" s="24">
        <v>27</v>
      </c>
      <c r="B34" s="33" t="str">
        <f>IF(ISERROR(VLOOKUP($A34&amp;$A$6,BDD!$A:$J,3,FALSE))=TRUE,"",VLOOKUP($A34&amp;$A$6,BDD!$A:$J,3,FALSE))</f>
        <v>SDB</v>
      </c>
      <c r="C34" s="33" t="str">
        <f>IF(ISERROR(VLOOKUP($A34&amp;$A$6,BDD!$A:$J,4,FALSE))=TRUE,"",VLOOKUP($A34&amp;$A$6,BDD!$A:$J,4,FALSE))</f>
        <v>Pose</v>
      </c>
      <c r="D34" s="16" t="str">
        <f>IF(ISERROR(VLOOKUP($A34&amp;$A$6,BDD!$A:$J,5,FALSE))=TRUE,"",VLOOKUP($A34&amp;$A$6,BDD!$A:$J,5,FALSE))</f>
        <v>Listel pour 1pièce</v>
      </c>
      <c r="E34" s="33" t="str">
        <f>IF(ISERROR(VLOOKUP($A34&amp;$A$6,BDD!$A:$J,6,FALSE))=TRUE,"",VLOOKUP($A34&amp;$A$6,BDD!$A:$J,6,FALSE))</f>
        <v>blanc</v>
      </c>
      <c r="F34" s="33" t="str">
        <f>IF(ISERROR(VLOOKUP($A34&amp;$A$6,BDD!$A:$J,7,FALSE))=TRUE,"",VLOOKUP($A34&amp;$A$6,BDD!$A:$J,7,FALSE))</f>
        <v>5*25</v>
      </c>
      <c r="G34" s="33" t="str">
        <f>IF(ISERROR(VLOOKUP($A34&amp;$A$6,BDD!$A:$J,8,FALSE))=TRUE,"",VLOOKUP($A34&amp;$A$6,BDD!$A:$J,8,FALSE))</f>
        <v>CPE Malicornais</v>
      </c>
      <c r="H34" s="33" t="str">
        <f>IF(ISERROR(VLOOKUP($A34&amp;$A$6,BDD!$A:$J,9,FALSE))=TRUE,"",VLOOKUP($A34&amp;$A$6,BDD!$A:$J,9,FALSE))</f>
        <v>-</v>
      </c>
      <c r="I34" s="21">
        <v>0</v>
      </c>
      <c r="J34" s="21">
        <f>IF(ISERROR(VLOOKUP($A34&amp;$A$6,BDD!$A:$K,11,FALSE))=TRUE,"",VLOOKUP($A34&amp;$A$6,BDD!$A:$K,11,FALSE))</f>
        <v>0</v>
      </c>
    </row>
    <row r="35" spans="1:10" ht="30" customHeight="1" x14ac:dyDescent="0.25">
      <c r="A35" s="24">
        <v>28</v>
      </c>
      <c r="B35" s="33" t="str">
        <f>IF(ISERROR(VLOOKUP($A35&amp;$A$6,BDD!$A:$J,3,FALSE))=TRUE,"",VLOOKUP($A35&amp;$A$6,BDD!$A:$J,3,FALSE))</f>
        <v>SDB</v>
      </c>
      <c r="C35" s="33" t="str">
        <f>IF(ISERROR(VLOOKUP($A35&amp;$A$6,BDD!$A:$J,4,FALSE))=TRUE,"",VLOOKUP($A35&amp;$A$6,BDD!$A:$J,4,FALSE))</f>
        <v>Pose</v>
      </c>
      <c r="D35" s="16" t="str">
        <f>IF(ISERROR(VLOOKUP($A35&amp;$A$6,BDD!$A:$J,5,FALSE))=TRUE,"",VLOOKUP($A35&amp;$A$6,BDD!$A:$J,5,FALSE))</f>
        <v>Pose faïence</v>
      </c>
      <c r="E35" s="33" t="str">
        <f>IF(ISERROR(VLOOKUP($A35&amp;$A$6,BDD!$A:$J,6,FALSE))=TRUE,"",VLOOKUP($A35&amp;$A$6,BDD!$A:$J,6,FALSE))</f>
        <v>-</v>
      </c>
      <c r="F35" s="33" t="str">
        <f>IF(ISERROR(VLOOKUP($A35&amp;$A$6,BDD!$A:$J,7,FALSE))=TRUE,"",VLOOKUP($A35&amp;$A$6,BDD!$A:$J,7,FALSE))</f>
        <v>1m²</v>
      </c>
      <c r="G35" s="33" t="str">
        <f>IF(ISERROR(VLOOKUP($A35&amp;$A$6,BDD!$A:$J,8,FALSE))=TRUE,"",VLOOKUP($A35&amp;$A$6,BDD!$A:$J,8,FALSE))</f>
        <v>CPE Malicornais</v>
      </c>
      <c r="H35" s="33" t="str">
        <f>IF(ISERROR(VLOOKUP($A35&amp;$A$6,BDD!$A:$J,9,FALSE))=TRUE,"",VLOOKUP($A35&amp;$A$6,BDD!$A:$J,9,FALSE))</f>
        <v>-</v>
      </c>
      <c r="I35" s="21">
        <v>0</v>
      </c>
      <c r="J35" s="21">
        <f>IF(ISERROR(VLOOKUP($A35&amp;$A$6,BDD!$A:$K,11,FALSE))=TRUE,"",VLOOKUP($A35&amp;$A$6,BDD!$A:$K,11,FALSE))</f>
        <v>720</v>
      </c>
    </row>
    <row r="36" spans="1:10" ht="30" customHeight="1" x14ac:dyDescent="0.25">
      <c r="A36" s="24">
        <v>29</v>
      </c>
      <c r="B36" s="33" t="str">
        <f>IF(ISERROR(VLOOKUP($A36&amp;$A$6,BDD!$A:$J,3,FALSE))=TRUE,"",VLOOKUP($A36&amp;$A$6,BDD!$A:$J,3,FALSE))</f>
        <v>SDB</v>
      </c>
      <c r="C36" s="33" t="str">
        <f>IF(ISERROR(VLOOKUP($A36&amp;$A$6,BDD!$A:$J,4,FALSE))=TRUE,"",VLOOKUP($A36&amp;$A$6,BDD!$A:$J,4,FALSE))</f>
        <v>Pose</v>
      </c>
      <c r="D36" s="16" t="str">
        <f>IF(ISERROR(VLOOKUP($A36&amp;$A$6,BDD!$A:$J,5,FALSE))=TRUE,"",VLOOKUP($A36&amp;$A$6,BDD!$A:$J,5,FALSE))</f>
        <v>Pose plinthe / frise</v>
      </c>
      <c r="E36" s="33" t="str">
        <f>IF(ISERROR(VLOOKUP($A36&amp;$A$6,BDD!$A:$J,6,FALSE))=TRUE,"",VLOOKUP($A36&amp;$A$6,BDD!$A:$J,6,FALSE))</f>
        <v>-</v>
      </c>
      <c r="F36" s="33" t="str">
        <f>IF(ISERROR(VLOOKUP($A36&amp;$A$6,BDD!$A:$J,7,FALSE))=TRUE,"",VLOOKUP($A36&amp;$A$6,BDD!$A:$J,7,FALSE))</f>
        <v>1m²</v>
      </c>
      <c r="G36" s="33" t="str">
        <f>IF(ISERROR(VLOOKUP($A36&amp;$A$6,BDD!$A:$J,8,FALSE))=TRUE,"",VLOOKUP($A36&amp;$A$6,BDD!$A:$J,8,FALSE))</f>
        <v>CPE Malicornais</v>
      </c>
      <c r="H36" s="33" t="str">
        <f>IF(ISERROR(VLOOKUP($A36&amp;$A$6,BDD!$A:$J,9,FALSE))=TRUE,"",VLOOKUP($A36&amp;$A$6,BDD!$A:$J,9,FALSE))</f>
        <v>-</v>
      </c>
      <c r="I36" s="21">
        <v>0</v>
      </c>
      <c r="J36" s="21">
        <f>IF(ISERROR(VLOOKUP($A36&amp;$A$6,BDD!$A:$K,11,FALSE))=TRUE,"",VLOOKUP($A36&amp;$A$6,BDD!$A:$K,11,FALSE))</f>
        <v>14.01</v>
      </c>
    </row>
    <row r="37" spans="1:10" ht="30" customHeight="1" x14ac:dyDescent="0.25">
      <c r="A37" s="24">
        <v>30</v>
      </c>
      <c r="B37" s="33" t="str">
        <f>IF(ISERROR(VLOOKUP($A37&amp;$A$6,BDD!$A:$J,3,FALSE))=TRUE,"",VLOOKUP($A37&amp;$A$6,BDD!$A:$J,3,FALSE))</f>
        <v>SDB</v>
      </c>
      <c r="C37" s="33" t="str">
        <f>IF(ISERROR(VLOOKUP($A37&amp;$A$6,BDD!$A:$J,4,FALSE))=TRUE,"",VLOOKUP($A37&amp;$A$6,BDD!$A:$J,4,FALSE))</f>
        <v>Pose</v>
      </c>
      <c r="D37" s="16" t="str">
        <f>IF(ISERROR(VLOOKUP($A37&amp;$A$6,BDD!$A:$J,5,FALSE))=TRUE,"",VLOOKUP($A37&amp;$A$6,BDD!$A:$J,5,FALSE))</f>
        <v>Joint faïence mural</v>
      </c>
      <c r="E37" s="33" t="str">
        <f>IF(ISERROR(VLOOKUP($A37&amp;$A$6,BDD!$A:$J,6,FALSE))=TRUE,"",VLOOKUP($A37&amp;$A$6,BDD!$A:$J,6,FALSE))</f>
        <v>-</v>
      </c>
      <c r="F37" s="33" t="str">
        <f>IF(ISERROR(VLOOKUP($A37&amp;$A$6,BDD!$A:$J,7,FALSE))=TRUE,"",VLOOKUP($A37&amp;$A$6,BDD!$A:$J,7,FALSE))</f>
        <v>1m²</v>
      </c>
      <c r="G37" s="33" t="str">
        <f>IF(ISERROR(VLOOKUP($A37&amp;$A$6,BDD!$A:$J,8,FALSE))=TRUE,"",VLOOKUP($A37&amp;$A$6,BDD!$A:$J,8,FALSE))</f>
        <v>CPE Malicornais</v>
      </c>
      <c r="H37" s="33" t="str">
        <f>IF(ISERROR(VLOOKUP($A37&amp;$A$6,BDD!$A:$J,9,FALSE))=TRUE,"",VLOOKUP($A37&amp;$A$6,BDD!$A:$J,9,FALSE))</f>
        <v>-</v>
      </c>
      <c r="I37" s="21">
        <v>0</v>
      </c>
      <c r="J37" s="21">
        <f>IF(ISERROR(VLOOKUP($A37&amp;$A$6,BDD!$A:$K,11,FALSE))=TRUE,"",VLOOKUP($A37&amp;$A$6,BDD!$A:$K,11,FALSE))</f>
        <v>160</v>
      </c>
    </row>
    <row r="38" spans="1:10" ht="30" customHeight="1" x14ac:dyDescent="0.25">
      <c r="A38" s="24">
        <v>31</v>
      </c>
      <c r="B38" s="33" t="str">
        <f>IF(ISERROR(VLOOKUP($A38&amp;$A$6,BDD!$A:$J,3,FALSE))=TRUE,"",VLOOKUP($A38&amp;$A$6,BDD!$A:$J,3,FALSE))</f>
        <v>SDB</v>
      </c>
      <c r="C38" s="33" t="str">
        <f>IF(ISERROR(VLOOKUP($A38&amp;$A$6,BDD!$A:$J,4,FALSE))=TRUE,"",VLOOKUP($A38&amp;$A$6,BDD!$A:$J,4,FALSE))</f>
        <v>Pose</v>
      </c>
      <c r="D38" s="16" t="str">
        <f>IF(ISERROR(VLOOKUP($A38&amp;$A$6,BDD!$A:$J,5,FALSE))=TRUE,"",VLOOKUP($A38&amp;$A$6,BDD!$A:$J,5,FALSE))</f>
        <v>Etanchéité sol / mur avant pose carrelage / faïence</v>
      </c>
      <c r="E38" s="33" t="str">
        <f>IF(ISERROR(VLOOKUP($A38&amp;$A$6,BDD!$A:$J,6,FALSE))=TRUE,"",VLOOKUP($A38&amp;$A$6,BDD!$A:$J,6,FALSE))</f>
        <v>en ML</v>
      </c>
      <c r="F38" s="33" t="str">
        <f>IF(ISERROR(VLOOKUP($A38&amp;$A$6,BDD!$A:$J,7,FALSE))=TRUE,"",VLOOKUP($A38&amp;$A$6,BDD!$A:$J,7,FALSE))</f>
        <v>1m²</v>
      </c>
      <c r="G38" s="33" t="str">
        <f>IF(ISERROR(VLOOKUP($A38&amp;$A$6,BDD!$A:$J,8,FALSE))=TRUE,"",VLOOKUP($A38&amp;$A$6,BDD!$A:$J,8,FALSE))</f>
        <v>CPE Malicornais</v>
      </c>
      <c r="H38" s="33" t="str">
        <f>IF(ISERROR(VLOOKUP($A38&amp;$A$6,BDD!$A:$J,9,FALSE))=TRUE,"",VLOOKUP($A38&amp;$A$6,BDD!$A:$J,9,FALSE))</f>
        <v>-</v>
      </c>
      <c r="I38" s="21">
        <v>0</v>
      </c>
      <c r="J38" s="21">
        <f>IF(ISERROR(VLOOKUP($A38&amp;$A$6,BDD!$A:$K,11,FALSE))=TRUE,"",VLOOKUP($A38&amp;$A$6,BDD!$A:$K,11,FALSE))</f>
        <v>26.46</v>
      </c>
    </row>
    <row r="39" spans="1:10" ht="30" customHeight="1" x14ac:dyDescent="0.25">
      <c r="A39" s="24">
        <v>32</v>
      </c>
      <c r="B39" s="33" t="str">
        <f>IF(ISERROR(VLOOKUP($A39&amp;$A$6,BDD!$A:$J,3,FALSE))=TRUE,"",VLOOKUP($A39&amp;$A$6,BDD!$A:$J,3,FALSE))</f>
        <v>SDB</v>
      </c>
      <c r="C39" s="33" t="str">
        <f>IF(ISERROR(VLOOKUP($A39&amp;$A$6,BDD!$A:$J,4,FALSE))=TRUE,"",VLOOKUP($A39&amp;$A$6,BDD!$A:$J,4,FALSE))</f>
        <v>Pose</v>
      </c>
      <c r="D39" s="16" t="str">
        <f>IF(ISERROR(VLOOKUP($A39&amp;$A$6,BDD!$A:$J,5,FALSE))=TRUE,"",VLOOKUP($A39&amp;$A$6,BDD!$A:$J,5,FALSE))</f>
        <v>Etanchéité sol / mur avant pose carrelage / faïence</v>
      </c>
      <c r="E39" s="33" t="str">
        <f>IF(ISERROR(VLOOKUP($A39&amp;$A$6,BDD!$A:$J,6,FALSE))=TRUE,"",VLOOKUP($A39&amp;$A$6,BDD!$A:$J,6,FALSE))</f>
        <v>en M²</v>
      </c>
      <c r="F39" s="33" t="str">
        <f>IF(ISERROR(VLOOKUP($A39&amp;$A$6,BDD!$A:$J,7,FALSE))=TRUE,"",VLOOKUP($A39&amp;$A$6,BDD!$A:$J,7,FALSE))</f>
        <v>1m²</v>
      </c>
      <c r="G39" s="33" t="str">
        <f>IF(ISERROR(VLOOKUP($A39&amp;$A$6,BDD!$A:$J,8,FALSE))=TRUE,"",VLOOKUP($A39&amp;$A$6,BDD!$A:$J,8,FALSE))</f>
        <v>CPE Malicornais</v>
      </c>
      <c r="H39" s="33" t="str">
        <f>IF(ISERROR(VLOOKUP($A39&amp;$A$6,BDD!$A:$J,9,FALSE))=TRUE,"",VLOOKUP($A39&amp;$A$6,BDD!$A:$J,9,FALSE))</f>
        <v>-</v>
      </c>
      <c r="I39" s="21">
        <v>0</v>
      </c>
      <c r="J39" s="21">
        <f>IF(ISERROR(VLOOKUP($A39&amp;$A$6,BDD!$A:$K,11,FALSE))=TRUE,"",VLOOKUP($A39&amp;$A$6,BDD!$A:$K,11,FALSE))</f>
        <v>52</v>
      </c>
    </row>
    <row r="40" spans="1:10" ht="30" customHeight="1" x14ac:dyDescent="0.25">
      <c r="A40" s="24">
        <v>33</v>
      </c>
      <c r="B40" s="33" t="str">
        <f>IF(ISERROR(VLOOKUP($A40&amp;$A$6,BDD!$A:$J,3,FALSE))=TRUE,"",VLOOKUP($A40&amp;$A$6,BDD!$A:$J,3,FALSE))</f>
        <v>SDB</v>
      </c>
      <c r="C40" s="33" t="str">
        <f>IF(ISERROR(VLOOKUP($A40&amp;$A$6,BDD!$A:$J,4,FALSE))=TRUE,"",VLOOKUP($A40&amp;$A$6,BDD!$A:$J,4,FALSE))</f>
        <v>Pose</v>
      </c>
      <c r="D40" s="16" t="str">
        <f>IF(ISERROR(VLOOKUP($A40&amp;$A$6,BDD!$A:$J,5,FALSE))=TRUE,"",VLOOKUP($A40&amp;$A$6,BDD!$A:$J,5,FALSE))</f>
        <v>Colle carrelage</v>
      </c>
      <c r="E40" s="33" t="str">
        <f>IF(ISERROR(VLOOKUP($A40&amp;$A$6,BDD!$A:$J,6,FALSE))=TRUE,"",VLOOKUP($A40&amp;$A$6,BDD!$A:$J,6,FALSE))</f>
        <v>prolipate 510</v>
      </c>
      <c r="F40" s="33" t="str">
        <f>IF(ISERROR(VLOOKUP($A40&amp;$A$6,BDD!$A:$J,7,FALSE))=TRUE,"",VLOOKUP($A40&amp;$A$6,BDD!$A:$J,7,FALSE))</f>
        <v>25kg</v>
      </c>
      <c r="G40" s="33" t="str">
        <f>IF(ISERROR(VLOOKUP($A40&amp;$A$6,BDD!$A:$J,8,FALSE))=TRUE,"",VLOOKUP($A40&amp;$A$6,BDD!$A:$J,8,FALSE))</f>
        <v>CPE Malicornais</v>
      </c>
      <c r="H40" s="33" t="str">
        <f>IF(ISERROR(VLOOKUP($A40&amp;$A$6,BDD!$A:$J,9,FALSE))=TRUE,"",VLOOKUP($A40&amp;$A$6,BDD!$A:$J,9,FALSE))</f>
        <v>-</v>
      </c>
      <c r="I40" s="21">
        <f>IF(ISERROR(VLOOKUP($A40&amp;$A$6,BDD!$A:$J,10,FALSE))=TRUE,"",VLOOKUP($A40&amp;$A$6,BDD!$A:$J,10,FALSE))</f>
        <v>168</v>
      </c>
      <c r="J40" s="21">
        <f>IF(ISERROR(VLOOKUP($A40&amp;$A$6,BDD!$A:$K,11,FALSE))=TRUE,"",VLOOKUP($A40&amp;$A$6,BDD!$A:$K,11,FALSE))</f>
        <v>0</v>
      </c>
    </row>
    <row r="41" spans="1:10" ht="30" customHeight="1" x14ac:dyDescent="0.25">
      <c r="A41" s="24">
        <v>34</v>
      </c>
      <c r="B41" s="33" t="str">
        <f>IF(ISERROR(VLOOKUP($A41&amp;$A$6,BDD!$A:$J,3,FALSE))=TRUE,"",VLOOKUP($A41&amp;$A$6,BDD!$A:$J,3,FALSE))</f>
        <v>SDB</v>
      </c>
      <c r="C41" s="33" t="str">
        <f>IF(ISERROR(VLOOKUP($A41&amp;$A$6,BDD!$A:$J,4,FALSE))=TRUE,"",VLOOKUP($A41&amp;$A$6,BDD!$A:$J,4,FALSE))</f>
        <v>Dépose</v>
      </c>
      <c r="D41" s="16" t="str">
        <f>IF(ISERROR(VLOOKUP($A41&amp;$A$6,BDD!$A:$J,5,FALSE))=TRUE,"",VLOOKUP($A41&amp;$A$6,BDD!$A:$J,5,FALSE))</f>
        <v>Dépose sol</v>
      </c>
      <c r="E41" s="33" t="str">
        <f>IF(ISERROR(VLOOKUP($A41&amp;$A$6,BDD!$A:$J,6,FALSE))=TRUE,"",VLOOKUP($A41&amp;$A$6,BDD!$A:$J,6,FALSE))</f>
        <v>-</v>
      </c>
      <c r="F41" s="33" t="str">
        <f>IF(ISERROR(VLOOKUP($A41&amp;$A$6,BDD!$A:$J,7,FALSE))=TRUE,"",VLOOKUP($A41&amp;$A$6,BDD!$A:$J,7,FALSE))</f>
        <v>1m²</v>
      </c>
      <c r="G41" s="33" t="str">
        <f>IF(ISERROR(VLOOKUP($A41&amp;$A$6,BDD!$A:$J,8,FALSE))=TRUE,"",VLOOKUP($A41&amp;$A$6,BDD!$A:$J,8,FALSE))</f>
        <v>CPE Malicornais</v>
      </c>
      <c r="H41" s="33" t="str">
        <f>IF(ISERROR(VLOOKUP($A41&amp;$A$6,BDD!$A:$J,9,FALSE))=TRUE,"",VLOOKUP($A41&amp;$A$6,BDD!$A:$J,9,FALSE))</f>
        <v>-</v>
      </c>
      <c r="I41" s="21">
        <f>IF(ISERROR(VLOOKUP($A41&amp;$A$6,BDD!$A:$J,10,FALSE))=TRUE,"",VLOOKUP($A41&amp;$A$6,BDD!$A:$J,10,FALSE))</f>
        <v>0</v>
      </c>
      <c r="J41" s="21">
        <f>IF(ISERROR(VLOOKUP($A41&amp;$A$6,BDD!$A:$K,11,FALSE))=TRUE,"",VLOOKUP($A41&amp;$A$6,BDD!$A:$K,11,FALSE))</f>
        <v>234</v>
      </c>
    </row>
    <row r="42" spans="1:10" ht="30" customHeight="1" x14ac:dyDescent="0.25">
      <c r="A42" s="24">
        <v>35</v>
      </c>
      <c r="B42" s="33" t="str">
        <f>IF(ISERROR(VLOOKUP($A42&amp;$A$6,BDD!$A:$J,3,FALSE))=TRUE,"",VLOOKUP($A42&amp;$A$6,BDD!$A:$J,3,FALSE))</f>
        <v>SDB</v>
      </c>
      <c r="C42" s="33" t="str">
        <f>IF(ISERROR(VLOOKUP($A42&amp;$A$6,BDD!$A:$J,4,FALSE))=TRUE,"",VLOOKUP($A42&amp;$A$6,BDD!$A:$J,4,FALSE))</f>
        <v>Pose</v>
      </c>
      <c r="D42" s="16" t="str">
        <f>IF(ISERROR(VLOOKUP($A42&amp;$A$6,BDD!$A:$J,5,FALSE))=TRUE,"",VLOOKUP($A42&amp;$A$6,BDD!$A:$J,5,FALSE))</f>
        <v>Carrelage pour 1m²</v>
      </c>
      <c r="E42" s="33" t="str">
        <f>IF(ISERROR(VLOOKUP($A42&amp;$A$6,BDD!$A:$J,6,FALSE))=TRUE,"",VLOOKUP($A42&amp;$A$6,BDD!$A:$J,6,FALSE))</f>
        <v>-</v>
      </c>
      <c r="F42" s="33" t="str">
        <f>IF(ISERROR(VLOOKUP($A42&amp;$A$6,BDD!$A:$J,7,FALSE))=TRUE,"",VLOOKUP($A42&amp;$A$6,BDD!$A:$J,7,FALSE))</f>
        <v>31,6*31,6</v>
      </c>
      <c r="G42" s="33" t="s">
        <v>708</v>
      </c>
      <c r="H42" s="33" t="str">
        <f>IF(ISERROR(VLOOKUP($A42&amp;$A$6,BDD!$A:$J,9,FALSE))=TRUE,"",VLOOKUP($A42&amp;$A$6,BDD!$A:$J,9,FALSE))</f>
        <v>-</v>
      </c>
      <c r="I42" s="21">
        <f>IF(ISERROR(VLOOKUP($A42&amp;$A$6,BDD!$A:$J,10,FALSE))=TRUE,"",VLOOKUP($A42&amp;$A$6,BDD!$A:$J,10,FALSE))</f>
        <v>0</v>
      </c>
      <c r="J42" s="21">
        <f>IF(ISERROR(VLOOKUP($A42&amp;$A$6,BDD!$A:$K,11,FALSE))=TRUE,"",VLOOKUP($A42&amp;$A$6,BDD!$A:$K,11,FALSE))</f>
        <v>35</v>
      </c>
    </row>
    <row r="43" spans="1:10" ht="30" customHeight="1" x14ac:dyDescent="0.25">
      <c r="A43" s="24">
        <v>36</v>
      </c>
      <c r="B43" s="33" t="str">
        <f>IF(ISERROR(VLOOKUP($A43&amp;$A$6,BDD!$A:$J,3,FALSE))=TRUE,"",VLOOKUP($A43&amp;$A$6,BDD!$A:$J,3,FALSE))</f>
        <v>SDB</v>
      </c>
      <c r="C43" s="33" t="str">
        <f>IF(ISERROR(VLOOKUP($A43&amp;$A$6,BDD!$A:$J,4,FALSE))=TRUE,"",VLOOKUP($A43&amp;$A$6,BDD!$A:$J,4,FALSE))</f>
        <v>Pose</v>
      </c>
      <c r="D43" s="16" t="str">
        <f>IF(ISERROR(VLOOKUP($A43&amp;$A$6,BDD!$A:$J,5,FALSE))=TRUE,"",VLOOKUP($A43&amp;$A$6,BDD!$A:$J,5,FALSE))</f>
        <v>Pose carrelage</v>
      </c>
      <c r="E43" s="33" t="str">
        <f>IF(ISERROR(VLOOKUP($A43&amp;$A$6,BDD!$A:$J,6,FALSE))=TRUE,"",VLOOKUP($A43&amp;$A$6,BDD!$A:$J,6,FALSE))</f>
        <v>-</v>
      </c>
      <c r="F43" s="33" t="str">
        <f>IF(ISERROR(VLOOKUP($A43&amp;$A$6,BDD!$A:$J,7,FALSE))=TRUE,"",VLOOKUP($A43&amp;$A$6,BDD!$A:$J,7,FALSE))</f>
        <v>1m²</v>
      </c>
      <c r="G43" s="33" t="s">
        <v>708</v>
      </c>
      <c r="H43" s="33" t="str">
        <f>IF(ISERROR(VLOOKUP($A43&amp;$A$6,BDD!$A:$J,9,FALSE))=TRUE,"",VLOOKUP($A43&amp;$A$6,BDD!$A:$J,9,FALSE))</f>
        <v>-</v>
      </c>
      <c r="I43" s="21">
        <f>IF(ISERROR(VLOOKUP($A43&amp;$A$6,BDD!$A:$J,10,FALSE))=TRUE,"",VLOOKUP($A43&amp;$A$6,BDD!$A:$J,10,FALSE))</f>
        <v>0</v>
      </c>
      <c r="J43" s="21">
        <f>IF(ISERROR(VLOOKUP($A43&amp;$A$6,BDD!$A:$K,11,FALSE))=TRUE,"",VLOOKUP($A43&amp;$A$6,BDD!$A:$K,11,FALSE))</f>
        <v>480</v>
      </c>
    </row>
    <row r="44" spans="1:10" ht="30" customHeight="1" x14ac:dyDescent="0.25">
      <c r="A44" s="24">
        <v>37</v>
      </c>
      <c r="B44" s="33" t="str">
        <f>IF(ISERROR(VLOOKUP($A44&amp;$A$6,BDD!$A:$J,3,FALSE))=TRUE,"",VLOOKUP($A44&amp;$A$6,BDD!$A:$J,3,FALSE))</f>
        <v>SDB</v>
      </c>
      <c r="C44" s="33" t="str">
        <f>IF(ISERROR(VLOOKUP($A44&amp;$A$6,BDD!$A:$J,4,FALSE))=TRUE,"",VLOOKUP($A44&amp;$A$6,BDD!$A:$J,4,FALSE))</f>
        <v>Pose</v>
      </c>
      <c r="D44" s="16" t="str">
        <f>IF(ISERROR(VLOOKUP($A44&amp;$A$6,BDD!$A:$J,5,FALSE))=TRUE,"",VLOOKUP($A44&amp;$A$6,BDD!$A:$J,5,FALSE))</f>
        <v xml:space="preserve">Joint carrelage </v>
      </c>
      <c r="E44" s="33" t="str">
        <f>IF(ISERROR(VLOOKUP($A44&amp;$A$6,BDD!$A:$J,6,FALSE))=TRUE,"",VLOOKUP($A44&amp;$A$6,BDD!$A:$J,6,FALSE))</f>
        <v>-</v>
      </c>
      <c r="F44" s="33" t="str">
        <f>IF(ISERROR(VLOOKUP($A44&amp;$A$6,BDD!$A:$J,7,FALSE))=TRUE,"",VLOOKUP($A44&amp;$A$6,BDD!$A:$J,7,FALSE))</f>
        <v>1m²</v>
      </c>
      <c r="G44" s="33" t="s">
        <v>708</v>
      </c>
      <c r="H44" s="33" t="str">
        <f>IF(ISERROR(VLOOKUP($A44&amp;$A$6,BDD!$A:$J,9,FALSE))=TRUE,"",VLOOKUP($A44&amp;$A$6,BDD!$A:$J,9,FALSE))</f>
        <v>-</v>
      </c>
      <c r="I44" s="21">
        <f>IF(ISERROR(VLOOKUP($A44&amp;$A$6,BDD!$A:$J,10,FALSE))=TRUE,"",VLOOKUP($A44&amp;$A$6,BDD!$A:$J,10,FALSE))</f>
        <v>0</v>
      </c>
      <c r="J44" s="21">
        <f>IF(ISERROR(VLOOKUP($A44&amp;$A$6,BDD!$A:$K,11,FALSE))=TRUE,"",VLOOKUP($A44&amp;$A$6,BDD!$A:$K,11,FALSE))</f>
        <v>105</v>
      </c>
    </row>
    <row r="45" spans="1:10" ht="30" customHeight="1" x14ac:dyDescent="0.25">
      <c r="A45" s="24">
        <v>38</v>
      </c>
      <c r="B45" s="33" t="str">
        <f>IF(ISERROR(VLOOKUP($A45&amp;$A$6,BDD!$A:$J,3,FALSE))=TRUE,"",VLOOKUP($A45&amp;$A$6,BDD!$A:$J,3,FALSE))</f>
        <v>SDB</v>
      </c>
      <c r="C45" s="33" t="str">
        <f>IF(ISERROR(VLOOKUP($A45&amp;$A$6,BDD!$A:$J,4,FALSE))=TRUE,"",VLOOKUP($A45&amp;$A$6,BDD!$A:$J,4,FALSE))</f>
        <v>Pose</v>
      </c>
      <c r="D45" s="16" t="str">
        <f>IF(ISERROR(VLOOKUP($A45&amp;$A$6,BDD!$A:$J,5,FALSE))=TRUE,"",VLOOKUP($A45&amp;$A$6,BDD!$A:$J,5,FALSE))</f>
        <v>Plinthe carrelage</v>
      </c>
      <c r="E45" s="33" t="str">
        <f>IF(ISERROR(VLOOKUP($A45&amp;$A$6,BDD!$A:$J,6,FALSE))=TRUE,"",VLOOKUP($A45&amp;$A$6,BDD!$A:$J,6,FALSE))</f>
        <v>-</v>
      </c>
      <c r="F45" s="33" t="str">
        <f>IF(ISERROR(VLOOKUP($A45&amp;$A$6,BDD!$A:$J,7,FALSE))=TRUE,"",VLOOKUP($A45&amp;$A$6,BDD!$A:$J,7,FALSE))</f>
        <v>1m²</v>
      </c>
      <c r="G45" s="33" t="s">
        <v>708</v>
      </c>
      <c r="H45" s="33" t="str">
        <f>IF(ISERROR(VLOOKUP($A45&amp;$A$6,BDD!$A:$J,9,FALSE))=TRUE,"",VLOOKUP($A45&amp;$A$6,BDD!$A:$J,9,FALSE))</f>
        <v>-</v>
      </c>
      <c r="I45" s="21">
        <f>IF(ISERROR(VLOOKUP($A45&amp;$A$6,BDD!$A:$J,10,FALSE))=TRUE,"",VLOOKUP($A45&amp;$A$6,BDD!$A:$J,10,FALSE))</f>
        <v>0</v>
      </c>
      <c r="J45" s="21">
        <f>IF(ISERROR(VLOOKUP($A45&amp;$A$6,BDD!$A:$K,11,FALSE))=TRUE,"",VLOOKUP($A45&amp;$A$6,BDD!$A:$K,11,FALSE))</f>
        <v>5.69</v>
      </c>
    </row>
    <row r="46" spans="1:10" ht="30" customHeight="1" x14ac:dyDescent="0.25">
      <c r="A46" s="24">
        <v>39</v>
      </c>
      <c r="B46" s="33" t="str">
        <f>IF(ISERROR(VLOOKUP($A46&amp;$A$6,BDD!$A:$J,3,FALSE))=TRUE,"",VLOOKUP($A46&amp;$A$6,BDD!$A:$J,3,FALSE))</f>
        <v>SDB</v>
      </c>
      <c r="C46" s="33" t="str">
        <f>IF(ISERROR(VLOOKUP($A46&amp;$A$6,BDD!$A:$J,4,FALSE))=TRUE,"",VLOOKUP($A46&amp;$A$6,BDD!$A:$J,4,FALSE))</f>
        <v>Pose</v>
      </c>
      <c r="D46" s="16" t="str">
        <f>IF(ISERROR(VLOOKUP($A46&amp;$A$6,BDD!$A:$J,5,FALSE))=TRUE,"",VLOOKUP($A46&amp;$A$6,BDD!$A:$J,5,FALSE))</f>
        <v>Pose plinthe / frise</v>
      </c>
      <c r="E46" s="33" t="str">
        <f>IF(ISERROR(VLOOKUP($A46&amp;$A$6,BDD!$A:$J,6,FALSE))=TRUE,"",VLOOKUP($A46&amp;$A$6,BDD!$A:$J,6,FALSE))</f>
        <v>-</v>
      </c>
      <c r="F46" s="33" t="str">
        <f>IF(ISERROR(VLOOKUP($A46&amp;$A$6,BDD!$A:$J,7,FALSE))=TRUE,"",VLOOKUP($A46&amp;$A$6,BDD!$A:$J,7,FALSE))</f>
        <v>1m²</v>
      </c>
      <c r="G46" s="33" t="s">
        <v>708</v>
      </c>
      <c r="H46" s="33" t="str">
        <f>IF(ISERROR(VLOOKUP($A46&amp;$A$6,BDD!$A:$J,9,FALSE))=TRUE,"",VLOOKUP($A46&amp;$A$6,BDD!$A:$J,9,FALSE))</f>
        <v>-</v>
      </c>
      <c r="I46" s="21">
        <f>IF(ISERROR(VLOOKUP($A46&amp;$A$6,BDD!$A:$J,10,FALSE))=TRUE,"",VLOOKUP($A46&amp;$A$6,BDD!$A:$J,10,FALSE))</f>
        <v>0</v>
      </c>
      <c r="J46" s="21">
        <f>IF(ISERROR(VLOOKUP($A46&amp;$A$6,BDD!$A:$K,11,FALSE))=TRUE,"",VLOOKUP($A46&amp;$A$6,BDD!$A:$K,11,FALSE))</f>
        <v>19.5</v>
      </c>
    </row>
    <row r="47" spans="1:10" ht="30" customHeight="1" x14ac:dyDescent="0.25">
      <c r="A47" s="24">
        <v>40</v>
      </c>
      <c r="B47" s="33" t="str">
        <f>IF(ISERROR(VLOOKUP($A47&amp;$A$6,BDD!$A:$J,3,FALSE))=TRUE,"",VLOOKUP($A47&amp;$A$6,BDD!$A:$J,3,FALSE))</f>
        <v>SDB</v>
      </c>
      <c r="C47" s="33" t="str">
        <f>IF(ISERROR(VLOOKUP($A47&amp;$A$6,BDD!$A:$J,4,FALSE))=TRUE,"",VLOOKUP($A47&amp;$A$6,BDD!$A:$J,4,FALSE))</f>
        <v>Pose</v>
      </c>
      <c r="D47" s="16" t="str">
        <f>IF(ISERROR(VLOOKUP($A47&amp;$A$6,BDD!$A:$J,5,FALSE))=TRUE,"",VLOOKUP($A47&amp;$A$6,BDD!$A:$J,5,FALSE))</f>
        <v>Colle prolidal sans poussière</v>
      </c>
      <c r="E47" s="33" t="str">
        <f>IF(ISERROR(VLOOKUP($A47&amp;$A$6,BDD!$A:$J,6,FALSE))=TRUE,"",VLOOKUP($A47&amp;$A$6,BDD!$A:$J,6,FALSE))</f>
        <v>-</v>
      </c>
      <c r="F47" s="33" t="str">
        <f>IF(ISERROR(VLOOKUP($A47&amp;$A$6,BDD!$A:$J,7,FALSE))=TRUE,"",VLOOKUP($A47&amp;$A$6,BDD!$A:$J,7,FALSE))</f>
        <v>25kg</v>
      </c>
      <c r="G47" s="33" t="s">
        <v>708</v>
      </c>
      <c r="H47" s="33" t="str">
        <f>IF(ISERROR(VLOOKUP($A47&amp;$A$6,BDD!$A:$J,9,FALSE))=TRUE,"",VLOOKUP($A47&amp;$A$6,BDD!$A:$J,9,FALSE))</f>
        <v>-</v>
      </c>
      <c r="I47" s="21">
        <f>IF(ISERROR(VLOOKUP($A47&amp;$A$6,BDD!$A:$J,10,FALSE))=TRUE,"",VLOOKUP($A47&amp;$A$6,BDD!$A:$J,10,FALSE))</f>
        <v>30</v>
      </c>
      <c r="J47" s="21">
        <f>IF(ISERROR(VLOOKUP($A47&amp;$A$6,BDD!$A:$K,11,FALSE))=TRUE,"",VLOOKUP($A47&amp;$A$6,BDD!$A:$K,11,FALSE))</f>
        <v>0</v>
      </c>
    </row>
    <row r="48" spans="1:10" ht="30" customHeight="1" x14ac:dyDescent="0.25">
      <c r="A48" s="24">
        <v>41</v>
      </c>
      <c r="B48" s="33" t="str">
        <f>IF(ISERROR(VLOOKUP($A48&amp;$A$6,BDD!$A:$J,3,FALSE))=TRUE,"",VLOOKUP($A48&amp;$A$6,BDD!$A:$J,3,FALSE))</f>
        <v>SDB</v>
      </c>
      <c r="C48" s="33" t="str">
        <f>IF(ISERROR(VLOOKUP($A48&amp;$A$6,BDD!$A:$J,4,FALSE))=TRUE,"",VLOOKUP($A48&amp;$A$6,BDD!$A:$J,4,FALSE))</f>
        <v>Pose</v>
      </c>
      <c r="D48" s="16" t="str">
        <f>IF(ISERROR(VLOOKUP($A48&amp;$A$6,BDD!$A:$J,5,FALSE))=TRUE,"",VLOOKUP($A48&amp;$A$6,BDD!$A:$J,5,FALSE))</f>
        <v>Réalisation d'une chape</v>
      </c>
      <c r="E48" s="33" t="str">
        <f>IF(ISERROR(VLOOKUP($A48&amp;$A$6,BDD!$A:$J,6,FALSE))=TRUE,"",VLOOKUP($A48&amp;$A$6,BDD!$A:$J,6,FALSE))</f>
        <v>-</v>
      </c>
      <c r="F48" s="33" t="str">
        <f>IF(ISERROR(VLOOKUP($A48&amp;$A$6,BDD!$A:$J,7,FALSE))=TRUE,"",VLOOKUP($A48&amp;$A$6,BDD!$A:$J,7,FALSE))</f>
        <v>-</v>
      </c>
      <c r="G48" s="33" t="s">
        <v>708</v>
      </c>
      <c r="H48" s="33" t="str">
        <f>IF(ISERROR(VLOOKUP($A48&amp;$A$6,BDD!$A:$J,9,FALSE))=TRUE,"",VLOOKUP($A48&amp;$A$6,BDD!$A:$J,9,FALSE))</f>
        <v>-</v>
      </c>
      <c r="I48" s="21">
        <f>IF(ISERROR(VLOOKUP($A48&amp;$A$6,BDD!$A:$J,10,FALSE))=TRUE,"",VLOOKUP($A48&amp;$A$6,BDD!$A:$J,10,FALSE))</f>
        <v>0</v>
      </c>
      <c r="J48" s="21">
        <f>IF(ISERROR(VLOOKUP($A48&amp;$A$6,BDD!$A:$K,11,FALSE))=TRUE,"",VLOOKUP($A48&amp;$A$6,BDD!$A:$K,11,FALSE))</f>
        <v>350</v>
      </c>
    </row>
    <row r="49" spans="1:10" ht="30" customHeight="1" x14ac:dyDescent="0.25">
      <c r="A49" s="24">
        <v>42</v>
      </c>
      <c r="B49" s="33" t="str">
        <f>IF(ISERROR(VLOOKUP($A49&amp;$A$6,BDD!$A:$J,3,FALSE))=TRUE,"",VLOOKUP($A49&amp;$A$6,BDD!$A:$J,3,FALSE))</f>
        <v>SDB</v>
      </c>
      <c r="C49" s="33" t="str">
        <f>IF(ISERROR(VLOOKUP($A49&amp;$A$6,BDD!$A:$J,4,FALSE))=TRUE,"",VLOOKUP($A49&amp;$A$6,BDD!$A:$J,4,FALSE))</f>
        <v>Pose</v>
      </c>
      <c r="D49" s="16" t="str">
        <f>IF(ISERROR(VLOOKUP($A49&amp;$A$6,BDD!$A:$J,5,FALSE))=TRUE,"",VLOOKUP($A49&amp;$A$6,BDD!$A:$J,5,FALSE))</f>
        <v>Création d'un fond de douche en mortier compris étanchéité du sol, mur et bandes d'angles</v>
      </c>
      <c r="E49" s="33" t="str">
        <f>IF(ISERROR(VLOOKUP($A49&amp;$A$6,BDD!$A:$J,6,FALSE))=TRUE,"",VLOOKUP($A49&amp;$A$6,BDD!$A:$J,6,FALSE))</f>
        <v>-</v>
      </c>
      <c r="F49" s="33" t="str">
        <f>IF(ISERROR(VLOOKUP($A49&amp;$A$6,BDD!$A:$J,7,FALSE))=TRUE,"",VLOOKUP($A49&amp;$A$6,BDD!$A:$J,7,FALSE))</f>
        <v>-</v>
      </c>
      <c r="G49" s="33" t="s">
        <v>708</v>
      </c>
      <c r="H49" s="33" t="str">
        <f>IF(ISERROR(VLOOKUP($A49&amp;$A$6,BDD!$A:$J,9,FALSE))=TRUE,"",VLOOKUP($A49&amp;$A$6,BDD!$A:$J,9,FALSE))</f>
        <v>-</v>
      </c>
      <c r="I49" s="21">
        <f>IF(ISERROR(VLOOKUP($A49&amp;$A$6,BDD!$A:$J,10,FALSE))=TRUE,"",VLOOKUP($A49&amp;$A$6,BDD!$A:$J,10,FALSE))</f>
        <v>0</v>
      </c>
      <c r="J49" s="21">
        <f>IF(ISERROR(VLOOKUP($A49&amp;$A$6,BDD!$A:$K,11,FALSE))=TRUE,"",VLOOKUP($A49&amp;$A$6,BDD!$A:$K,11,FALSE))</f>
        <v>428</v>
      </c>
    </row>
    <row r="50" spans="1:10" ht="30" customHeight="1" x14ac:dyDescent="0.25">
      <c r="A50" s="24">
        <v>43</v>
      </c>
      <c r="B50" s="33" t="str">
        <f>IF(ISERROR(VLOOKUP($A50&amp;$A$6,BDD!$A:$J,3,FALSE))=TRUE,"",VLOOKUP($A50&amp;$A$6,BDD!$A:$J,3,FALSE))</f>
        <v>SDB</v>
      </c>
      <c r="C50" s="33" t="str">
        <f>IF(ISERROR(VLOOKUP($A50&amp;$A$6,BDD!$A:$J,4,FALSE))=TRUE,"",VLOOKUP($A50&amp;$A$6,BDD!$A:$J,4,FALSE))</f>
        <v>Pose</v>
      </c>
      <c r="D50" s="16" t="str">
        <f>IF(ISERROR(VLOOKUP($A50&amp;$A$6,BDD!$A:$J,5,FALSE))=TRUE,"",VLOOKUP($A50&amp;$A$6,BDD!$A:$J,5,FALSE))</f>
        <v>Fourniture et pose de carrelage antidérapant, joints epoxy compris</v>
      </c>
      <c r="E50" s="33" t="str">
        <f>IF(ISERROR(VLOOKUP($A50&amp;$A$6,BDD!$A:$J,6,FALSE))=TRUE,"",VLOOKUP($A50&amp;$A$6,BDD!$A:$J,6,FALSE))</f>
        <v>-</v>
      </c>
      <c r="F50" s="33" t="str">
        <f>IF(ISERROR(VLOOKUP($A50&amp;$A$6,BDD!$A:$J,7,FALSE))=TRUE,"",VLOOKUP($A50&amp;$A$6,BDD!$A:$J,7,FALSE))</f>
        <v>-</v>
      </c>
      <c r="G50" s="33" t="s">
        <v>708</v>
      </c>
      <c r="H50" s="33" t="str">
        <f>IF(ISERROR(VLOOKUP($A50&amp;$A$6,BDD!$A:$J,9,FALSE))=TRUE,"",VLOOKUP($A50&amp;$A$6,BDD!$A:$J,9,FALSE))</f>
        <v>-</v>
      </c>
      <c r="I50" s="21">
        <f>IF(ISERROR(VLOOKUP($A50&amp;$A$6,BDD!$A:$J,10,FALSE))=TRUE,"",VLOOKUP($A50&amp;$A$6,BDD!$A:$J,10,FALSE))</f>
        <v>0</v>
      </c>
      <c r="J50" s="21">
        <f>IF(ISERROR(VLOOKUP($A50&amp;$A$6,BDD!$A:$K,11,FALSE))=TRUE,"",VLOOKUP($A50&amp;$A$6,BDD!$A:$K,11,FALSE))</f>
        <v>370</v>
      </c>
    </row>
    <row r="51" spans="1:10" ht="30" customHeight="1" x14ac:dyDescent="0.25">
      <c r="A51" s="24">
        <v>44</v>
      </c>
      <c r="B51" s="33" t="str">
        <f>IF(ISERROR(VLOOKUP($A51&amp;$A$6,BDD!$A:$J,3,FALSE))=TRUE,"",VLOOKUP($A51&amp;$A$6,BDD!$A:$J,3,FALSE))</f>
        <v>SDB</v>
      </c>
      <c r="C51" s="33" t="str">
        <f>IF(ISERROR(VLOOKUP($A51&amp;$A$6,BDD!$A:$J,4,FALSE))=TRUE,"",VLOOKUP($A51&amp;$A$6,BDD!$A:$J,4,FALSE))</f>
        <v>Pose</v>
      </c>
      <c r="D51" s="16" t="str">
        <f>IF(ISERROR(VLOOKUP($A51&amp;$A$6,BDD!$A:$J,5,FALSE))=TRUE,"",VLOOKUP($A51&amp;$A$6,BDD!$A:$J,5,FALSE))</f>
        <v>Mise en place d'un accrocheur, fourniture et pose d'un carrelage compris joint</v>
      </c>
      <c r="E51" s="33" t="str">
        <f>IF(ISERROR(VLOOKUP($A51&amp;$A$6,BDD!$A:$J,6,FALSE))=TRUE,"",VLOOKUP($A51&amp;$A$6,BDD!$A:$J,6,FALSE))</f>
        <v>-</v>
      </c>
      <c r="F51" s="33" t="str">
        <f>IF(ISERROR(VLOOKUP($A51&amp;$A$6,BDD!$A:$J,7,FALSE))=TRUE,"",VLOOKUP($A51&amp;$A$6,BDD!$A:$J,7,FALSE))</f>
        <v>-</v>
      </c>
      <c r="G51" s="33" t="s">
        <v>708</v>
      </c>
      <c r="H51" s="33" t="str">
        <f>IF(ISERROR(VLOOKUP($A51&amp;$A$6,BDD!$A:$J,9,FALSE))=TRUE,"",VLOOKUP($A51&amp;$A$6,BDD!$A:$J,9,FALSE))</f>
        <v>-</v>
      </c>
      <c r="I51" s="21">
        <f>IF(ISERROR(VLOOKUP($A51&amp;$A$6,BDD!$A:$J,10,FALSE))=TRUE,"",VLOOKUP($A51&amp;$A$6,BDD!$A:$J,10,FALSE))</f>
        <v>0</v>
      </c>
      <c r="J51" s="21">
        <f>IF(ISERROR(VLOOKUP($A51&amp;$A$6,BDD!$A:$K,11,FALSE))=TRUE,"",VLOOKUP($A51&amp;$A$6,BDD!$A:$K,11,FALSE))</f>
        <v>407.92</v>
      </c>
    </row>
    <row r="52" spans="1:10" ht="30" customHeight="1" x14ac:dyDescent="0.25">
      <c r="A52" s="24">
        <v>45</v>
      </c>
      <c r="B52" s="33" t="str">
        <f>IF(ISERROR(VLOOKUP($A52&amp;$A$6,BDD!$A:$J,3,FALSE))=TRUE,"",VLOOKUP($A52&amp;$A$6,BDD!$A:$J,3,FALSE))</f>
        <v>SDB</v>
      </c>
      <c r="C52" s="33" t="str">
        <f>IF(ISERROR(VLOOKUP($A52&amp;$A$6,BDD!$A:$J,4,FALSE))=TRUE,"",VLOOKUP($A52&amp;$A$6,BDD!$A:$J,4,FALSE))</f>
        <v>Pose</v>
      </c>
      <c r="D52" s="16" t="str">
        <f>IF(ISERROR(VLOOKUP($A52&amp;$A$6,BDD!$A:$J,5,FALSE))=TRUE,"",VLOOKUP($A52&amp;$A$6,BDD!$A:$J,5,FALSE))</f>
        <v>Fourniture et pose de faïence compris joints</v>
      </c>
      <c r="E52" s="33" t="str">
        <f>IF(ISERROR(VLOOKUP($A52&amp;$A$6,BDD!$A:$J,6,FALSE))=TRUE,"",VLOOKUP($A52&amp;$A$6,BDD!$A:$J,6,FALSE))</f>
        <v>-</v>
      </c>
      <c r="F52" s="33" t="str">
        <f>IF(ISERROR(VLOOKUP($A52&amp;$A$6,BDD!$A:$J,7,FALSE))=TRUE,"",VLOOKUP($A52&amp;$A$6,BDD!$A:$J,7,FALSE))</f>
        <v>-</v>
      </c>
      <c r="G52" s="33" t="s">
        <v>708</v>
      </c>
      <c r="H52" s="33" t="str">
        <f>IF(ISERROR(VLOOKUP($A52&amp;$A$6,BDD!$A:$J,9,FALSE))=TRUE,"",VLOOKUP($A52&amp;$A$6,BDD!$A:$J,9,FALSE))</f>
        <v>-</v>
      </c>
      <c r="I52" s="21">
        <f>IF(ISERROR(VLOOKUP($A52&amp;$A$6,BDD!$A:$J,10,FALSE))=TRUE,"",VLOOKUP($A52&amp;$A$6,BDD!$A:$J,10,FALSE))</f>
        <v>0</v>
      </c>
      <c r="J52" s="21">
        <f>IF(ISERROR(VLOOKUP($A52&amp;$A$6,BDD!$A:$K,11,FALSE))=TRUE,"",VLOOKUP($A52&amp;$A$6,BDD!$A:$K,11,FALSE))</f>
        <v>844.53</v>
      </c>
    </row>
    <row r="53" spans="1:10" ht="30" customHeight="1" x14ac:dyDescent="0.25">
      <c r="A53" s="24">
        <v>46</v>
      </c>
      <c r="B53" s="33" t="str">
        <f>IF(ISERROR(VLOOKUP($A53&amp;$A$6,BDD!$A:$J,3,FALSE))=TRUE,"",VLOOKUP($A53&amp;$A$6,BDD!$A:$J,3,FALSE))</f>
        <v>SDB</v>
      </c>
      <c r="C53" s="33" t="str">
        <f>IF(ISERROR(VLOOKUP($A53&amp;$A$6,BDD!$A:$J,4,FALSE))=TRUE,"",VLOOKUP($A53&amp;$A$6,BDD!$A:$J,4,FALSE))</f>
        <v>Pose</v>
      </c>
      <c r="D53" s="16" t="str">
        <f>IF(ISERROR(VLOOKUP($A53&amp;$A$6,BDD!$A:$J,5,FALSE))=TRUE,"",VLOOKUP($A53&amp;$A$6,BDD!$A:$J,5,FALSE))</f>
        <v>Découpe de carreaux et de l'isolation acoustique existante</v>
      </c>
      <c r="E53" s="33" t="str">
        <f>IF(ISERROR(VLOOKUP($A53&amp;$A$6,BDD!$A:$J,6,FALSE))=TRUE,"",VLOOKUP($A53&amp;$A$6,BDD!$A:$J,6,FALSE))</f>
        <v>-</v>
      </c>
      <c r="F53" s="33" t="str">
        <f>IF(ISERROR(VLOOKUP($A53&amp;$A$6,BDD!$A:$J,7,FALSE))=TRUE,"",VLOOKUP($A53&amp;$A$6,BDD!$A:$J,7,FALSE))</f>
        <v>-</v>
      </c>
      <c r="G53" s="33" t="s">
        <v>708</v>
      </c>
      <c r="H53" s="33" t="str">
        <f>IF(ISERROR(VLOOKUP($A53&amp;$A$6,BDD!$A:$J,9,FALSE))=TRUE,"",VLOOKUP($A53&amp;$A$6,BDD!$A:$J,9,FALSE))</f>
        <v>-</v>
      </c>
      <c r="I53" s="21">
        <f>IF(ISERROR(VLOOKUP($A53&amp;$A$6,BDD!$A:$J,10,FALSE))=TRUE,"",VLOOKUP($A53&amp;$A$6,BDD!$A:$J,10,FALSE))</f>
        <v>216.55</v>
      </c>
      <c r="J53" s="21">
        <f>IF(ISERROR(VLOOKUP($A53&amp;$A$6,BDD!$A:$K,11,FALSE))=TRUE,"",VLOOKUP($A53&amp;$A$6,BDD!$A:$K,11,FALSE))</f>
        <v>0</v>
      </c>
    </row>
    <row r="54" spans="1:10" ht="30" customHeight="1" x14ac:dyDescent="0.25">
      <c r="A54" s="24">
        <v>47</v>
      </c>
      <c r="B54" s="33" t="str">
        <f>IF(ISERROR(VLOOKUP($A54&amp;$A$6,BDD!$A:$J,3,FALSE))=TRUE,"",VLOOKUP($A54&amp;$A$6,BDD!$A:$J,3,FALSE))</f>
        <v>SDB</v>
      </c>
      <c r="C54" s="33" t="str">
        <f>IF(ISERROR(VLOOKUP($A54&amp;$A$6,BDD!$A:$J,4,FALSE))=TRUE,"",VLOOKUP($A54&amp;$A$6,BDD!$A:$J,4,FALSE))</f>
        <v>Pose</v>
      </c>
      <c r="D54" s="16" t="str">
        <f>IF(ISERROR(VLOOKUP($A54&amp;$A$6,BDD!$A:$J,5,FALSE))=TRUE,"",VLOOKUP($A54&amp;$A$6,BDD!$A:$J,5,FALSE))</f>
        <v>Fourniture et pose d'un primaire d'accrochage avant une pose collée.</v>
      </c>
      <c r="E54" s="33" t="str">
        <f>IF(ISERROR(VLOOKUP($A54&amp;$A$6,BDD!$A:$J,6,FALSE))=TRUE,"",VLOOKUP($A54&amp;$A$6,BDD!$A:$J,6,FALSE))</f>
        <v>-</v>
      </c>
      <c r="F54" s="33" t="str">
        <f>IF(ISERROR(VLOOKUP($A54&amp;$A$6,BDD!$A:$J,7,FALSE))=TRUE,"",VLOOKUP($A54&amp;$A$6,BDD!$A:$J,7,FALSE))</f>
        <v>-</v>
      </c>
      <c r="G54" s="33" t="s">
        <v>708</v>
      </c>
      <c r="H54" s="33" t="str">
        <f>IF(ISERROR(VLOOKUP($A54&amp;$A$6,BDD!$A:$J,9,FALSE))=TRUE,"",VLOOKUP($A54&amp;$A$6,BDD!$A:$J,9,FALSE))</f>
        <v>-</v>
      </c>
      <c r="I54" s="21">
        <f>IF(ISERROR(VLOOKUP($A54&amp;$A$6,BDD!$A:$J,10,FALSE))=TRUE,"",VLOOKUP($A54&amp;$A$6,BDD!$A:$J,10,FALSE))</f>
        <v>43.04</v>
      </c>
      <c r="J54" s="21">
        <f>IF(ISERROR(VLOOKUP($A54&amp;$A$6,BDD!$A:$K,11,FALSE))=TRUE,"",VLOOKUP($A54&amp;$A$6,BDD!$A:$K,11,FALSE))</f>
        <v>0</v>
      </c>
    </row>
    <row r="55" spans="1:10" ht="30" customHeight="1" x14ac:dyDescent="0.25">
      <c r="A55" s="24">
        <v>48</v>
      </c>
      <c r="B55" s="33" t="str">
        <f>IF(ISERROR(VLOOKUP($A55&amp;$A$6,BDD!$A:$J,3,FALSE))=TRUE,"",VLOOKUP($A55&amp;$A$6,BDD!$A:$J,3,FALSE))</f>
        <v>SDB</v>
      </c>
      <c r="C55" s="33" t="str">
        <f>IF(ISERROR(VLOOKUP($A55&amp;$A$6,BDD!$A:$J,4,FALSE))=TRUE,"",VLOOKUP($A55&amp;$A$6,BDD!$A:$J,4,FALSE))</f>
        <v>Pose</v>
      </c>
      <c r="D55" s="16" t="str">
        <f>IF(ISERROR(VLOOKUP($A55&amp;$A$6,BDD!$A:$J,5,FALSE))=TRUE,"",VLOOKUP($A55&amp;$A$6,BDD!$A:$J,5,FALSE))</f>
        <v>Réagréage avant pose de faïence /carrelage</v>
      </c>
      <c r="E55" s="33" t="str">
        <f>IF(ISERROR(VLOOKUP($A55&amp;$A$6,BDD!$A:$J,6,FALSE))=TRUE,"",VLOOKUP($A55&amp;$A$6,BDD!$A:$J,6,FALSE))</f>
        <v>-</v>
      </c>
      <c r="F55" s="33" t="str">
        <f>IF(ISERROR(VLOOKUP($A55&amp;$A$6,BDD!$A:$J,7,FALSE))=TRUE,"",VLOOKUP($A55&amp;$A$6,BDD!$A:$J,7,FALSE))</f>
        <v>-</v>
      </c>
      <c r="G55" s="33" t="s">
        <v>708</v>
      </c>
      <c r="H55" s="33" t="str">
        <f>IF(ISERROR(VLOOKUP($A55&amp;$A$6,BDD!$A:$J,9,FALSE))=TRUE,"",VLOOKUP($A55&amp;$A$6,BDD!$A:$J,9,FALSE))</f>
        <v>-</v>
      </c>
      <c r="I55" s="21">
        <f>IF(ISERROR(VLOOKUP($A55&amp;$A$6,BDD!$A:$J,10,FALSE))=TRUE,"",VLOOKUP($A55&amp;$A$6,BDD!$A:$J,10,FALSE))</f>
        <v>72.930000000000007</v>
      </c>
      <c r="J55" s="21">
        <f>IF(ISERROR(VLOOKUP($A55&amp;$A$6,BDD!$A:$K,11,FALSE))=TRUE,"",VLOOKUP($A55&amp;$A$6,BDD!$A:$K,11,FALSE))</f>
        <v>0</v>
      </c>
    </row>
    <row r="56" spans="1:10" ht="30" customHeight="1" x14ac:dyDescent="0.25">
      <c r="A56" s="24">
        <v>49</v>
      </c>
      <c r="B56" s="33" t="str">
        <f>IF(ISERROR(VLOOKUP($A56&amp;$A$6,BDD!$A:$J,3,FALSE))=TRUE,"",VLOOKUP($A56&amp;$A$6,BDD!$A:$J,3,FALSE))</f>
        <v>SDB</v>
      </c>
      <c r="C56" s="33" t="str">
        <f>IF(ISERROR(VLOOKUP($A56&amp;$A$6,BDD!$A:$J,4,FALSE))=TRUE,"",VLOOKUP($A56&amp;$A$6,BDD!$A:$J,4,FALSE))</f>
        <v>Pose</v>
      </c>
      <c r="D56" s="16" t="str">
        <f>IF(ISERROR(VLOOKUP($A56&amp;$A$6,BDD!$A:$J,5,FALSE))=TRUE,"",VLOOKUP($A56&amp;$A$6,BDD!$A:$J,5,FALSE))</f>
        <v>Fourniture et pose isolation</v>
      </c>
      <c r="E56" s="33" t="str">
        <f>IF(ISERROR(VLOOKUP($A56&amp;$A$6,BDD!$A:$J,6,FALSE))=TRUE,"",VLOOKUP($A56&amp;$A$6,BDD!$A:$J,6,FALSE))</f>
        <v>Okaphone II</v>
      </c>
      <c r="F56" s="33" t="str">
        <f>IF(ISERROR(VLOOKUP($A56&amp;$A$6,BDD!$A:$J,7,FALSE))=TRUE,"",VLOOKUP($A56&amp;$A$6,BDD!$A:$J,7,FALSE))</f>
        <v>-</v>
      </c>
      <c r="G56" s="33" t="s">
        <v>708</v>
      </c>
      <c r="H56" s="33" t="str">
        <f>IF(ISERROR(VLOOKUP($A56&amp;$A$6,BDD!$A:$J,9,FALSE))=TRUE,"",VLOOKUP($A56&amp;$A$6,BDD!$A:$J,9,FALSE))</f>
        <v>-</v>
      </c>
      <c r="I56" s="21">
        <f>IF(ISERROR(VLOOKUP($A56&amp;$A$6,BDD!$A:$J,10,FALSE))=TRUE,"",VLOOKUP($A56&amp;$A$6,BDD!$A:$J,10,FALSE))</f>
        <v>242.1</v>
      </c>
      <c r="J56" s="21">
        <f>IF(ISERROR(VLOOKUP($A56&amp;$A$6,BDD!$A:$K,11,FALSE))=TRUE,"",VLOOKUP($A56&amp;$A$6,BDD!$A:$K,11,FALSE))</f>
        <v>0</v>
      </c>
    </row>
    <row r="57" spans="1:10" ht="30" customHeight="1" x14ac:dyDescent="0.25">
      <c r="A57" s="24">
        <v>50</v>
      </c>
      <c r="B57" s="33" t="str">
        <f>IF(ISERROR(VLOOKUP($A57&amp;$A$6,BDD!$A:$J,3,FALSE))=TRUE,"",VLOOKUP($A57&amp;$A$6,BDD!$A:$J,3,FALSE))</f>
        <v>SDB</v>
      </c>
      <c r="C57" s="33" t="str">
        <f>IF(ISERROR(VLOOKUP($A57&amp;$A$6,BDD!$A:$J,4,FALSE))=TRUE,"",VLOOKUP($A57&amp;$A$6,BDD!$A:$J,4,FALSE))</f>
        <v>Pose</v>
      </c>
      <c r="D57" s="16" t="str">
        <f>IF(ISERROR(VLOOKUP($A57&amp;$A$6,BDD!$A:$J,5,FALSE))=TRUE,"",VLOOKUP($A57&amp;$A$6,BDD!$A:$J,5,FALSE))</f>
        <v>Fourniture et pose grès émaillée</v>
      </c>
      <c r="E57" s="33" t="str">
        <f>IF(ISERROR(VLOOKUP($A57&amp;$A$6,BDD!$A:$J,6,FALSE))=TRUE,"",VLOOKUP($A57&amp;$A$6,BDD!$A:$J,6,FALSE))</f>
        <v xml:space="preserve">villa </v>
      </c>
      <c r="F57" s="33" t="str">
        <f>IF(ISERROR(VLOOKUP($A57&amp;$A$6,BDD!$A:$J,7,FALSE))=TRUE,"",VLOOKUP($A57&amp;$A$6,BDD!$A:$J,7,FALSE))</f>
        <v>33*33cm</v>
      </c>
      <c r="G57" s="33" t="s">
        <v>708</v>
      </c>
      <c r="H57" s="33" t="str">
        <f>IF(ISERROR(VLOOKUP($A57&amp;$A$6,BDD!$A:$J,9,FALSE))=TRUE,"",VLOOKUP($A57&amp;$A$6,BDD!$A:$J,9,FALSE))</f>
        <v>-</v>
      </c>
      <c r="I57" s="21">
        <f>IF(ISERROR(VLOOKUP($A57&amp;$A$6,BDD!$A:$J,10,FALSE))=TRUE,"",VLOOKUP($A57&amp;$A$6,BDD!$A:$J,10,FALSE))</f>
        <v>432.2</v>
      </c>
      <c r="J57" s="21">
        <f>IF(ISERROR(VLOOKUP($A57&amp;$A$6,BDD!$A:$K,11,FALSE))=TRUE,"",VLOOKUP($A57&amp;$A$6,BDD!$A:$K,11,FALSE))</f>
        <v>0</v>
      </c>
    </row>
    <row r="58" spans="1:10" ht="30" customHeight="1" x14ac:dyDescent="0.25">
      <c r="A58" s="24">
        <v>51</v>
      </c>
      <c r="B58" s="33" t="str">
        <f>IF(ISERROR(VLOOKUP($A58&amp;$A$6,BDD!$A:$J,3,FALSE))=TRUE,"",VLOOKUP($A58&amp;$A$6,BDD!$A:$J,3,FALSE))</f>
        <v>SDB</v>
      </c>
      <c r="C58" s="33" t="str">
        <f>IF(ISERROR(VLOOKUP($A58&amp;$A$6,BDD!$A:$J,4,FALSE))=TRUE,"",VLOOKUP($A58&amp;$A$6,BDD!$A:$J,4,FALSE))</f>
        <v>Pose</v>
      </c>
      <c r="D58" s="16" t="str">
        <f>IF(ISERROR(VLOOKUP($A58&amp;$A$6,BDD!$A:$J,5,FALSE))=TRUE,"",VLOOKUP($A58&amp;$A$6,BDD!$A:$J,5,FALSE))</f>
        <v xml:space="preserve">Fourniture et pose plinthes droites </v>
      </c>
      <c r="E58" s="33" t="str">
        <f>IF(ISERROR(VLOOKUP($A58&amp;$A$6,BDD!$A:$J,6,FALSE))=TRUE,"",VLOOKUP($A58&amp;$A$6,BDD!$A:$J,6,FALSE))</f>
        <v xml:space="preserve">villa </v>
      </c>
      <c r="F58" s="33" t="str">
        <f>IF(ISERROR(VLOOKUP($A58&amp;$A$6,BDD!$A:$J,7,FALSE))=TRUE,"",VLOOKUP($A58&amp;$A$6,BDD!$A:$J,7,FALSE))</f>
        <v>10*33 cm</v>
      </c>
      <c r="G58" s="33" t="s">
        <v>708</v>
      </c>
      <c r="H58" s="33" t="str">
        <f>IF(ISERROR(VLOOKUP($A58&amp;$A$6,BDD!$A:$J,9,FALSE))=TRUE,"",VLOOKUP($A58&amp;$A$6,BDD!$A:$J,9,FALSE))</f>
        <v>-</v>
      </c>
      <c r="I58" s="21">
        <f>IF(ISERROR(VLOOKUP($A58&amp;$A$6,BDD!$A:$J,10,FALSE))=TRUE,"",VLOOKUP($A58&amp;$A$6,BDD!$A:$J,10,FALSE))</f>
        <v>162.16</v>
      </c>
      <c r="J58" s="21">
        <f>IF(ISERROR(VLOOKUP($A58&amp;$A$6,BDD!$A:$K,11,FALSE))=TRUE,"",VLOOKUP($A58&amp;$A$6,BDD!$A:$K,11,FALSE))</f>
        <v>0</v>
      </c>
    </row>
    <row r="59" spans="1:10" ht="30" customHeight="1" x14ac:dyDescent="0.25">
      <c r="A59" s="24">
        <v>52</v>
      </c>
      <c r="B59" s="33" t="str">
        <f>IF(ISERROR(VLOOKUP($A59&amp;$A$6,BDD!$A:$J,3,FALSE))=TRUE,"",VLOOKUP($A59&amp;$A$6,BDD!$A:$J,3,FALSE))</f>
        <v>SDB</v>
      </c>
      <c r="C59" s="33" t="str">
        <f>IF(ISERROR(VLOOKUP($A59&amp;$A$6,BDD!$A:$J,4,FALSE))=TRUE,"",VLOOKUP($A59&amp;$A$6,BDD!$A:$J,4,FALSE))</f>
        <v>Pose</v>
      </c>
      <c r="D59" s="16" t="str">
        <f>IF(ISERROR(VLOOKUP($A59&amp;$A$6,BDD!$A:$J,5,FALSE))=TRUE,"",VLOOKUP($A59&amp;$A$6,BDD!$A:$J,5,FALSE))</f>
        <v>Fourniture et pose joints périphériques et de fractionnement.</v>
      </c>
      <c r="E59" s="33" t="str">
        <f>IF(ISERROR(VLOOKUP($A59&amp;$A$6,BDD!$A:$J,6,FALSE))=TRUE,"",VLOOKUP($A59&amp;$A$6,BDD!$A:$J,6,FALSE))</f>
        <v>-</v>
      </c>
      <c r="F59" s="33" t="str">
        <f>IF(ISERROR(VLOOKUP($A59&amp;$A$6,BDD!$A:$J,7,FALSE))=TRUE,"",VLOOKUP($A59&amp;$A$6,BDD!$A:$J,7,FALSE))</f>
        <v>-</v>
      </c>
      <c r="G59" s="33" t="s">
        <v>708</v>
      </c>
      <c r="H59" s="33" t="str">
        <f>IF(ISERROR(VLOOKUP($A59&amp;$A$6,BDD!$A:$J,9,FALSE))=TRUE,"",VLOOKUP($A59&amp;$A$6,BDD!$A:$J,9,FALSE))</f>
        <v>-</v>
      </c>
      <c r="I59" s="21">
        <f>IF(ISERROR(VLOOKUP($A59&amp;$A$6,BDD!$A:$J,10,FALSE))=TRUE,"",VLOOKUP($A59&amp;$A$6,BDD!$A:$J,10,FALSE))</f>
        <v>15</v>
      </c>
      <c r="J59" s="21">
        <f>IF(ISERROR(VLOOKUP($A59&amp;$A$6,BDD!$A:$K,11,FALSE))=TRUE,"",VLOOKUP($A59&amp;$A$6,BDD!$A:$K,11,FALSE))</f>
        <v>0</v>
      </c>
    </row>
    <row r="60" spans="1:10" ht="30" customHeight="1" x14ac:dyDescent="0.25">
      <c r="A60" s="24">
        <v>53</v>
      </c>
      <c r="B60" s="33" t="str">
        <f>IF(ISERROR(VLOOKUP($A60&amp;$A$6,BDD!$A:$J,3,FALSE))=TRUE,"",VLOOKUP($A60&amp;$A$6,BDD!$A:$J,3,FALSE))</f>
        <v>SDB</v>
      </c>
      <c r="C60" s="33" t="str">
        <f>IF(ISERROR(VLOOKUP($A60&amp;$A$6,BDD!$A:$J,4,FALSE))=TRUE,"",VLOOKUP($A60&amp;$A$6,BDD!$A:$J,4,FALSE))</f>
        <v>Pose</v>
      </c>
      <c r="D60" s="16" t="str">
        <f>IF(ISERROR(VLOOKUP($A60&amp;$A$6,BDD!$A:$J,5,FALSE))=TRUE,"",VLOOKUP($A60&amp;$A$6,BDD!$A:$J,5,FALSE))</f>
        <v xml:space="preserve">Adhésif joint </v>
      </c>
      <c r="E60" s="33" t="str">
        <f>IF(ISERROR(VLOOKUP($A60&amp;$A$6,BDD!$A:$J,6,FALSE))=TRUE,"",VLOOKUP($A60&amp;$A$6,BDD!$A:$J,6,FALSE))</f>
        <v>75mm</v>
      </c>
      <c r="F60" s="33" t="str">
        <f>IF(ISERROR(VLOOKUP($A60&amp;$A$6,BDD!$A:$J,7,FALSE))=TRUE,"",VLOOKUP($A60&amp;$A$6,BDD!$A:$J,7,FALSE))</f>
        <v>-</v>
      </c>
      <c r="G60" s="33" t="s">
        <v>708</v>
      </c>
      <c r="H60" s="33" t="str">
        <f>IF(ISERROR(VLOOKUP($A60&amp;$A$6,BDD!$A:$J,9,FALSE))=TRUE,"",VLOOKUP($A60&amp;$A$6,BDD!$A:$J,9,FALSE))</f>
        <v>Bricoman</v>
      </c>
      <c r="I60" s="21">
        <f>IF(ISERROR(VLOOKUP($A60&amp;$A$6,BDD!$A:$J,10,FALSE))=TRUE,"",VLOOKUP($A60&amp;$A$6,BDD!$A:$J,10,FALSE))</f>
        <v>12</v>
      </c>
      <c r="J60" s="21">
        <f>IF(ISERROR(VLOOKUP($A60&amp;$A$6,BDD!$A:$K,11,FALSE))=TRUE,"",VLOOKUP($A60&amp;$A$6,BDD!$A:$K,11,FALSE))</f>
        <v>0</v>
      </c>
    </row>
    <row r="61" spans="1:10" ht="30" customHeight="1" x14ac:dyDescent="0.25">
      <c r="A61" s="24">
        <v>54</v>
      </c>
      <c r="B61" s="33" t="str">
        <f>IF(ISERROR(VLOOKUP($A61&amp;$A$6,BDD!$A:$J,3,FALSE))=TRUE,"",VLOOKUP($A61&amp;$A$6,BDD!$A:$J,3,FALSE))</f>
        <v>SDB</v>
      </c>
      <c r="C61" s="33" t="str">
        <f>IF(ISERROR(VLOOKUP($A61&amp;$A$6,BDD!$A:$J,4,FALSE))=TRUE,"",VLOOKUP($A61&amp;$A$6,BDD!$A:$J,4,FALSE))</f>
        <v>Pose</v>
      </c>
      <c r="D61" s="16" t="str">
        <f>IF(ISERROR(VLOOKUP($A61&amp;$A$6,BDD!$A:$J,5,FALSE))=TRUE,"",VLOOKUP($A61&amp;$A$6,BDD!$A:$J,5,FALSE))</f>
        <v>Bande autocollante</v>
      </c>
      <c r="E61" s="33" t="str">
        <f>IF(ISERROR(VLOOKUP($A61&amp;$A$6,BDD!$A:$J,6,FALSE))=TRUE,"",VLOOKUP($A61&amp;$A$6,BDD!$A:$J,6,FALSE))</f>
        <v>150m</v>
      </c>
      <c r="F61" s="33" t="str">
        <f>IF(ISERROR(VLOOKUP($A61&amp;$A$6,BDD!$A:$J,7,FALSE))=TRUE,"",VLOOKUP($A61&amp;$A$6,BDD!$A:$J,7,FALSE))</f>
        <v>-</v>
      </c>
      <c r="G61" s="33" t="s">
        <v>708</v>
      </c>
      <c r="H61" s="33" t="str">
        <f>IF(ISERROR(VLOOKUP($A61&amp;$A$6,BDD!$A:$J,9,FALSE))=TRUE,"",VLOOKUP($A61&amp;$A$6,BDD!$A:$J,9,FALSE))</f>
        <v>Bricoman</v>
      </c>
      <c r="I61" s="21">
        <f>IF(ISERROR(VLOOKUP($A61&amp;$A$6,BDD!$A:$J,10,FALSE))=TRUE,"",VLOOKUP($A61&amp;$A$6,BDD!$A:$J,10,FALSE))</f>
        <v>12.7</v>
      </c>
      <c r="J61" s="21">
        <f>IF(ISERROR(VLOOKUP($A61&amp;$A$6,BDD!$A:$K,11,FALSE))=TRUE,"",VLOOKUP($A61&amp;$A$6,BDD!$A:$K,11,FALSE))</f>
        <v>0</v>
      </c>
    </row>
    <row r="62" spans="1:10" ht="30" customHeight="1" x14ac:dyDescent="0.25">
      <c r="A62" s="24">
        <v>55</v>
      </c>
      <c r="B62" s="33" t="str">
        <f>IF(ISERROR(VLOOKUP($A62&amp;$A$6,BDD!$A:$J,3,FALSE))=TRUE,"",VLOOKUP($A62&amp;$A$6,BDD!$A:$J,3,FALSE))</f>
        <v>SDB</v>
      </c>
      <c r="C62" s="33" t="str">
        <f>IF(ISERROR(VLOOKUP($A62&amp;$A$6,BDD!$A:$J,4,FALSE))=TRUE,"",VLOOKUP($A62&amp;$A$6,BDD!$A:$J,4,FALSE))</f>
        <v>Pose</v>
      </c>
      <c r="D62" s="16" t="str">
        <f>IF(ISERROR(VLOOKUP($A62&amp;$A$6,BDD!$A:$J,5,FALSE))=TRUE,"",VLOOKUP($A62&amp;$A$6,BDD!$A:$J,5,FALSE))</f>
        <v>Enduit</v>
      </c>
      <c r="E62" s="33" t="str">
        <f>IF(ISERROR(VLOOKUP($A62&amp;$A$6,BDD!$A:$J,6,FALSE))=TRUE,"",VLOOKUP($A62&amp;$A$6,BDD!$A:$J,6,FALSE))</f>
        <v>-</v>
      </c>
      <c r="F62" s="33" t="str">
        <f>IF(ISERROR(VLOOKUP($A62&amp;$A$6,BDD!$A:$J,7,FALSE))=TRUE,"",VLOOKUP($A62&amp;$A$6,BDD!$A:$J,7,FALSE))</f>
        <v>-</v>
      </c>
      <c r="G62" s="33" t="s">
        <v>708</v>
      </c>
      <c r="H62" s="33" t="str">
        <f>IF(ISERROR(VLOOKUP($A62&amp;$A$6,BDD!$A:$J,9,FALSE))=TRUE,"",VLOOKUP($A62&amp;$A$6,BDD!$A:$J,9,FALSE))</f>
        <v>Bricoman</v>
      </c>
      <c r="I62" s="21">
        <f>IF(ISERROR(VLOOKUP($A62&amp;$A$6,BDD!$A:$J,10,FALSE))=TRUE,"",VLOOKUP($A62&amp;$A$6,BDD!$A:$J,10,FALSE))</f>
        <v>8.9</v>
      </c>
      <c r="J62" s="21">
        <f>IF(ISERROR(VLOOKUP($A62&amp;$A$6,BDD!$A:$K,11,FALSE))=TRUE,"",VLOOKUP($A62&amp;$A$6,BDD!$A:$K,11,FALSE))</f>
        <v>0</v>
      </c>
    </row>
    <row r="63" spans="1:10" ht="30" customHeight="1" x14ac:dyDescent="0.25">
      <c r="A63" s="24">
        <v>56</v>
      </c>
      <c r="B63" s="33" t="str">
        <f>IF(ISERROR(VLOOKUP($A63&amp;$A$6,BDD!$A:$J,3,FALSE))=TRUE,"",VLOOKUP($A63&amp;$A$6,BDD!$A:$J,3,FALSE))</f>
        <v>SDB</v>
      </c>
      <c r="C63" s="33" t="str">
        <f>IF(ISERROR(VLOOKUP($A63&amp;$A$6,BDD!$A:$J,4,FALSE))=TRUE,"",VLOOKUP($A63&amp;$A$6,BDD!$A:$J,4,FALSE))</f>
        <v>Pose</v>
      </c>
      <c r="D63" s="16" t="str">
        <f>IF(ISERROR(VLOOKUP($A63&amp;$A$6,BDD!$A:$J,5,FALSE))=TRUE,"",VLOOKUP($A63&amp;$A$6,BDD!$A:$J,5,FALSE))</f>
        <v>2 rouleaux LDV</v>
      </c>
      <c r="E63" s="33" t="str">
        <f>IF(ISERROR(VLOOKUP($A63&amp;$A$6,BDD!$A:$J,6,FALSE))=TRUE,"",VLOOKUP($A63&amp;$A$6,BDD!$A:$J,6,FALSE))</f>
        <v>-</v>
      </c>
      <c r="F63" s="33" t="str">
        <f>IF(ISERROR(VLOOKUP($A63&amp;$A$6,BDD!$A:$J,7,FALSE))=TRUE,"",VLOOKUP($A63&amp;$A$6,BDD!$A:$J,7,FALSE))</f>
        <v>-</v>
      </c>
      <c r="G63" s="33" t="s">
        <v>708</v>
      </c>
      <c r="H63" s="33" t="str">
        <f>IF(ISERROR(VLOOKUP($A63&amp;$A$6,BDD!$A:$J,9,FALSE))=TRUE,"",VLOOKUP($A63&amp;$A$6,BDD!$A:$J,9,FALSE))</f>
        <v>Bricoman</v>
      </c>
      <c r="I63" s="21">
        <f>IF(ISERROR(VLOOKUP($A63&amp;$A$6,BDD!$A:$J,10,FALSE))=TRUE,"",VLOOKUP($A63&amp;$A$6,BDD!$A:$J,10,FALSE))</f>
        <v>37.5</v>
      </c>
      <c r="J63" s="21">
        <f>IF(ISERROR(VLOOKUP($A63&amp;$A$6,BDD!$A:$K,11,FALSE))=TRUE,"",VLOOKUP($A63&amp;$A$6,BDD!$A:$K,11,FALSE))</f>
        <v>0</v>
      </c>
    </row>
    <row r="64" spans="1:10" ht="30" customHeight="1" x14ac:dyDescent="0.25">
      <c r="A64" s="24">
        <v>57</v>
      </c>
      <c r="B64" s="33" t="str">
        <f>IF(ISERROR(VLOOKUP($A64&amp;$A$6,BDD!$A:$J,3,FALSE))=TRUE,"",VLOOKUP($A64&amp;$A$6,BDD!$A:$J,3,FALSE))</f>
        <v>SDB</v>
      </c>
      <c r="C64" s="33" t="str">
        <f>IF(ISERROR(VLOOKUP($A64&amp;$A$6,BDD!$A:$J,4,FALSE))=TRUE,"",VLOOKUP($A64&amp;$A$6,BDD!$A:$J,4,FALSE))</f>
        <v>Pose</v>
      </c>
      <c r="D64" s="16" t="str">
        <f>IF(ISERROR(VLOOKUP($A64&amp;$A$6,BDD!$A:$J,5,FALSE))=TRUE,"",VLOOKUP($A64&amp;$A$6,BDD!$A:$J,5,FALSE))</f>
        <v>Plaque plâtre</v>
      </c>
      <c r="E64" s="33" t="str">
        <f>IF(ISERROR(VLOOKUP($A64&amp;$A$6,BDD!$A:$J,6,FALSE))=TRUE,"",VLOOKUP($A64&amp;$A$6,BDD!$A:$J,6,FALSE))</f>
        <v>BA13</v>
      </c>
      <c r="F64" s="33" t="str">
        <f>IF(ISERROR(VLOOKUP($A64&amp;$A$6,BDD!$A:$J,7,FALSE))=TRUE,"",VLOOKUP($A64&amp;$A$6,BDD!$A:$J,7,FALSE))</f>
        <v>-</v>
      </c>
      <c r="G64" s="33" t="s">
        <v>708</v>
      </c>
      <c r="H64" s="33" t="str">
        <f>IF(ISERROR(VLOOKUP($A64&amp;$A$6,BDD!$A:$J,9,FALSE))=TRUE,"",VLOOKUP($A64&amp;$A$6,BDD!$A:$J,9,FALSE))</f>
        <v>Bricoman</v>
      </c>
      <c r="I64" s="21">
        <f>IF(ISERROR(VLOOKUP($A64&amp;$A$6,BDD!$A:$J,10,FALSE))=TRUE,"",VLOOKUP($A64&amp;$A$6,BDD!$A:$J,10,FALSE))</f>
        <v>6.45</v>
      </c>
      <c r="J64" s="21">
        <f>IF(ISERROR(VLOOKUP($A64&amp;$A$6,BDD!$A:$K,11,FALSE))=TRUE,"",VLOOKUP($A64&amp;$A$6,BDD!$A:$K,11,FALSE))</f>
        <v>0</v>
      </c>
    </row>
    <row r="65" spans="1:10" ht="30" customHeight="1" x14ac:dyDescent="0.25">
      <c r="A65" s="24">
        <v>58</v>
      </c>
      <c r="B65" s="33" t="str">
        <f>IF(ISERROR(VLOOKUP($A65&amp;$A$6,BDD!$A:$J,3,FALSE))=TRUE,"",VLOOKUP($A65&amp;$A$6,BDD!$A:$J,3,FALSE))</f>
        <v>SDB</v>
      </c>
      <c r="C65" s="33" t="str">
        <f>IF(ISERROR(VLOOKUP($A65&amp;$A$6,BDD!$A:$J,4,FALSE))=TRUE,"",VLOOKUP($A65&amp;$A$6,BDD!$A:$J,4,FALSE))</f>
        <v>Pose</v>
      </c>
      <c r="D65" s="16" t="str">
        <f>IF(ISERROR(VLOOKUP($A65&amp;$A$6,BDD!$A:$J,5,FALSE))=TRUE,"",VLOOKUP($A65&amp;$A$6,BDD!$A:$J,5,FALSE))</f>
        <v>Eclisse Fourrure</v>
      </c>
      <c r="E65" s="33" t="str">
        <f>IF(ISERROR(VLOOKUP($A65&amp;$A$6,BDD!$A:$J,6,FALSE))=TRUE,"",VLOOKUP($A65&amp;$A$6,BDD!$A:$J,6,FALSE))</f>
        <v>F47</v>
      </c>
      <c r="F65" s="33" t="str">
        <f>IF(ISERROR(VLOOKUP($A65&amp;$A$6,BDD!$A:$J,7,FALSE))=TRUE,"",VLOOKUP($A65&amp;$A$6,BDD!$A:$J,7,FALSE))</f>
        <v>-</v>
      </c>
      <c r="G65" s="33" t="s">
        <v>708</v>
      </c>
      <c r="H65" s="33" t="str">
        <f>IF(ISERROR(VLOOKUP($A65&amp;$A$6,BDD!$A:$J,9,FALSE))=TRUE,"",VLOOKUP($A65&amp;$A$6,BDD!$A:$J,9,FALSE))</f>
        <v>Bricoman</v>
      </c>
      <c r="I65" s="21">
        <f>IF(ISERROR(VLOOKUP($A65&amp;$A$6,BDD!$A:$J,10,FALSE))=TRUE,"",VLOOKUP($A65&amp;$A$6,BDD!$A:$J,10,FALSE))</f>
        <v>13.8</v>
      </c>
      <c r="J65" s="21">
        <f>IF(ISERROR(VLOOKUP($A65&amp;$A$6,BDD!$A:$K,11,FALSE))=TRUE,"",VLOOKUP($A65&amp;$A$6,BDD!$A:$K,11,FALSE))</f>
        <v>0</v>
      </c>
    </row>
    <row r="66" spans="1:10" ht="30" customHeight="1" x14ac:dyDescent="0.25">
      <c r="A66" s="24">
        <v>59</v>
      </c>
      <c r="B66" s="33" t="str">
        <f>IF(ISERROR(VLOOKUP($A66&amp;$A$6,BDD!$A:$J,3,FALSE))=TRUE,"",VLOOKUP($A66&amp;$A$6,BDD!$A:$J,3,FALSE))</f>
        <v>SDB</v>
      </c>
      <c r="C66" s="33" t="str">
        <f>IF(ISERROR(VLOOKUP($A66&amp;$A$6,BDD!$A:$J,4,FALSE))=TRUE,"",VLOOKUP($A66&amp;$A$6,BDD!$A:$J,4,FALSE))</f>
        <v>Pose</v>
      </c>
      <c r="D66" s="16" t="str">
        <f>IF(ISERROR(VLOOKUP($A66&amp;$A$6,BDD!$A:$J,5,FALSE))=TRUE,"",VLOOKUP($A66&amp;$A$6,BDD!$A:$J,5,FALSE))</f>
        <v xml:space="preserve">Suspente </v>
      </c>
      <c r="E66" s="33" t="str">
        <f>IF(ISERROR(VLOOKUP($A66&amp;$A$6,BDD!$A:$J,6,FALSE))=TRUE,"",VLOOKUP($A66&amp;$A$6,BDD!$A:$J,6,FALSE))</f>
        <v>F47</v>
      </c>
      <c r="F66" s="33" t="str">
        <f>IF(ISERROR(VLOOKUP($A66&amp;$A$6,BDD!$A:$J,7,FALSE))=TRUE,"",VLOOKUP($A66&amp;$A$6,BDD!$A:$J,7,FALSE))</f>
        <v>-</v>
      </c>
      <c r="G66" s="33" t="s">
        <v>708</v>
      </c>
      <c r="H66" s="33" t="str">
        <f>IF(ISERROR(VLOOKUP($A66&amp;$A$6,BDD!$A:$J,9,FALSE))=TRUE,"",VLOOKUP($A66&amp;$A$6,BDD!$A:$J,9,FALSE))</f>
        <v>Bricoman</v>
      </c>
      <c r="I66" s="21">
        <f>IF(ISERROR(VLOOKUP($A66&amp;$A$6,BDD!$A:$J,10,FALSE))=TRUE,"",VLOOKUP($A66&amp;$A$6,BDD!$A:$J,10,FALSE))</f>
        <v>0.44</v>
      </c>
      <c r="J66" s="21">
        <f>IF(ISERROR(VLOOKUP($A66&amp;$A$6,BDD!$A:$K,11,FALSE))=TRUE,"",VLOOKUP($A66&amp;$A$6,BDD!$A:$K,11,FALSE))</f>
        <v>0</v>
      </c>
    </row>
    <row r="67" spans="1:10" ht="30" customHeight="1" x14ac:dyDescent="0.25">
      <c r="A67" s="24">
        <v>60</v>
      </c>
      <c r="B67" s="33" t="str">
        <f>IF(ISERROR(VLOOKUP($A67&amp;$A$6,BDD!$A:$J,3,FALSE))=TRUE,"",VLOOKUP($A67&amp;$A$6,BDD!$A:$J,3,FALSE))</f>
        <v>SDB</v>
      </c>
      <c r="C67" s="33" t="str">
        <f>IF(ISERROR(VLOOKUP($A67&amp;$A$6,BDD!$A:$J,4,FALSE))=TRUE,"",VLOOKUP($A67&amp;$A$6,BDD!$A:$J,4,FALSE))</f>
        <v>Pose</v>
      </c>
      <c r="D67" s="16" t="str">
        <f>IF(ISERROR(VLOOKUP($A67&amp;$A$6,BDD!$A:$J,5,FALSE))=TRUE,"",VLOOKUP($A67&amp;$A$6,BDD!$A:$J,5,FALSE))</f>
        <v>Vis</v>
      </c>
      <c r="E67" s="33" t="str">
        <f>IF(ISERROR(VLOOKUP($A67&amp;$A$6,BDD!$A:$J,6,FALSE))=TRUE,"",VLOOKUP($A67&amp;$A$6,BDD!$A:$J,6,FALSE))</f>
        <v>-</v>
      </c>
      <c r="F67" s="33" t="str">
        <f>IF(ISERROR(VLOOKUP($A67&amp;$A$6,BDD!$A:$J,7,FALSE))=TRUE,"",VLOOKUP($A67&amp;$A$6,BDD!$A:$J,7,FALSE))</f>
        <v>-</v>
      </c>
      <c r="G67" s="33" t="s">
        <v>708</v>
      </c>
      <c r="H67" s="33" t="str">
        <f>IF(ISERROR(VLOOKUP($A67&amp;$A$6,BDD!$A:$J,9,FALSE))=TRUE,"",VLOOKUP($A67&amp;$A$6,BDD!$A:$J,9,FALSE))</f>
        <v>Bricoman</v>
      </c>
      <c r="I67" s="21">
        <f>IF(ISERROR(VLOOKUP($A67&amp;$A$6,BDD!$A:$J,10,FALSE))=TRUE,"",VLOOKUP($A67&amp;$A$6,BDD!$A:$J,10,FALSE))</f>
        <v>6.6</v>
      </c>
      <c r="J67" s="21">
        <f>IF(ISERROR(VLOOKUP($A67&amp;$A$6,BDD!$A:$K,11,FALSE))=TRUE,"",VLOOKUP($A67&amp;$A$6,BDD!$A:$K,11,FALSE))</f>
        <v>0</v>
      </c>
    </row>
    <row r="68" spans="1:10" ht="30" customHeight="1" x14ac:dyDescent="0.25">
      <c r="A68" s="24">
        <v>61</v>
      </c>
      <c r="B68" s="33" t="str">
        <f>IF(ISERROR(VLOOKUP($A68&amp;$A$6,BDD!$A:$J,3,FALSE))=TRUE,"",VLOOKUP($A68&amp;$A$6,BDD!$A:$J,3,FALSE))</f>
        <v>SDB</v>
      </c>
      <c r="C68" s="33" t="str">
        <f>IF(ISERROR(VLOOKUP($A68&amp;$A$6,BDD!$A:$J,4,FALSE))=TRUE,"",VLOOKUP($A68&amp;$A$6,BDD!$A:$J,4,FALSE))</f>
        <v>Pose</v>
      </c>
      <c r="D68" s="16" t="str">
        <f>IF(ISERROR(VLOOKUP($A68&amp;$A$6,BDD!$A:$J,5,FALSE))=TRUE,"",VLOOKUP($A68&amp;$A$6,BDD!$A:$J,5,FALSE))</f>
        <v xml:space="preserve">Fourrure </v>
      </c>
      <c r="E68" s="33" t="str">
        <f>IF(ISERROR(VLOOKUP($A68&amp;$A$6,BDD!$A:$J,6,FALSE))=TRUE,"",VLOOKUP($A68&amp;$A$6,BDD!$A:$J,6,FALSE))</f>
        <v>F47</v>
      </c>
      <c r="F68" s="33" t="str">
        <f>IF(ISERROR(VLOOKUP($A68&amp;$A$6,BDD!$A:$J,7,FALSE))=TRUE,"",VLOOKUP($A68&amp;$A$6,BDD!$A:$J,7,FALSE))</f>
        <v>-</v>
      </c>
      <c r="G68" s="33" t="s">
        <v>708</v>
      </c>
      <c r="H68" s="33" t="str">
        <f>IF(ISERROR(VLOOKUP($A68&amp;$A$6,BDD!$A:$J,9,FALSE))=TRUE,"",VLOOKUP($A68&amp;$A$6,BDD!$A:$J,9,FALSE))</f>
        <v>Bricoman</v>
      </c>
      <c r="I68" s="21">
        <f>IF(ISERROR(VLOOKUP($A68&amp;$A$6,BDD!$A:$J,10,FALSE))=TRUE,"",VLOOKUP($A68&amp;$A$6,BDD!$A:$J,10,FALSE))</f>
        <v>1.65</v>
      </c>
      <c r="J68" s="21">
        <f>IF(ISERROR(VLOOKUP($A68&amp;$A$6,BDD!$A:$K,11,FALSE))=TRUE,"",VLOOKUP($A68&amp;$A$6,BDD!$A:$K,11,FALSE))</f>
        <v>0</v>
      </c>
    </row>
    <row r="69" spans="1:10" ht="30" customHeight="1" x14ac:dyDescent="0.25">
      <c r="A69" s="24">
        <v>62</v>
      </c>
      <c r="B69" s="33" t="str">
        <f>IF(ISERROR(VLOOKUP($A69&amp;$A$6,BDD!$A:$J,3,FALSE))=TRUE,"",VLOOKUP($A69&amp;$A$6,BDD!$A:$J,3,FALSE))</f>
        <v>SDB</v>
      </c>
      <c r="C69" s="33" t="str">
        <f>IF(ISERROR(VLOOKUP($A69&amp;$A$6,BDD!$A:$J,4,FALSE))=TRUE,"",VLOOKUP($A69&amp;$A$6,BDD!$A:$J,4,FALSE))</f>
        <v>Pose</v>
      </c>
      <c r="D69" s="16" t="str">
        <f>IF(ISERROR(VLOOKUP($A69&amp;$A$6,BDD!$A:$J,5,FALSE))=TRUE,"",VLOOKUP($A69&amp;$A$6,BDD!$A:$J,5,FALSE))</f>
        <v>Plaque plâtre</v>
      </c>
      <c r="E69" s="33" t="str">
        <f>IF(ISERROR(VLOOKUP($A69&amp;$A$6,BDD!$A:$J,6,FALSE))=TRUE,"",VLOOKUP($A69&amp;$A$6,BDD!$A:$J,6,FALSE))</f>
        <v>BA13</v>
      </c>
      <c r="F69" s="33" t="str">
        <f>IF(ISERROR(VLOOKUP($A69&amp;$A$6,BDD!$A:$J,7,FALSE))=TRUE,"",VLOOKUP($A69&amp;$A$6,BDD!$A:$J,7,FALSE))</f>
        <v>250*120cm</v>
      </c>
      <c r="G69" s="33" t="s">
        <v>708</v>
      </c>
      <c r="H69" s="33" t="str">
        <f>IF(ISERROR(VLOOKUP($A69&amp;$A$6,BDD!$A:$J,9,FALSE))=TRUE,"",VLOOKUP($A69&amp;$A$6,BDD!$A:$J,9,FALSE))</f>
        <v>Bricoman</v>
      </c>
      <c r="I69" s="21">
        <f>IF(ISERROR(VLOOKUP($A69&amp;$A$6,BDD!$A:$J,10,FALSE))=TRUE,"",VLOOKUP($A69&amp;$A$6,BDD!$A:$J,10,FALSE))</f>
        <v>6.45</v>
      </c>
      <c r="J69" s="21">
        <f>IF(ISERROR(VLOOKUP($A69&amp;$A$6,BDD!$A:$K,11,FALSE))=TRUE,"",VLOOKUP($A69&amp;$A$6,BDD!$A:$K,11,FALSE))</f>
        <v>0</v>
      </c>
    </row>
    <row r="70" spans="1:10" ht="30" customHeight="1" x14ac:dyDescent="0.25">
      <c r="A70" s="24">
        <v>63</v>
      </c>
      <c r="B70" s="33" t="str">
        <f>IF(ISERROR(VLOOKUP($A70&amp;$A$6,BDD!$A:$J,3,FALSE))=TRUE,"",VLOOKUP($A70&amp;$A$6,BDD!$A:$J,3,FALSE))</f>
        <v>SDB</v>
      </c>
      <c r="C70" s="33" t="str">
        <f>IF(ISERROR(VLOOKUP($A70&amp;$A$6,BDD!$A:$J,4,FALSE))=TRUE,"",VLOOKUP($A70&amp;$A$6,BDD!$A:$J,4,FALSE))</f>
        <v>Pose</v>
      </c>
      <c r="D70" s="16" t="str">
        <f>IF(ISERROR(VLOOKUP($A70&amp;$A$6,BDD!$A:$J,5,FALSE))=TRUE,"",VLOOKUP($A70&amp;$A$6,BDD!$A:$J,5,FALSE))</f>
        <v xml:space="preserve">Fourrure </v>
      </c>
      <c r="E70" s="33" t="str">
        <f>IF(ISERROR(VLOOKUP($A70&amp;$A$6,BDD!$A:$J,6,FALSE))=TRUE,"",VLOOKUP($A70&amp;$A$6,BDD!$A:$J,6,FALSE))</f>
        <v>-</v>
      </c>
      <c r="F70" s="33" t="str">
        <f>IF(ISERROR(VLOOKUP($A70&amp;$A$6,BDD!$A:$J,7,FALSE))=TRUE,"",VLOOKUP($A70&amp;$A$6,BDD!$A:$J,7,FALSE))</f>
        <v>5m25</v>
      </c>
      <c r="G70" s="33" t="s">
        <v>708</v>
      </c>
      <c r="H70" s="33" t="str">
        <f>IF(ISERROR(VLOOKUP($A70&amp;$A$6,BDD!$A:$J,9,FALSE))=TRUE,"",VLOOKUP($A70&amp;$A$6,BDD!$A:$J,9,FALSE))</f>
        <v>Bricoman</v>
      </c>
      <c r="I70" s="21">
        <f>IF(ISERROR(VLOOKUP($A70&amp;$A$6,BDD!$A:$J,10,FALSE))=TRUE,"",VLOOKUP($A70&amp;$A$6,BDD!$A:$J,10,FALSE))</f>
        <v>1.69</v>
      </c>
      <c r="J70" s="21">
        <f>IF(ISERROR(VLOOKUP($A70&amp;$A$6,BDD!$A:$K,11,FALSE))=TRUE,"",VLOOKUP($A70&amp;$A$6,BDD!$A:$K,11,FALSE))</f>
        <v>0</v>
      </c>
    </row>
    <row r="71" spans="1:10" ht="30" customHeight="1" x14ac:dyDescent="0.25">
      <c r="A71" s="24">
        <v>64</v>
      </c>
      <c r="B71" s="33" t="str">
        <f>IF(ISERROR(VLOOKUP($A71&amp;$A$6,BDD!$A:$J,3,FALSE))=TRUE,"",VLOOKUP($A71&amp;$A$6,BDD!$A:$J,3,FALSE))</f>
        <v>SDB</v>
      </c>
      <c r="C71" s="33" t="str">
        <f>IF(ISERROR(VLOOKUP($A71&amp;$A$6,BDD!$A:$J,4,FALSE))=TRUE,"",VLOOKUP($A71&amp;$A$6,BDD!$A:$J,4,FALSE))</f>
        <v>Pose</v>
      </c>
      <c r="D71" s="16" t="str">
        <f>IF(ISERROR(VLOOKUP($A71&amp;$A$6,BDD!$A:$J,5,FALSE))=TRUE,"",VLOOKUP($A71&amp;$A$6,BDD!$A:$J,5,FALSE))</f>
        <v>Rail</v>
      </c>
      <c r="E71" s="33" t="str">
        <f>IF(ISERROR(VLOOKUP($A71&amp;$A$6,BDD!$A:$J,6,FALSE))=TRUE,"",VLOOKUP($A71&amp;$A$6,BDD!$A:$J,6,FALSE))</f>
        <v>48mm</v>
      </c>
      <c r="F71" s="33" t="str">
        <f>IF(ISERROR(VLOOKUP($A71&amp;$A$6,BDD!$A:$J,7,FALSE))=TRUE,"",VLOOKUP($A71&amp;$A$6,BDD!$A:$J,7,FALSE))</f>
        <v>3m</v>
      </c>
      <c r="G71" s="33" t="s">
        <v>708</v>
      </c>
      <c r="H71" s="33" t="str">
        <f>IF(ISERROR(VLOOKUP($A71&amp;$A$6,BDD!$A:$J,9,FALSE))=TRUE,"",VLOOKUP($A71&amp;$A$6,BDD!$A:$J,9,FALSE))</f>
        <v>Bricoman</v>
      </c>
      <c r="I71" s="21">
        <f>IF(ISERROR(VLOOKUP($A71&amp;$A$6,BDD!$A:$J,10,FALSE))=TRUE,"",VLOOKUP($A71&amp;$A$6,BDD!$A:$J,10,FALSE))</f>
        <v>11.83</v>
      </c>
      <c r="J71" s="21">
        <f>IF(ISERROR(VLOOKUP($A71&amp;$A$6,BDD!$A:$K,11,FALSE))=TRUE,"",VLOOKUP($A71&amp;$A$6,BDD!$A:$K,11,FALSE))</f>
        <v>0</v>
      </c>
    </row>
    <row r="72" spans="1:10" ht="30" customHeight="1" x14ac:dyDescent="0.25">
      <c r="A72" s="24">
        <v>65</v>
      </c>
      <c r="B72" s="33" t="str">
        <f>IF(ISERROR(VLOOKUP($A72&amp;$A$6,BDD!$A:$J,3,FALSE))=TRUE,"",VLOOKUP($A72&amp;$A$6,BDD!$A:$J,3,FALSE))</f>
        <v>SDB</v>
      </c>
      <c r="C72" s="33" t="str">
        <f>IF(ISERROR(VLOOKUP($A72&amp;$A$6,BDD!$A:$J,4,FALSE))=TRUE,"",VLOOKUP($A72&amp;$A$6,BDD!$A:$J,4,FALSE))</f>
        <v>Pose</v>
      </c>
      <c r="D72" s="16" t="str">
        <f>IF(ISERROR(VLOOKUP($A72&amp;$A$6,BDD!$A:$J,5,FALSE))=TRUE,"",VLOOKUP($A72&amp;$A$6,BDD!$A:$J,5,FALSE))</f>
        <v>Plaque plâtre hydrofuge</v>
      </c>
      <c r="E72" s="33" t="str">
        <f>IF(ISERROR(VLOOKUP($A72&amp;$A$6,BDD!$A:$J,6,FALSE))=TRUE,"",VLOOKUP($A72&amp;$A$6,BDD!$A:$J,6,FALSE))</f>
        <v>BA13</v>
      </c>
      <c r="F72" s="33" t="str">
        <f>IF(ISERROR(VLOOKUP($A72&amp;$A$6,BDD!$A:$J,7,FALSE))=TRUE,"",VLOOKUP($A72&amp;$A$6,BDD!$A:$J,7,FALSE))</f>
        <v>250*120cm</v>
      </c>
      <c r="G72" s="33" t="s">
        <v>708</v>
      </c>
      <c r="H72" s="33" t="str">
        <f>IF(ISERROR(VLOOKUP($A72&amp;$A$6,BDD!$A:$J,9,FALSE))=TRUE,"",VLOOKUP($A72&amp;$A$6,BDD!$A:$J,9,FALSE))</f>
        <v>Bricoman</v>
      </c>
      <c r="I72" s="21">
        <f>IF(ISERROR(VLOOKUP($A72&amp;$A$6,BDD!$A:$J,10,FALSE))=TRUE,"",VLOOKUP($A72&amp;$A$6,BDD!$A:$J,10,FALSE))</f>
        <v>16.2</v>
      </c>
      <c r="J72" s="21">
        <f>IF(ISERROR(VLOOKUP($A72&amp;$A$6,BDD!$A:$K,11,FALSE))=TRUE,"",VLOOKUP($A72&amp;$A$6,BDD!$A:$K,11,FALSE))</f>
        <v>0</v>
      </c>
    </row>
    <row r="73" spans="1:10" ht="30" customHeight="1" x14ac:dyDescent="0.25">
      <c r="A73" s="24">
        <v>66</v>
      </c>
      <c r="B73" s="33" t="str">
        <f>IF(ISERROR(VLOOKUP($A73&amp;$A$6,BDD!$A:$J,3,FALSE))=TRUE,"",VLOOKUP($A73&amp;$A$6,BDD!$A:$J,3,FALSE))</f>
        <v>SDB</v>
      </c>
      <c r="C73" s="33" t="str">
        <f>IF(ISERROR(VLOOKUP($A73&amp;$A$6,BDD!$A:$J,4,FALSE))=TRUE,"",VLOOKUP($A73&amp;$A$6,BDD!$A:$J,4,FALSE))</f>
        <v>Pose</v>
      </c>
      <c r="D73" s="16" t="str">
        <f>IF(ISERROR(VLOOKUP($A73&amp;$A$6,BDD!$A:$J,5,FALSE))=TRUE,"",VLOOKUP($A73&amp;$A$6,BDD!$A:$J,5,FALSE))</f>
        <v>Montant</v>
      </c>
      <c r="E73" s="33" t="str">
        <f>IF(ISERROR(VLOOKUP($A73&amp;$A$6,BDD!$A:$J,6,FALSE))=TRUE,"",VLOOKUP($A73&amp;$A$6,BDD!$A:$J,6,FALSE))</f>
        <v>48mm</v>
      </c>
      <c r="F73" s="33" t="str">
        <f>IF(ISERROR(VLOOKUP($A73&amp;$A$6,BDD!$A:$J,7,FALSE))=TRUE,"",VLOOKUP($A73&amp;$A$6,BDD!$A:$J,7,FALSE))</f>
        <v>2,5m</v>
      </c>
      <c r="G73" s="33" t="s">
        <v>708</v>
      </c>
      <c r="H73" s="33" t="str">
        <f>IF(ISERROR(VLOOKUP($A73&amp;$A$6,BDD!$A:$J,9,FALSE))=TRUE,"",VLOOKUP($A73&amp;$A$6,BDD!$A:$J,9,FALSE))</f>
        <v>Bricoman</v>
      </c>
      <c r="I73" s="21">
        <f>IF(ISERROR(VLOOKUP($A73&amp;$A$6,BDD!$A:$J,10,FALSE))=TRUE,"",VLOOKUP($A73&amp;$A$6,BDD!$A:$J,10,FALSE))</f>
        <v>1.69</v>
      </c>
      <c r="J73" s="21">
        <f>IF(ISERROR(VLOOKUP($A73&amp;$A$6,BDD!$A:$K,11,FALSE))=TRUE,"",VLOOKUP($A73&amp;$A$6,BDD!$A:$K,11,FALSE))</f>
        <v>0</v>
      </c>
    </row>
    <row r="74" spans="1:10" ht="30" customHeight="1" x14ac:dyDescent="0.25">
      <c r="A74" s="24">
        <v>67</v>
      </c>
      <c r="B74" s="33" t="str">
        <f>IF(ISERROR(VLOOKUP($A74&amp;$A$6,BDD!$A:$J,3,FALSE))=TRUE,"",VLOOKUP($A74&amp;$A$6,BDD!$A:$J,3,FALSE))</f>
        <v>SDB</v>
      </c>
      <c r="C74" s="33" t="str">
        <f>IF(ISERROR(VLOOKUP($A74&amp;$A$6,BDD!$A:$J,4,FALSE))=TRUE,"",VLOOKUP($A74&amp;$A$6,BDD!$A:$J,4,FALSE))</f>
        <v>Pose</v>
      </c>
      <c r="D74" s="16" t="str">
        <f>IF(ISERROR(VLOOKUP($A74&amp;$A$6,BDD!$A:$J,5,FALSE))=TRUE,"",VLOOKUP($A74&amp;$A$6,BDD!$A:$J,5,FALSE))</f>
        <v>Plaque plâtre</v>
      </c>
      <c r="E74" s="33" t="str">
        <f>IF(ISERROR(VLOOKUP($A74&amp;$A$6,BDD!$A:$J,6,FALSE))=TRUE,"",VLOOKUP($A74&amp;$A$6,BDD!$A:$J,6,FALSE))</f>
        <v>BA13</v>
      </c>
      <c r="F74" s="33" t="str">
        <f>IF(ISERROR(VLOOKUP($A74&amp;$A$6,BDD!$A:$J,7,FALSE))=TRUE,"",VLOOKUP($A74&amp;$A$6,BDD!$A:$J,7,FALSE))</f>
        <v>250*120*1,3 cm</v>
      </c>
      <c r="G74" s="33" t="s">
        <v>708</v>
      </c>
      <c r="H74" s="33" t="str">
        <f>IF(ISERROR(VLOOKUP($A74&amp;$A$6,BDD!$A:$J,9,FALSE))=TRUE,"",VLOOKUP($A74&amp;$A$6,BDD!$A:$J,9,FALSE))</f>
        <v>Bricoman</v>
      </c>
      <c r="I74" s="21">
        <f>IF(ISERROR(VLOOKUP($A74&amp;$A$6,BDD!$A:$J,10,FALSE))=TRUE,"",VLOOKUP($A74&amp;$A$6,BDD!$A:$J,10,FALSE))</f>
        <v>6.45</v>
      </c>
      <c r="J74" s="21">
        <f>IF(ISERROR(VLOOKUP($A74&amp;$A$6,BDD!$A:$K,11,FALSE))=TRUE,"",VLOOKUP($A74&amp;$A$6,BDD!$A:$K,11,FALSE))</f>
        <v>0</v>
      </c>
    </row>
    <row r="75" spans="1:10" ht="30" customHeight="1" x14ac:dyDescent="0.25">
      <c r="A75" s="24">
        <v>68</v>
      </c>
      <c r="B75" s="33" t="str">
        <f>IF(ISERROR(VLOOKUP($A75&amp;$A$6,BDD!$A:$J,3,FALSE))=TRUE,"",VLOOKUP($A75&amp;$A$6,BDD!$A:$J,3,FALSE))</f>
        <v>SDB</v>
      </c>
      <c r="C75" s="33" t="str">
        <f>IF(ISERROR(VLOOKUP($A75&amp;$A$6,BDD!$A:$J,4,FALSE))=TRUE,"",VLOOKUP($A75&amp;$A$6,BDD!$A:$J,4,FALSE))</f>
        <v>Pose</v>
      </c>
      <c r="D75" s="16" t="str">
        <f>IF(ISERROR(VLOOKUP($A75&amp;$A$6,BDD!$A:$J,5,FALSE))=TRUE,"",VLOOKUP($A75&amp;$A$6,BDD!$A:$J,5,FALSE))</f>
        <v>Colle flex</v>
      </c>
      <c r="E75" s="33" t="str">
        <f>IF(ISERROR(VLOOKUP($A75&amp;$A$6,BDD!$A:$J,6,FALSE))=TRUE,"",VLOOKUP($A75&amp;$A$6,BDD!$A:$J,6,FALSE))</f>
        <v>-</v>
      </c>
      <c r="F75" s="33" t="str">
        <f>IF(ISERROR(VLOOKUP($A75&amp;$A$6,BDD!$A:$J,7,FALSE))=TRUE,"",VLOOKUP($A75&amp;$A$6,BDD!$A:$J,7,FALSE))</f>
        <v>25kg</v>
      </c>
      <c r="G75" s="33" t="s">
        <v>708</v>
      </c>
      <c r="H75" s="33" t="str">
        <f>IF(ISERROR(VLOOKUP($A75&amp;$A$6,BDD!$A:$J,9,FALSE))=TRUE,"",VLOOKUP($A75&amp;$A$6,BDD!$A:$J,9,FALSE))</f>
        <v>Bricoman</v>
      </c>
      <c r="I75" s="21">
        <f>IF(ISERROR(VLOOKUP($A75&amp;$A$6,BDD!$A:$J,10,FALSE))=TRUE,"",VLOOKUP($A75&amp;$A$6,BDD!$A:$J,10,FALSE))</f>
        <v>17.649999999999999</v>
      </c>
      <c r="J75" s="21">
        <f>IF(ISERROR(VLOOKUP($A75&amp;$A$6,BDD!$A:$K,11,FALSE))=TRUE,"",VLOOKUP($A75&amp;$A$6,BDD!$A:$K,11,FALSE))</f>
        <v>0</v>
      </c>
    </row>
    <row r="76" spans="1:10" ht="30" customHeight="1" x14ac:dyDescent="0.25">
      <c r="A76" s="24">
        <v>69</v>
      </c>
      <c r="B76" s="33" t="str">
        <f>IF(ISERROR(VLOOKUP($A76&amp;$A$6,BDD!$A:$J,3,FALSE))=TRUE,"",VLOOKUP($A76&amp;$A$6,BDD!$A:$J,3,FALSE))</f>
        <v>SDB</v>
      </c>
      <c r="C76" s="33" t="str">
        <f>IF(ISERROR(VLOOKUP($A76&amp;$A$6,BDD!$A:$J,4,FALSE))=TRUE,"",VLOOKUP($A76&amp;$A$6,BDD!$A:$J,4,FALSE))</f>
        <v>Pose</v>
      </c>
      <c r="D76" s="16" t="str">
        <f>IF(ISERROR(VLOOKUP($A76&amp;$A$6,BDD!$A:$J,5,FALSE))=TRUE,"",VLOOKUP($A76&amp;$A$6,BDD!$A:$J,5,FALSE))</f>
        <v>Croisillons a sceller</v>
      </c>
      <c r="E76" s="33" t="str">
        <f>IF(ISERROR(VLOOKUP($A76&amp;$A$6,BDD!$A:$J,6,FALSE))=TRUE,"",VLOOKUP($A76&amp;$A$6,BDD!$A:$J,6,FALSE))</f>
        <v>4mm</v>
      </c>
      <c r="F76" s="33">
        <f>IF(ISERROR(VLOOKUP($A76&amp;$A$6,BDD!$A:$J,7,FALSE))=TRUE,"",VLOOKUP($A76&amp;$A$6,BDD!$A:$J,7,FALSE))</f>
        <v>250</v>
      </c>
      <c r="G76" s="33" t="s">
        <v>708</v>
      </c>
      <c r="H76" s="33" t="str">
        <f>IF(ISERROR(VLOOKUP($A76&amp;$A$6,BDD!$A:$J,9,FALSE))=TRUE,"",VLOOKUP($A76&amp;$A$6,BDD!$A:$J,9,FALSE))</f>
        <v>Bricoman</v>
      </c>
      <c r="I76" s="21">
        <f>IF(ISERROR(VLOOKUP($A76&amp;$A$6,BDD!$A:$J,10,FALSE))=TRUE,"",VLOOKUP($A76&amp;$A$6,BDD!$A:$J,10,FALSE))</f>
        <v>2.0499999999999998</v>
      </c>
      <c r="J76" s="21">
        <f>IF(ISERROR(VLOOKUP($A76&amp;$A$6,BDD!$A:$K,11,FALSE))=TRUE,"",VLOOKUP($A76&amp;$A$6,BDD!$A:$K,11,FALSE))</f>
        <v>0</v>
      </c>
    </row>
    <row r="77" spans="1:10" ht="30" customHeight="1" x14ac:dyDescent="0.25">
      <c r="A77" s="24">
        <v>70</v>
      </c>
      <c r="B77" s="33" t="str">
        <f>IF(ISERROR(VLOOKUP($A77&amp;$A$6,BDD!$A:$J,3,FALSE))=TRUE,"",VLOOKUP($A77&amp;$A$6,BDD!$A:$J,3,FALSE))</f>
        <v>SDB</v>
      </c>
      <c r="C77" s="33" t="str">
        <f>IF(ISERROR(VLOOKUP($A77&amp;$A$6,BDD!$A:$J,4,FALSE))=TRUE,"",VLOOKUP($A77&amp;$A$6,BDD!$A:$J,4,FALSE))</f>
        <v>Pose</v>
      </c>
      <c r="D77" s="16" t="str">
        <f>IF(ISERROR(VLOOKUP($A77&amp;$A$6,BDD!$A:$J,5,FALSE))=TRUE,"",VLOOKUP($A77&amp;$A$6,BDD!$A:$J,5,FALSE))</f>
        <v xml:space="preserve">Joint souple </v>
      </c>
      <c r="E77" s="33" t="str">
        <f>IF(ISERROR(VLOOKUP($A77&amp;$A$6,BDD!$A:$J,6,FALSE))=TRUE,"",VLOOKUP($A77&amp;$A$6,BDD!$A:$J,6,FALSE))</f>
        <v>-</v>
      </c>
      <c r="F77" s="33" t="str">
        <f>IF(ISERROR(VLOOKUP($A77&amp;$A$6,BDD!$A:$J,7,FALSE))=TRUE,"",VLOOKUP($A77&amp;$A$6,BDD!$A:$J,7,FALSE))</f>
        <v>25kg</v>
      </c>
      <c r="G77" s="33" t="s">
        <v>708</v>
      </c>
      <c r="H77" s="33" t="str">
        <f>IF(ISERROR(VLOOKUP($A77&amp;$A$6,BDD!$A:$J,9,FALSE))=TRUE,"",VLOOKUP($A77&amp;$A$6,BDD!$A:$J,9,FALSE))</f>
        <v>Bricoman</v>
      </c>
      <c r="I77" s="21">
        <f>IF(ISERROR(VLOOKUP($A77&amp;$A$6,BDD!$A:$J,10,FALSE))=TRUE,"",VLOOKUP($A77&amp;$A$6,BDD!$A:$J,10,FALSE))</f>
        <v>19.600000000000001</v>
      </c>
      <c r="J77" s="21">
        <f>IF(ISERROR(VLOOKUP($A77&amp;$A$6,BDD!$A:$K,11,FALSE))=TRUE,"",VLOOKUP($A77&amp;$A$6,BDD!$A:$K,11,FALSE))</f>
        <v>0</v>
      </c>
    </row>
    <row r="78" spans="1:10" ht="30" customHeight="1" x14ac:dyDescent="0.25">
      <c r="A78" s="24">
        <v>71</v>
      </c>
      <c r="B78" s="33" t="str">
        <f>IF(ISERROR(VLOOKUP($A78&amp;$A$6,BDD!$A:$J,3,FALSE))=TRUE,"",VLOOKUP($A78&amp;$A$6,BDD!$A:$J,3,FALSE))</f>
        <v>SDB</v>
      </c>
      <c r="C78" s="33" t="str">
        <f>IF(ISERROR(VLOOKUP($A78&amp;$A$6,BDD!$A:$J,4,FALSE))=TRUE,"",VLOOKUP($A78&amp;$A$6,BDD!$A:$J,4,FALSE))</f>
        <v>Pose</v>
      </c>
      <c r="D78" s="16" t="str">
        <f>IF(ISERROR(VLOOKUP($A78&amp;$A$6,BDD!$A:$J,5,FALSE))=TRUE,"",VLOOKUP($A78&amp;$A$6,BDD!$A:$J,5,FALSE))</f>
        <v>Faïence</v>
      </c>
      <c r="E78" s="33" t="str">
        <f>IF(ISERROR(VLOOKUP($A78&amp;$A$6,BDD!$A:$J,6,FALSE))=TRUE,"",VLOOKUP($A78&amp;$A$6,BDD!$A:$J,6,FALSE))</f>
        <v>Cemento</v>
      </c>
      <c r="F78" s="33" t="str">
        <f>IF(ISERROR(VLOOKUP($A78&amp;$A$6,BDD!$A:$J,7,FALSE))=TRUE,"",VLOOKUP($A78&amp;$A$6,BDD!$A:$J,7,FALSE))</f>
        <v>25*38 cm</v>
      </c>
      <c r="G78" s="33" t="s">
        <v>708</v>
      </c>
      <c r="H78" s="33" t="str">
        <f>IF(ISERROR(VLOOKUP($A78&amp;$A$6,BDD!$A:$J,9,FALSE))=TRUE,"",VLOOKUP($A78&amp;$A$6,BDD!$A:$J,9,FALSE))</f>
        <v>Bricoman</v>
      </c>
      <c r="I78" s="21">
        <f>IF(ISERROR(VLOOKUP($A78&amp;$A$6,BDD!$A:$J,10,FALSE))=TRUE,"",VLOOKUP($A78&amp;$A$6,BDD!$A:$J,10,FALSE))</f>
        <v>17.16</v>
      </c>
      <c r="J78" s="21">
        <f>IF(ISERROR(VLOOKUP($A78&amp;$A$6,BDD!$A:$K,11,FALSE))=TRUE,"",VLOOKUP($A78&amp;$A$6,BDD!$A:$K,11,FALSE))</f>
        <v>0</v>
      </c>
    </row>
    <row r="79" spans="1:10" ht="30" customHeight="1" x14ac:dyDescent="0.25">
      <c r="A79" s="24">
        <v>72</v>
      </c>
      <c r="B79" s="33" t="str">
        <f>IF(ISERROR(VLOOKUP($A79&amp;$A$6,BDD!$A:$J,3,FALSE))=TRUE,"",VLOOKUP($A79&amp;$A$6,BDD!$A:$J,3,FALSE))</f>
        <v>SDB</v>
      </c>
      <c r="C79" s="33" t="str">
        <f>IF(ISERROR(VLOOKUP($A79&amp;$A$6,BDD!$A:$J,4,FALSE))=TRUE,"",VLOOKUP($A79&amp;$A$6,BDD!$A:$J,4,FALSE))</f>
        <v>Pose</v>
      </c>
      <c r="D79" s="16" t="str">
        <f>IF(ISERROR(VLOOKUP($A79&amp;$A$6,BDD!$A:$J,5,FALSE))=TRUE,"",VLOOKUP($A79&amp;$A$6,BDD!$A:$J,5,FALSE))</f>
        <v>Listel pour 1pièce</v>
      </c>
      <c r="E79" s="33" t="str">
        <f>IF(ISERROR(VLOOKUP($A79&amp;$A$6,BDD!$A:$J,6,FALSE))=TRUE,"",VLOOKUP($A79&amp;$A$6,BDD!$A:$J,6,FALSE))</f>
        <v>Mosaïc</v>
      </c>
      <c r="F79" s="33" t="str">
        <f>IF(ISERROR(VLOOKUP($A79&amp;$A$6,BDD!$A:$J,7,FALSE))=TRUE,"",VLOOKUP($A79&amp;$A$6,BDD!$A:$J,7,FALSE))</f>
        <v>4,8*38cm</v>
      </c>
      <c r="G79" s="33" t="s">
        <v>708</v>
      </c>
      <c r="H79" s="33" t="str">
        <f>IF(ISERROR(VLOOKUP($A79&amp;$A$6,BDD!$A:$J,9,FALSE))=TRUE,"",VLOOKUP($A79&amp;$A$6,BDD!$A:$J,9,FALSE))</f>
        <v>Bricoman</v>
      </c>
      <c r="I79" s="21">
        <f>IF(ISERROR(VLOOKUP($A79&amp;$A$6,BDD!$A:$J,10,FALSE))=TRUE,"",VLOOKUP($A79&amp;$A$6,BDD!$A:$J,10,FALSE))</f>
        <v>1.9</v>
      </c>
      <c r="J79" s="21">
        <f>IF(ISERROR(VLOOKUP($A79&amp;$A$6,BDD!$A:$K,11,FALSE))=TRUE,"",VLOOKUP($A79&amp;$A$6,BDD!$A:$K,11,FALSE))</f>
        <v>0</v>
      </c>
    </row>
    <row r="80" spans="1:10" ht="30" customHeight="1" x14ac:dyDescent="0.25">
      <c r="A80" s="24">
        <v>73</v>
      </c>
      <c r="B80" s="33" t="str">
        <f>IF(ISERROR(VLOOKUP($A80&amp;$A$6,BDD!$A:$J,3,FALSE))=TRUE,"",VLOOKUP($A80&amp;$A$6,BDD!$A:$J,3,FALSE))</f>
        <v>SDB</v>
      </c>
      <c r="C80" s="33" t="str">
        <f>IF(ISERROR(VLOOKUP($A80&amp;$A$6,BDD!$A:$J,4,FALSE))=TRUE,"",VLOOKUP($A80&amp;$A$6,BDD!$A:$J,4,FALSE))</f>
        <v>Pose</v>
      </c>
      <c r="D80" s="16" t="str">
        <f>IF(ISERROR(VLOOKUP($A80&amp;$A$6,BDD!$A:$J,5,FALSE))=TRUE,"",VLOOKUP($A80&amp;$A$6,BDD!$A:$J,5,FALSE))</f>
        <v>Colle carrelage</v>
      </c>
      <c r="E80" s="33" t="str">
        <f>IF(ISERROR(VLOOKUP($A80&amp;$A$6,BDD!$A:$J,6,FALSE))=TRUE,"",VLOOKUP($A80&amp;$A$6,BDD!$A:$J,6,FALSE))</f>
        <v>-</v>
      </c>
      <c r="F80" s="33" t="str">
        <f>IF(ISERROR(VLOOKUP($A80&amp;$A$6,BDD!$A:$J,7,FALSE))=TRUE,"",VLOOKUP($A80&amp;$A$6,BDD!$A:$J,7,FALSE))</f>
        <v>-</v>
      </c>
      <c r="G80" s="33" t="s">
        <v>708</v>
      </c>
      <c r="H80" s="33" t="str">
        <f>IF(ISERROR(VLOOKUP($A80&amp;$A$6,BDD!$A:$J,9,FALSE))=TRUE,"",VLOOKUP($A80&amp;$A$6,BDD!$A:$J,9,FALSE))</f>
        <v>Bricoman</v>
      </c>
      <c r="I80" s="21">
        <f>IF(ISERROR(VLOOKUP($A80&amp;$A$6,BDD!$A:$J,10,FALSE))=TRUE,"",VLOOKUP($A80&amp;$A$6,BDD!$A:$J,10,FALSE))</f>
        <v>10.9</v>
      </c>
      <c r="J80" s="21">
        <f>IF(ISERROR(VLOOKUP($A80&amp;$A$6,BDD!$A:$K,11,FALSE))=TRUE,"",VLOOKUP($A80&amp;$A$6,BDD!$A:$K,11,FALSE))</f>
        <v>0</v>
      </c>
    </row>
    <row r="81" spans="1:10" ht="30" customHeight="1" x14ac:dyDescent="0.25">
      <c r="A81" s="24">
        <v>74</v>
      </c>
      <c r="B81" s="33" t="str">
        <f>IF(ISERROR(VLOOKUP($A81&amp;$A$6,BDD!$A:$J,3,FALSE))=TRUE,"",VLOOKUP($A81&amp;$A$6,BDD!$A:$J,3,FALSE))</f>
        <v>SDB</v>
      </c>
      <c r="C81" s="33" t="str">
        <f>IF(ISERROR(VLOOKUP($A81&amp;$A$6,BDD!$A:$J,4,FALSE))=TRUE,"",VLOOKUP($A81&amp;$A$6,BDD!$A:$J,4,FALSE))</f>
        <v>Pose</v>
      </c>
      <c r="D81" s="16" t="str">
        <f>IF(ISERROR(VLOOKUP($A81&amp;$A$6,BDD!$A:$J,5,FALSE))=TRUE,"",VLOOKUP($A81&amp;$A$6,BDD!$A:$J,5,FALSE))</f>
        <v>Rail coul + cache rail + porte 83cm</v>
      </c>
      <c r="E81" s="33" t="str">
        <f>IF(ISERROR(VLOOKUP($A81&amp;$A$6,BDD!$A:$J,6,FALSE))=TRUE,"",VLOOKUP($A81&amp;$A$6,BDD!$A:$J,6,FALSE))</f>
        <v>-</v>
      </c>
      <c r="F81" s="33" t="str">
        <f>IF(ISERROR(VLOOKUP($A81&amp;$A$6,BDD!$A:$J,7,FALSE))=TRUE,"",VLOOKUP($A81&amp;$A$6,BDD!$A:$J,7,FALSE))</f>
        <v>-</v>
      </c>
      <c r="G81" s="33" t="s">
        <v>708</v>
      </c>
      <c r="H81" s="33" t="str">
        <f>IF(ISERROR(VLOOKUP($A81&amp;$A$6,BDD!$A:$J,9,FALSE))=TRUE,"",VLOOKUP($A81&amp;$A$6,BDD!$A:$J,9,FALSE))</f>
        <v>Bricoman</v>
      </c>
      <c r="I81" s="21">
        <f>IF(ISERROR(VLOOKUP($A81&amp;$A$6,BDD!$A:$J,10,FALSE))=TRUE,"",VLOOKUP($A81&amp;$A$6,BDD!$A:$J,10,FALSE))</f>
        <v>129</v>
      </c>
      <c r="J81" s="21">
        <f>IF(ISERROR(VLOOKUP($A81&amp;$A$6,BDD!$A:$K,11,FALSE))=TRUE,"",VLOOKUP($A81&amp;$A$6,BDD!$A:$K,11,FALSE))</f>
        <v>0</v>
      </c>
    </row>
    <row r="82" spans="1:10" ht="30" customHeight="1" x14ac:dyDescent="0.25">
      <c r="A82" s="24">
        <v>75</v>
      </c>
      <c r="B82" s="33" t="str">
        <f>IF(ISERROR(VLOOKUP($A82&amp;$A$6,BDD!$A:$J,3,FALSE))=TRUE,"",VLOOKUP($A82&amp;$A$6,BDD!$A:$J,3,FALSE))</f>
        <v>SDB</v>
      </c>
      <c r="C82" s="33" t="str">
        <f>IF(ISERROR(VLOOKUP($A82&amp;$A$6,BDD!$A:$J,4,FALSE))=TRUE,"",VLOOKUP($A82&amp;$A$6,BDD!$A:$J,4,FALSE))</f>
        <v>Pose</v>
      </c>
      <c r="D82" s="16" t="str">
        <f>IF(ISERROR(VLOOKUP($A82&amp;$A$6,BDD!$A:$J,5,FALSE))=TRUE,"",VLOOKUP($A82&amp;$A$6,BDD!$A:$J,5,FALSE))</f>
        <v>Siège de douche</v>
      </c>
      <c r="E82" s="33" t="str">
        <f>IF(ISERROR(VLOOKUP($A82&amp;$A$6,BDD!$A:$J,6,FALSE))=TRUE,"",VLOOKUP($A82&amp;$A$6,BDD!$A:$J,6,FALSE))</f>
        <v>Delable</v>
      </c>
      <c r="F82" s="33" t="str">
        <f>IF(ISERROR(VLOOKUP($A82&amp;$A$6,BDD!$A:$J,7,FALSE))=TRUE,"",VLOOKUP($A82&amp;$A$6,BDD!$A:$J,7,FALSE))</f>
        <v>-</v>
      </c>
      <c r="G82" s="33" t="s">
        <v>708</v>
      </c>
      <c r="H82" s="33" t="str">
        <f>IF(ISERROR(VLOOKUP($A82&amp;$A$6,BDD!$A:$J,9,FALSE))=TRUE,"",VLOOKUP($A82&amp;$A$6,BDD!$A:$J,9,FALSE))</f>
        <v>Bricomarché</v>
      </c>
      <c r="I82" s="21">
        <f>IF(ISERROR(VLOOKUP($A82&amp;$A$6,BDD!$A:$J,10,FALSE))=TRUE,"",VLOOKUP($A82&amp;$A$6,BDD!$A:$J,10,FALSE))</f>
        <v>199</v>
      </c>
      <c r="J82" s="21">
        <f>IF(ISERROR(VLOOKUP($A82&amp;$A$6,BDD!$A:$K,11,FALSE))=TRUE,"",VLOOKUP($A82&amp;$A$6,BDD!$A:$K,11,FALSE))</f>
        <v>0</v>
      </c>
    </row>
    <row r="83" spans="1:10" ht="30" customHeight="1" x14ac:dyDescent="0.25">
      <c r="A83" s="24">
        <v>76</v>
      </c>
      <c r="B83" s="33" t="str">
        <f>IF(ISERROR(VLOOKUP($A83&amp;$A$6,BDD!$A:$J,3,FALSE))=TRUE,"",VLOOKUP($A83&amp;$A$6,BDD!$A:$J,3,FALSE))</f>
        <v>SDB</v>
      </c>
      <c r="C83" s="33" t="str">
        <f>IF(ISERROR(VLOOKUP($A83&amp;$A$6,BDD!$A:$J,4,FALSE))=TRUE,"",VLOOKUP($A83&amp;$A$6,BDD!$A:$J,4,FALSE))</f>
        <v>Pose</v>
      </c>
      <c r="D83" s="16" t="str">
        <f>IF(ISERROR(VLOOKUP($A83&amp;$A$6,BDD!$A:$J,5,FALSE))=TRUE,"",VLOOKUP($A83&amp;$A$6,BDD!$A:$J,5,FALSE))</f>
        <v>Montant</v>
      </c>
      <c r="E83" s="33" t="str">
        <f>IF(ISERROR(VLOOKUP($A83&amp;$A$6,BDD!$A:$J,6,FALSE))=TRUE,"",VLOOKUP($A83&amp;$A$6,BDD!$A:$J,6,FALSE))</f>
        <v>Stil M100</v>
      </c>
      <c r="F83" s="33" t="str">
        <f>IF(ISERROR(VLOOKUP($A83&amp;$A$6,BDD!$A:$J,7,FALSE))=TRUE,"",VLOOKUP($A83&amp;$A$6,BDD!$A:$J,7,FALSE))</f>
        <v>2,99m</v>
      </c>
      <c r="G83" s="33" t="s">
        <v>708</v>
      </c>
      <c r="H83" s="33" t="str">
        <f>IF(ISERROR(VLOOKUP($A83&amp;$A$6,BDD!$A:$J,9,FALSE))=TRUE,"",VLOOKUP($A83&amp;$A$6,BDD!$A:$J,9,FALSE))</f>
        <v>Castorama</v>
      </c>
      <c r="I83" s="21">
        <f>IF(ISERROR(VLOOKUP($A83&amp;$A$6,BDD!$A:$J,10,FALSE))=TRUE,"",VLOOKUP($A83&amp;$A$6,BDD!$A:$J,10,FALSE))</f>
        <v>6.5</v>
      </c>
      <c r="J83" s="21">
        <f>IF(ISERROR(VLOOKUP($A83&amp;$A$6,BDD!$A:$K,11,FALSE))=TRUE,"",VLOOKUP($A83&amp;$A$6,BDD!$A:$K,11,FALSE))</f>
        <v>0</v>
      </c>
    </row>
    <row r="84" spans="1:10" ht="30" customHeight="1" x14ac:dyDescent="0.25">
      <c r="A84" s="24">
        <v>77</v>
      </c>
      <c r="B84" s="33" t="str">
        <f>IF(ISERROR(VLOOKUP($A84&amp;$A$6,BDD!$A:$J,3,FALSE))=TRUE,"",VLOOKUP($A84&amp;$A$6,BDD!$A:$J,3,FALSE))</f>
        <v>SDB</v>
      </c>
      <c r="C84" s="33" t="str">
        <f>IF(ISERROR(VLOOKUP($A84&amp;$A$6,BDD!$A:$J,4,FALSE))=TRUE,"",VLOOKUP($A84&amp;$A$6,BDD!$A:$J,4,FALSE))</f>
        <v>Pose</v>
      </c>
      <c r="D84" s="16" t="str">
        <f>IF(ISERROR(VLOOKUP($A84&amp;$A$6,BDD!$A:$J,5,FALSE))=TRUE,"",VLOOKUP($A84&amp;$A$6,BDD!$A:$J,5,FALSE))</f>
        <v>Rail</v>
      </c>
      <c r="E84" s="33" t="str">
        <f>IF(ISERROR(VLOOKUP($A84&amp;$A$6,BDD!$A:$J,6,FALSE))=TRUE,"",VLOOKUP($A84&amp;$A$6,BDD!$A:$J,6,FALSE))</f>
        <v>Stil R100</v>
      </c>
      <c r="F84" s="33" t="str">
        <f>IF(ISERROR(VLOOKUP($A84&amp;$A$6,BDD!$A:$J,7,FALSE))=TRUE,"",VLOOKUP($A84&amp;$A$6,BDD!$A:$J,7,FALSE))</f>
        <v>3m</v>
      </c>
      <c r="G84" s="33" t="s">
        <v>708</v>
      </c>
      <c r="H84" s="33" t="str">
        <f>IF(ISERROR(VLOOKUP($A84&amp;$A$6,BDD!$A:$J,9,FALSE))=TRUE,"",VLOOKUP($A84&amp;$A$6,BDD!$A:$J,9,FALSE))</f>
        <v>Castorama</v>
      </c>
      <c r="I84" s="21">
        <f>IF(ISERROR(VLOOKUP($A84&amp;$A$6,BDD!$A:$J,10,FALSE))=TRUE,"",VLOOKUP($A84&amp;$A$6,BDD!$A:$J,10,FALSE))</f>
        <v>6.8</v>
      </c>
      <c r="J84" s="21">
        <f>IF(ISERROR(VLOOKUP($A84&amp;$A$6,BDD!$A:$K,11,FALSE))=TRUE,"",VLOOKUP($A84&amp;$A$6,BDD!$A:$K,11,FALSE))</f>
        <v>0</v>
      </c>
    </row>
    <row r="85" spans="1:10" ht="30" customHeight="1" x14ac:dyDescent="0.25">
      <c r="A85" s="24">
        <v>78</v>
      </c>
      <c r="B85" s="33" t="str">
        <f>IF(ISERROR(VLOOKUP($A85&amp;$A$6,BDD!$A:$J,3,FALSE))=TRUE,"",VLOOKUP($A85&amp;$A$6,BDD!$A:$J,3,FALSE))</f>
        <v>SDB</v>
      </c>
      <c r="C85" s="33" t="str">
        <f>IF(ISERROR(VLOOKUP($A85&amp;$A$6,BDD!$A:$J,4,FALSE))=TRUE,"",VLOOKUP($A85&amp;$A$6,BDD!$A:$J,4,FALSE))</f>
        <v>Pose</v>
      </c>
      <c r="D85" s="16" t="str">
        <f>IF(ISERROR(VLOOKUP($A85&amp;$A$6,BDD!$A:$J,5,FALSE))=TRUE,"",VLOOKUP($A85&amp;$A$6,BDD!$A:$J,5,FALSE))</f>
        <v>Plaque plâtre</v>
      </c>
      <c r="E85" s="33" t="str">
        <f>IF(ISERROR(VLOOKUP($A85&amp;$A$6,BDD!$A:$J,6,FALSE))=TRUE,"",VLOOKUP($A85&amp;$A$6,BDD!$A:$J,6,FALSE))</f>
        <v>BA13</v>
      </c>
      <c r="F85" s="33" t="str">
        <f>IF(ISERROR(VLOOKUP($A85&amp;$A$6,BDD!$A:$J,7,FALSE))=TRUE,"",VLOOKUP($A85&amp;$A$6,BDD!$A:$J,7,FALSE))</f>
        <v>250*120*1,3 cm</v>
      </c>
      <c r="G85" s="33" t="s">
        <v>708</v>
      </c>
      <c r="H85" s="33" t="str">
        <f>IF(ISERROR(VLOOKUP($A85&amp;$A$6,BDD!$A:$J,9,FALSE))=TRUE,"",VLOOKUP($A85&amp;$A$6,BDD!$A:$J,9,FALSE))</f>
        <v>Castorama</v>
      </c>
      <c r="I85" s="21">
        <f>IF(ISERROR(VLOOKUP($A85&amp;$A$6,BDD!$A:$J,10,FALSE))=TRUE,"",VLOOKUP($A85&amp;$A$6,BDD!$A:$J,10,FALSE))</f>
        <v>15.3</v>
      </c>
      <c r="J85" s="21">
        <f>IF(ISERROR(VLOOKUP($A85&amp;$A$6,BDD!$A:$K,11,FALSE))=TRUE,"",VLOOKUP($A85&amp;$A$6,BDD!$A:$K,11,FALSE))</f>
        <v>0</v>
      </c>
    </row>
    <row r="86" spans="1:10" ht="30" customHeight="1" x14ac:dyDescent="0.25">
      <c r="A86" s="24">
        <v>79</v>
      </c>
      <c r="B86" s="33" t="str">
        <f>IF(ISERROR(VLOOKUP($A86&amp;$A$6,BDD!$A:$J,3,FALSE))=TRUE,"",VLOOKUP($A86&amp;$A$6,BDD!$A:$J,3,FALSE))</f>
        <v>SDB</v>
      </c>
      <c r="C86" s="33" t="str">
        <f>IF(ISERROR(VLOOKUP($A86&amp;$A$6,BDD!$A:$J,4,FALSE))=TRUE,"",VLOOKUP($A86&amp;$A$6,BDD!$A:$J,4,FALSE))</f>
        <v>Pose</v>
      </c>
      <c r="D86" s="16" t="str">
        <f>IF(ISERROR(VLOOKUP($A86&amp;$A$6,BDD!$A:$J,5,FALSE))=TRUE,"",VLOOKUP($A86&amp;$A$6,BDD!$A:$J,5,FALSE))</f>
        <v>Enduit poudre</v>
      </c>
      <c r="E86" s="33" t="str">
        <f>IF(ISERROR(VLOOKUP($A86&amp;$A$6,BDD!$A:$J,6,FALSE))=TRUE,"",VLOOKUP($A86&amp;$A$6,BDD!$A:$J,6,FALSE))</f>
        <v>GDX</v>
      </c>
      <c r="F86" s="33" t="str">
        <f>IF(ISERROR(VLOOKUP($A86&amp;$A$6,BDD!$A:$J,7,FALSE))=TRUE,"",VLOOKUP($A86&amp;$A$6,BDD!$A:$J,7,FALSE))</f>
        <v>25kg</v>
      </c>
      <c r="G86" s="33" t="s">
        <v>708</v>
      </c>
      <c r="H86" s="33" t="str">
        <f>IF(ISERROR(VLOOKUP($A86&amp;$A$6,BDD!$A:$J,9,FALSE))=TRUE,"",VLOOKUP($A86&amp;$A$6,BDD!$A:$J,9,FALSE))</f>
        <v>Castorama</v>
      </c>
      <c r="I86" s="21">
        <f>IF(ISERROR(VLOOKUP($A86&amp;$A$6,BDD!$A:$J,10,FALSE))=TRUE,"",VLOOKUP($A86&amp;$A$6,BDD!$A:$J,10,FALSE))</f>
        <v>31.95</v>
      </c>
      <c r="J86" s="21">
        <f>IF(ISERROR(VLOOKUP($A86&amp;$A$6,BDD!$A:$K,11,FALSE))=TRUE,"",VLOOKUP($A86&amp;$A$6,BDD!$A:$K,11,FALSE))</f>
        <v>0</v>
      </c>
    </row>
    <row r="87" spans="1:10" ht="30" customHeight="1" x14ac:dyDescent="0.25">
      <c r="A87" s="24">
        <v>80</v>
      </c>
      <c r="B87" s="33" t="str">
        <f>IF(ISERROR(VLOOKUP($A87&amp;$A$6,BDD!$A:$J,3,FALSE))=TRUE,"",VLOOKUP($A87&amp;$A$6,BDD!$A:$J,3,FALSE))</f>
        <v>SDB</v>
      </c>
      <c r="C87" s="33" t="str">
        <f>IF(ISERROR(VLOOKUP($A87&amp;$A$6,BDD!$A:$J,4,FALSE))=TRUE,"",VLOOKUP($A87&amp;$A$6,BDD!$A:$J,4,FALSE))</f>
        <v>Pose</v>
      </c>
      <c r="D87" s="16" t="str">
        <f>IF(ISERROR(VLOOKUP($A87&amp;$A$6,BDD!$A:$J,5,FALSE))=TRUE,"",VLOOKUP($A87&amp;$A$6,BDD!$A:$J,5,FALSE))</f>
        <v>Panneaux verticaux</v>
      </c>
      <c r="E87" s="33" t="str">
        <f>IF(ISERROR(VLOOKUP($A87&amp;$A$6,BDD!$A:$J,6,FALSE))=TRUE,"",VLOOKUP($A87&amp;$A$6,BDD!$A:$J,6,FALSE))</f>
        <v>GR32</v>
      </c>
      <c r="F87" s="33" t="str">
        <f>IF(ISERROR(VLOOKUP($A87&amp;$A$6,BDD!$A:$J,7,FALSE))=TRUE,"",VLOOKUP($A87&amp;$A$6,BDD!$A:$J,7,FALSE))</f>
        <v>135*60*1cm</v>
      </c>
      <c r="G87" s="33" t="s">
        <v>708</v>
      </c>
      <c r="H87" s="33" t="str">
        <f>IF(ISERROR(VLOOKUP($A87&amp;$A$6,BDD!$A:$J,9,FALSE))=TRUE,"",VLOOKUP($A87&amp;$A$6,BDD!$A:$J,9,FALSE))</f>
        <v>Castorama</v>
      </c>
      <c r="I87" s="21">
        <f>IF(ISERROR(VLOOKUP($A87&amp;$A$6,BDD!$A:$J,10,FALSE))=TRUE,"",VLOOKUP($A87&amp;$A$6,BDD!$A:$J,10,FALSE))</f>
        <v>7.25</v>
      </c>
      <c r="J87" s="21">
        <f>IF(ISERROR(VLOOKUP($A87&amp;$A$6,BDD!$A:$K,11,FALSE))=TRUE,"",VLOOKUP($A87&amp;$A$6,BDD!$A:$K,11,FALSE))</f>
        <v>0</v>
      </c>
    </row>
    <row r="88" spans="1:10" ht="30" customHeight="1" x14ac:dyDescent="0.25">
      <c r="A88" s="24">
        <v>81</v>
      </c>
      <c r="B88" s="33" t="str">
        <f>IF(ISERROR(VLOOKUP($A88&amp;$A$6,BDD!$A:$J,3,FALSE))=TRUE,"",VLOOKUP($A88&amp;$A$6,BDD!$A:$J,3,FALSE))</f>
        <v>SDB</v>
      </c>
      <c r="C88" s="33" t="str">
        <f>IF(ISERROR(VLOOKUP($A88&amp;$A$6,BDD!$A:$J,4,FALSE))=TRUE,"",VLOOKUP($A88&amp;$A$6,BDD!$A:$J,4,FALSE))</f>
        <v>Pose</v>
      </c>
      <c r="D88" s="16" t="str">
        <f>IF(ISERROR(VLOOKUP($A88&amp;$A$6,BDD!$A:$J,5,FALSE))=TRUE,"",VLOOKUP($A88&amp;$A$6,BDD!$A:$J,5,FALSE))</f>
        <v>Receveur douche</v>
      </c>
      <c r="E88" s="33" t="str">
        <f>IF(ISERROR(VLOOKUP($A88&amp;$A$6,BDD!$A:$J,6,FALSE))=TRUE,"",VLOOKUP($A88&amp;$A$6,BDD!$A:$J,6,FALSE))</f>
        <v>Vulcano</v>
      </c>
      <c r="F88" s="33" t="str">
        <f>IF(ISERROR(VLOOKUP($A88&amp;$A$6,BDD!$A:$J,7,FALSE))=TRUE,"",VLOOKUP($A88&amp;$A$6,BDD!$A:$J,7,FALSE))</f>
        <v>120*90</v>
      </c>
      <c r="G88" s="33" t="s">
        <v>708</v>
      </c>
      <c r="H88" s="33" t="str">
        <f>IF(ISERROR(VLOOKUP($A88&amp;$A$6,BDD!$A:$J,9,FALSE))=TRUE,"",VLOOKUP($A88&amp;$A$6,BDD!$A:$J,9,FALSE))</f>
        <v>Castorama</v>
      </c>
      <c r="I88" s="21">
        <f>IF(ISERROR(VLOOKUP($A88&amp;$A$6,BDD!$A:$J,10,FALSE))=TRUE,"",VLOOKUP($A88&amp;$A$6,BDD!$A:$J,10,FALSE))</f>
        <v>512.4</v>
      </c>
      <c r="J88" s="21">
        <f>IF(ISERROR(VLOOKUP($A88&amp;$A$6,BDD!$A:$K,11,FALSE))=TRUE,"",VLOOKUP($A88&amp;$A$6,BDD!$A:$K,11,FALSE))</f>
        <v>0</v>
      </c>
    </row>
    <row r="89" spans="1:10" ht="30" customHeight="1" x14ac:dyDescent="0.25">
      <c r="A89" s="24">
        <v>82</v>
      </c>
      <c r="B89" s="33" t="str">
        <f>IF(ISERROR(VLOOKUP($A89&amp;$A$6,BDD!$A:$J,3,FALSE))=TRUE,"",VLOOKUP($A89&amp;$A$6,BDD!$A:$J,3,FALSE))</f>
        <v>SDB</v>
      </c>
      <c r="C89" s="33" t="str">
        <f>IF(ISERROR(VLOOKUP($A89&amp;$A$6,BDD!$A:$J,4,FALSE))=TRUE,"",VLOOKUP($A89&amp;$A$6,BDD!$A:$J,4,FALSE))</f>
        <v>Pose</v>
      </c>
      <c r="D89" s="16" t="str">
        <f>IF(ISERROR(VLOOKUP($A89&amp;$A$6,BDD!$A:$J,5,FALSE))=TRUE,"",VLOOKUP($A89&amp;$A$6,BDD!$A:$J,5,FALSE))</f>
        <v>Barre d'appui coudée</v>
      </c>
      <c r="E89" s="33" t="str">
        <f>IF(ISERROR(VLOOKUP($A89&amp;$A$6,BDD!$A:$J,6,FALSE))=TRUE,"",VLOOKUP($A89&amp;$A$6,BDD!$A:$J,6,FALSE))</f>
        <v>135°</v>
      </c>
      <c r="F89" s="33" t="str">
        <f>IF(ISERROR(VLOOKUP($A89&amp;$A$6,BDD!$A:$J,7,FALSE))=TRUE,"",VLOOKUP($A89&amp;$A$6,BDD!$A:$J,7,FALSE))</f>
        <v>-</v>
      </c>
      <c r="G89" s="33" t="s">
        <v>708</v>
      </c>
      <c r="H89" s="33" t="str">
        <f>IF(ISERROR(VLOOKUP($A89&amp;$A$6,BDD!$A:$J,9,FALSE))=TRUE,"",VLOOKUP($A89&amp;$A$6,BDD!$A:$J,9,FALSE))</f>
        <v>Castorama</v>
      </c>
      <c r="I89" s="21">
        <f>IF(ISERROR(VLOOKUP($A89&amp;$A$6,BDD!$A:$J,10,FALSE))=TRUE,"",VLOOKUP($A89&amp;$A$6,BDD!$A:$J,10,FALSE))</f>
        <v>47.5</v>
      </c>
      <c r="J89" s="21">
        <f>IF(ISERROR(VLOOKUP($A89&amp;$A$6,BDD!$A:$K,11,FALSE))=TRUE,"",VLOOKUP($A89&amp;$A$6,BDD!$A:$K,11,FALSE))</f>
        <v>0</v>
      </c>
    </row>
    <row r="90" spans="1:10" ht="30" customHeight="1" x14ac:dyDescent="0.25">
      <c r="A90" s="24">
        <v>83</v>
      </c>
      <c r="B90" s="33" t="str">
        <f>IF(ISERROR(VLOOKUP($A90&amp;$A$6,BDD!$A:$J,3,FALSE))=TRUE,"",VLOOKUP($A90&amp;$A$6,BDD!$A:$J,3,FALSE))</f>
        <v>SDB</v>
      </c>
      <c r="C90" s="33" t="str">
        <f>IF(ISERROR(VLOOKUP($A90&amp;$A$6,BDD!$A:$J,4,FALSE))=TRUE,"",VLOOKUP($A90&amp;$A$6,BDD!$A:$J,4,FALSE))</f>
        <v>Pose</v>
      </c>
      <c r="D90" s="16" t="str">
        <f>IF(ISERROR(VLOOKUP($A90&amp;$A$6,BDD!$A:$J,5,FALSE))=TRUE,"",VLOOKUP($A90&amp;$A$6,BDD!$A:$J,5,FALSE))</f>
        <v>Bonde douche</v>
      </c>
      <c r="E90" s="33" t="str">
        <f>IF(ISERROR(VLOOKUP($A90&amp;$A$6,BDD!$A:$J,6,FALSE))=TRUE,"",VLOOKUP($A90&amp;$A$6,BDD!$A:$J,6,FALSE))</f>
        <v>James</v>
      </c>
      <c r="F90" s="33" t="str">
        <f>IF(ISERROR(VLOOKUP($A90&amp;$A$6,BDD!$A:$J,7,FALSE))=TRUE,"",VLOOKUP($A90&amp;$A$6,BDD!$A:$J,7,FALSE))</f>
        <v>D90</v>
      </c>
      <c r="G90" s="33" t="s">
        <v>708</v>
      </c>
      <c r="H90" s="33" t="str">
        <f>IF(ISERROR(VLOOKUP($A90&amp;$A$6,BDD!$A:$J,9,FALSE))=TRUE,"",VLOOKUP($A90&amp;$A$6,BDD!$A:$J,9,FALSE))</f>
        <v>Castorama</v>
      </c>
      <c r="I90" s="21">
        <f>IF(ISERROR(VLOOKUP($A90&amp;$A$6,BDD!$A:$J,10,FALSE))=TRUE,"",VLOOKUP($A90&amp;$A$6,BDD!$A:$J,10,FALSE))</f>
        <v>37.299999999999997</v>
      </c>
      <c r="J90" s="21">
        <f>IF(ISERROR(VLOOKUP($A90&amp;$A$6,BDD!$A:$K,11,FALSE))=TRUE,"",VLOOKUP($A90&amp;$A$6,BDD!$A:$K,11,FALSE))</f>
        <v>0</v>
      </c>
    </row>
    <row r="91" spans="1:10" ht="30" customHeight="1" x14ac:dyDescent="0.25">
      <c r="A91" s="24">
        <v>84</v>
      </c>
      <c r="B91" s="33" t="str">
        <f>IF(ISERROR(VLOOKUP($A91&amp;$A$6,BDD!$A:$J,3,FALSE))=TRUE,"",VLOOKUP($A91&amp;$A$6,BDD!$A:$J,3,FALSE))</f>
        <v>SDB</v>
      </c>
      <c r="C91" s="33" t="str">
        <f>IF(ISERROR(VLOOKUP($A91&amp;$A$6,BDD!$A:$J,4,FALSE))=TRUE,"",VLOOKUP($A91&amp;$A$6,BDD!$A:$J,4,FALSE))</f>
        <v>Pose</v>
      </c>
      <c r="D91" s="16" t="str">
        <f>IF(ISERROR(VLOOKUP($A91&amp;$A$6,BDD!$A:$J,5,FALSE))=TRUE,"",VLOOKUP($A91&amp;$A$6,BDD!$A:$J,5,FALSE))</f>
        <v xml:space="preserve">Ensemble douche </v>
      </c>
      <c r="E91" s="33" t="str">
        <f>IF(ISERROR(VLOOKUP($A91&amp;$A$6,BDD!$A:$J,6,FALSE))=TRUE,"",VLOOKUP($A91&amp;$A$6,BDD!$A:$J,6,FALSE))</f>
        <v>Myselect S240 Hansgrohe</v>
      </c>
      <c r="F91" s="33" t="str">
        <f>IF(ISERROR(VLOOKUP($A91&amp;$A$6,BDD!$A:$J,7,FALSE))=TRUE,"",VLOOKUP($A91&amp;$A$6,BDD!$A:$J,7,FALSE))</f>
        <v>-</v>
      </c>
      <c r="G91" s="33" t="s">
        <v>708</v>
      </c>
      <c r="H91" s="33" t="str">
        <f>IF(ISERROR(VLOOKUP($A91&amp;$A$6,BDD!$A:$J,9,FALSE))=TRUE,"",VLOOKUP($A91&amp;$A$6,BDD!$A:$J,9,FALSE))</f>
        <v>Castorama</v>
      </c>
      <c r="I91" s="21">
        <f>IF(ISERROR(VLOOKUP($A91&amp;$A$6,BDD!$A:$J,10,FALSE))=TRUE,"",VLOOKUP($A91&amp;$A$6,BDD!$A:$J,10,FALSE))</f>
        <v>499</v>
      </c>
      <c r="J91" s="21">
        <f>IF(ISERROR(VLOOKUP($A91&amp;$A$6,BDD!$A:$K,11,FALSE))=TRUE,"",VLOOKUP($A91&amp;$A$6,BDD!$A:$K,11,FALSE))</f>
        <v>0</v>
      </c>
    </row>
    <row r="92" spans="1:10" ht="30" customHeight="1" x14ac:dyDescent="0.25">
      <c r="A92" s="24">
        <v>85</v>
      </c>
      <c r="B92" s="33" t="str">
        <f>IF(ISERROR(VLOOKUP($A92&amp;$A$6,BDD!$A:$J,3,FALSE))=TRUE,"",VLOOKUP($A92&amp;$A$6,BDD!$A:$J,3,FALSE))</f>
        <v>SDB</v>
      </c>
      <c r="C92" s="33" t="str">
        <f>IF(ISERROR(VLOOKUP($A92&amp;$A$6,BDD!$A:$J,4,FALSE))=TRUE,"",VLOOKUP($A92&amp;$A$6,BDD!$A:$J,4,FALSE))</f>
        <v>Pose</v>
      </c>
      <c r="D92" s="16" t="str">
        <f>IF(ISERROR(VLOOKUP($A92&amp;$A$6,BDD!$A:$J,5,FALSE))=TRUE,"",VLOOKUP($A92&amp;$A$6,BDD!$A:$J,5,FALSE))</f>
        <v>Plaque à carreler</v>
      </c>
      <c r="E92" s="33" t="str">
        <f>IF(ISERROR(VLOOKUP($A92&amp;$A$6,BDD!$A:$J,6,FALSE))=TRUE,"",VLOOKUP($A92&amp;$A$6,BDD!$A:$J,6,FALSE))</f>
        <v>-</v>
      </c>
      <c r="F92" s="33" t="str">
        <f>IF(ISERROR(VLOOKUP($A92&amp;$A$6,BDD!$A:$J,7,FALSE))=TRUE,"",VLOOKUP($A92&amp;$A$6,BDD!$A:$J,7,FALSE))</f>
        <v>60*260 cm</v>
      </c>
      <c r="G92" s="33" t="s">
        <v>708</v>
      </c>
      <c r="H92" s="33" t="str">
        <f>IF(ISERROR(VLOOKUP($A92&amp;$A$6,BDD!$A:$J,9,FALSE))=TRUE,"",VLOOKUP($A92&amp;$A$6,BDD!$A:$J,9,FALSE))</f>
        <v>Castorama</v>
      </c>
      <c r="I92" s="21">
        <f>IF(ISERROR(VLOOKUP($A92&amp;$A$6,BDD!$A:$J,10,FALSE))=TRUE,"",VLOOKUP($A92&amp;$A$6,BDD!$A:$J,10,FALSE))</f>
        <v>31.05</v>
      </c>
      <c r="J92" s="21">
        <f>IF(ISERROR(VLOOKUP($A92&amp;$A$6,BDD!$A:$K,11,FALSE))=TRUE,"",VLOOKUP($A92&amp;$A$6,BDD!$A:$K,11,FALSE))</f>
        <v>0</v>
      </c>
    </row>
    <row r="93" spans="1:10" ht="30" customHeight="1" x14ac:dyDescent="0.25">
      <c r="A93" s="24">
        <v>86</v>
      </c>
      <c r="B93" s="33" t="str">
        <f>IF(ISERROR(VLOOKUP($A93&amp;$A$6,BDD!$A:$J,3,FALSE))=TRUE,"",VLOOKUP($A93&amp;$A$6,BDD!$A:$J,3,FALSE))</f>
        <v>SDB</v>
      </c>
      <c r="C93" s="33" t="str">
        <f>IF(ISERROR(VLOOKUP($A93&amp;$A$6,BDD!$A:$J,4,FALSE))=TRUE,"",VLOOKUP($A93&amp;$A$6,BDD!$A:$J,4,FALSE))</f>
        <v>Pose</v>
      </c>
      <c r="D93" s="16" t="str">
        <f>IF(ISERROR(VLOOKUP($A93&amp;$A$6,BDD!$A:$J,5,FALSE))=TRUE,"",VLOOKUP($A93&amp;$A$6,BDD!$A:$J,5,FALSE))</f>
        <v>Paroi de douche</v>
      </c>
      <c r="E93" s="33" t="str">
        <f>IF(ISERROR(VLOOKUP($A93&amp;$A$6,BDD!$A:$J,6,FALSE))=TRUE,"",VLOOKUP($A93&amp;$A$6,BDD!$A:$J,6,FALSE))</f>
        <v>Decor Cercle</v>
      </c>
      <c r="F93" s="33" t="str">
        <f>IF(ISERROR(VLOOKUP($A93&amp;$A$6,BDD!$A:$J,7,FALSE))=TRUE,"",VLOOKUP($A93&amp;$A$6,BDD!$A:$J,7,FALSE))</f>
        <v>90cm +30 cm</v>
      </c>
      <c r="G93" s="33" t="s">
        <v>708</v>
      </c>
      <c r="H93" s="33" t="str">
        <f>IF(ISERROR(VLOOKUP($A93&amp;$A$6,BDD!$A:$J,9,FALSE))=TRUE,"",VLOOKUP($A93&amp;$A$6,BDD!$A:$J,9,FALSE))</f>
        <v>Castorama</v>
      </c>
      <c r="I93" s="21">
        <f>IF(ISERROR(VLOOKUP($A93&amp;$A$6,BDD!$A:$J,10,FALSE))=TRUE,"",VLOOKUP($A93&amp;$A$6,BDD!$A:$J,10,FALSE))</f>
        <v>345</v>
      </c>
      <c r="J93" s="21">
        <f>IF(ISERROR(VLOOKUP($A93&amp;$A$6,BDD!$A:$K,11,FALSE))=TRUE,"",VLOOKUP($A93&amp;$A$6,BDD!$A:$K,11,FALSE))</f>
        <v>0</v>
      </c>
    </row>
    <row r="94" spans="1:10" ht="30" customHeight="1" x14ac:dyDescent="0.25">
      <c r="A94" s="24">
        <v>87</v>
      </c>
      <c r="B94" s="33" t="str">
        <f>IF(ISERROR(VLOOKUP($A94&amp;$A$6,BDD!$A:$J,3,FALSE))=TRUE,"",VLOOKUP($A94&amp;$A$6,BDD!$A:$J,3,FALSE))</f>
        <v>SDB</v>
      </c>
      <c r="C94" s="33" t="str">
        <f>IF(ISERROR(VLOOKUP($A94&amp;$A$6,BDD!$A:$J,4,FALSE))=TRUE,"",VLOOKUP($A94&amp;$A$6,BDD!$A:$J,4,FALSE))</f>
        <v>Pose</v>
      </c>
      <c r="D94" s="16" t="str">
        <f>IF(ISERROR(VLOOKUP($A94&amp;$A$6,BDD!$A:$J,5,FALSE))=TRUE,"",VLOOKUP($A94&amp;$A$6,BDD!$A:$J,5,FALSE))</f>
        <v>Receveur douche</v>
      </c>
      <c r="E94" s="33" t="str">
        <f>IF(ISERROR(VLOOKUP($A94&amp;$A$6,BDD!$A:$J,6,FALSE))=TRUE,"",VLOOKUP($A94&amp;$A$6,BDD!$A:$J,6,FALSE))</f>
        <v>Pyro noir</v>
      </c>
      <c r="F94" s="33" t="str">
        <f>IF(ISERROR(VLOOKUP($A94&amp;$A$6,BDD!$A:$J,7,FALSE))=TRUE,"",VLOOKUP($A94&amp;$A$6,BDD!$A:$J,7,FALSE))</f>
        <v>90*160 cm</v>
      </c>
      <c r="G94" s="33" t="s">
        <v>708</v>
      </c>
      <c r="H94" s="33" t="str">
        <f>IF(ISERROR(VLOOKUP($A94&amp;$A$6,BDD!$A:$J,9,FALSE))=TRUE,"",VLOOKUP($A94&amp;$A$6,BDD!$A:$J,9,FALSE))</f>
        <v>Castorama</v>
      </c>
      <c r="I94" s="21">
        <f>IF(ISERROR(VLOOKUP($A94&amp;$A$6,BDD!$A:$J,10,FALSE))=TRUE,"",VLOOKUP($A94&amp;$A$6,BDD!$A:$J,10,FALSE))</f>
        <v>489</v>
      </c>
      <c r="J94" s="21">
        <f>IF(ISERROR(VLOOKUP($A94&amp;$A$6,BDD!$A:$K,11,FALSE))=TRUE,"",VLOOKUP($A94&amp;$A$6,BDD!$A:$K,11,FALSE))</f>
        <v>0</v>
      </c>
    </row>
    <row r="95" spans="1:10" ht="30" customHeight="1" x14ac:dyDescent="0.25">
      <c r="A95" s="24">
        <v>88</v>
      </c>
      <c r="B95" s="33" t="str">
        <f>IF(ISERROR(VLOOKUP($A95&amp;$A$6,BDD!$A:$J,3,FALSE))=TRUE,"",VLOOKUP($A95&amp;$A$6,BDD!$A:$J,3,FALSE))</f>
        <v>SDB</v>
      </c>
      <c r="C95" s="33" t="str">
        <f>IF(ISERROR(VLOOKUP($A95&amp;$A$6,BDD!$A:$J,4,FALSE))=TRUE,"",VLOOKUP($A95&amp;$A$6,BDD!$A:$J,4,FALSE))</f>
        <v>Pose</v>
      </c>
      <c r="D95" s="16" t="str">
        <f>IF(ISERROR(VLOOKUP($A95&amp;$A$6,BDD!$A:$J,5,FALSE))=TRUE,"",VLOOKUP($A95&amp;$A$6,BDD!$A:$J,5,FALSE))</f>
        <v>Lambris PVC</v>
      </c>
      <c r="E95" s="33" t="str">
        <f>IF(ISERROR(VLOOKUP($A95&amp;$A$6,BDD!$A:$J,6,FALSE))=TRUE,"",VLOOKUP($A95&amp;$A$6,BDD!$A:$J,6,FALSE))</f>
        <v>Evol 3000 Grosfillex 8</v>
      </c>
      <c r="F95" s="33" t="str">
        <f>IF(ISERROR(VLOOKUP($A95&amp;$A$6,BDD!$A:$J,7,FALSE))=TRUE,"",VLOOKUP($A95&amp;$A$6,BDD!$A:$J,7,FALSE))</f>
        <v>260*37,5 cm</v>
      </c>
      <c r="G95" s="33" t="s">
        <v>708</v>
      </c>
      <c r="H95" s="33" t="str">
        <f>IF(ISERROR(VLOOKUP($A95&amp;$A$6,BDD!$A:$J,9,FALSE))=TRUE,"",VLOOKUP($A95&amp;$A$6,BDD!$A:$J,9,FALSE))</f>
        <v>Castorama</v>
      </c>
      <c r="I95" s="21">
        <f>IF(ISERROR(VLOOKUP($A95&amp;$A$6,BDD!$A:$J,10,FALSE))=TRUE,"",VLOOKUP($A95&amp;$A$6,BDD!$A:$J,10,FALSE))</f>
        <v>33.64</v>
      </c>
      <c r="J95" s="21">
        <f>IF(ISERROR(VLOOKUP($A95&amp;$A$6,BDD!$A:$K,11,FALSE))=TRUE,"",VLOOKUP($A95&amp;$A$6,BDD!$A:$K,11,FALSE))</f>
        <v>0</v>
      </c>
    </row>
    <row r="96" spans="1:10" ht="30" customHeight="1" x14ac:dyDescent="0.25">
      <c r="A96" s="24">
        <v>89</v>
      </c>
      <c r="B96" s="33" t="str">
        <f>IF(ISERROR(VLOOKUP($A96&amp;$A$6,BDD!$A:$J,3,FALSE))=TRUE,"",VLOOKUP($A96&amp;$A$6,BDD!$A:$J,3,FALSE))</f>
        <v>SDB</v>
      </c>
      <c r="C96" s="33" t="str">
        <f>IF(ISERROR(VLOOKUP($A96&amp;$A$6,BDD!$A:$J,4,FALSE))=TRUE,"",VLOOKUP($A96&amp;$A$6,BDD!$A:$J,4,FALSE))</f>
        <v>Pose</v>
      </c>
      <c r="D96" s="16" t="str">
        <f>IF(ISERROR(VLOOKUP($A96&amp;$A$6,BDD!$A:$J,5,FALSE))=TRUE,"",VLOOKUP($A96&amp;$A$6,BDD!$A:$J,5,FALSE))</f>
        <v xml:space="preserve">Joint </v>
      </c>
      <c r="E96" s="33" t="str">
        <f>IF(ISERROR(VLOOKUP($A96&amp;$A$6,BDD!$A:$J,6,FALSE))=TRUE,"",VLOOKUP($A96&amp;$A$6,BDD!$A:$J,6,FALSE))</f>
        <v>-</v>
      </c>
      <c r="F96" s="33">
        <f>IF(ISERROR(VLOOKUP($A96&amp;$A$6,BDD!$A:$J,7,FALSE))=TRUE,"",VLOOKUP($A96&amp;$A$6,BDD!$A:$J,7,FALSE))</f>
        <v>0</v>
      </c>
      <c r="G96" s="33" t="s">
        <v>708</v>
      </c>
      <c r="H96" s="33" t="str">
        <f>IF(ISERROR(VLOOKUP($A96&amp;$A$6,BDD!$A:$J,9,FALSE))=TRUE,"",VLOOKUP($A96&amp;$A$6,BDD!$A:$J,9,FALSE))</f>
        <v>Castorama</v>
      </c>
      <c r="I96" s="21">
        <f>IF(ISERROR(VLOOKUP($A96&amp;$A$6,BDD!$A:$J,10,FALSE))=TRUE,"",VLOOKUP($A96&amp;$A$6,BDD!$A:$J,10,FALSE))</f>
        <v>6.6</v>
      </c>
      <c r="J96" s="21">
        <f>IF(ISERROR(VLOOKUP($A96&amp;$A$6,BDD!$A:$K,11,FALSE))=TRUE,"",VLOOKUP($A96&amp;$A$6,BDD!$A:$K,11,FALSE))</f>
        <v>0</v>
      </c>
    </row>
    <row r="97" spans="1:10" ht="30" customHeight="1" x14ac:dyDescent="0.25">
      <c r="A97" s="24">
        <v>90</v>
      </c>
      <c r="B97" s="33" t="str">
        <f>IF(ISERROR(VLOOKUP($A97&amp;$A$6,BDD!$A:$J,3,FALSE))=TRUE,"",VLOOKUP($A97&amp;$A$6,BDD!$A:$J,3,FALSE))</f>
        <v>SDB</v>
      </c>
      <c r="C97" s="33" t="str">
        <f>IF(ISERROR(VLOOKUP($A97&amp;$A$6,BDD!$A:$J,4,FALSE))=TRUE,"",VLOOKUP($A97&amp;$A$6,BDD!$A:$J,4,FALSE))</f>
        <v>Pose</v>
      </c>
      <c r="D97" s="16" t="str">
        <f>IF(ISERROR(VLOOKUP($A97&amp;$A$6,BDD!$A:$J,5,FALSE))=TRUE,"",VLOOKUP($A97&amp;$A$6,BDD!$A:$J,5,FALSE))</f>
        <v>Finition extrémité</v>
      </c>
      <c r="E97" s="33" t="str">
        <f>IF(ISERROR(VLOOKUP($A97&amp;$A$6,BDD!$A:$J,6,FALSE))=TRUE,"",VLOOKUP($A97&amp;$A$6,BDD!$A:$J,6,FALSE))</f>
        <v>Coton clip</v>
      </c>
      <c r="F97" s="33" t="str">
        <f>IF(ISERROR(VLOOKUP($A97&amp;$A$6,BDD!$A:$J,7,FALSE))=TRUE,"",VLOOKUP($A97&amp;$A$6,BDD!$A:$J,7,FALSE))</f>
        <v>2,6m 5/8mm</v>
      </c>
      <c r="G97" s="33" t="s">
        <v>708</v>
      </c>
      <c r="H97" s="33" t="str">
        <f>IF(ISERROR(VLOOKUP($A97&amp;$A$6,BDD!$A:$J,9,FALSE))=TRUE,"",VLOOKUP($A97&amp;$A$6,BDD!$A:$J,9,FALSE))</f>
        <v>Castorama</v>
      </c>
      <c r="I97" s="21">
        <f>IF(ISERROR(VLOOKUP($A97&amp;$A$6,BDD!$A:$J,10,FALSE))=TRUE,"",VLOOKUP($A97&amp;$A$6,BDD!$A:$J,10,FALSE))</f>
        <v>3.55</v>
      </c>
      <c r="J97" s="21">
        <f>IF(ISERROR(VLOOKUP($A97&amp;$A$6,BDD!$A:$K,11,FALSE))=TRUE,"",VLOOKUP($A97&amp;$A$6,BDD!$A:$K,11,FALSE))</f>
        <v>0</v>
      </c>
    </row>
    <row r="98" spans="1:10" ht="30" customHeight="1" x14ac:dyDescent="0.25">
      <c r="A98" s="24">
        <v>91</v>
      </c>
      <c r="B98" s="33" t="str">
        <f>IF(ISERROR(VLOOKUP($A98&amp;$A$6,BDD!$A:$J,3,FALSE))=TRUE,"",VLOOKUP($A98&amp;$A$6,BDD!$A:$J,3,FALSE))</f>
        <v>SDB</v>
      </c>
      <c r="C98" s="33" t="str">
        <f>IF(ISERROR(VLOOKUP($A98&amp;$A$6,BDD!$A:$J,4,FALSE))=TRUE,"",VLOOKUP($A98&amp;$A$6,BDD!$A:$J,4,FALSE))</f>
        <v>Pose</v>
      </c>
      <c r="D98" s="16" t="str">
        <f>IF(ISERROR(VLOOKUP($A98&amp;$A$6,BDD!$A:$J,5,FALSE))=TRUE,"",VLOOKUP($A98&amp;$A$6,BDD!$A:$J,5,FALSE))</f>
        <v>Colle</v>
      </c>
      <c r="E98" s="33" t="str">
        <f>IF(ISERROR(VLOOKUP($A98&amp;$A$6,BDD!$A:$J,6,FALSE))=TRUE,"",VLOOKUP($A98&amp;$A$6,BDD!$A:$J,6,FALSE))</f>
        <v xml:space="preserve">Bostik </v>
      </c>
      <c r="F98" s="33" t="str">
        <f>IF(ISERROR(VLOOKUP($A98&amp;$A$6,BDD!$A:$J,7,FALSE))=TRUE,"",VLOOKUP($A98&amp;$A$6,BDD!$A:$J,7,FALSE))</f>
        <v>-</v>
      </c>
      <c r="G98" s="33" t="s">
        <v>708</v>
      </c>
      <c r="H98" s="33" t="str">
        <f>IF(ISERROR(VLOOKUP($A98&amp;$A$6,BDD!$A:$J,9,FALSE))=TRUE,"",VLOOKUP($A98&amp;$A$6,BDD!$A:$J,9,FALSE))</f>
        <v>Castorama</v>
      </c>
      <c r="I98" s="21">
        <f>IF(ISERROR(VLOOKUP($A98&amp;$A$6,BDD!$A:$J,10,FALSE))=TRUE,"",VLOOKUP($A98&amp;$A$6,BDD!$A:$J,10,FALSE))</f>
        <v>6.9</v>
      </c>
      <c r="J98" s="21">
        <f>IF(ISERROR(VLOOKUP($A98&amp;$A$6,BDD!$A:$K,11,FALSE))=TRUE,"",VLOOKUP($A98&amp;$A$6,BDD!$A:$K,11,FALSE))</f>
        <v>0</v>
      </c>
    </row>
    <row r="99" spans="1:10" ht="30" customHeight="1" x14ac:dyDescent="0.25">
      <c r="A99" s="24">
        <v>92</v>
      </c>
      <c r="B99" s="33" t="str">
        <f>IF(ISERROR(VLOOKUP($A99&amp;$A$6,BDD!$A:$J,3,FALSE))=TRUE,"",VLOOKUP($A99&amp;$A$6,BDD!$A:$J,3,FALSE))</f>
        <v>SDB</v>
      </c>
      <c r="C99" s="33" t="str">
        <f>IF(ISERROR(VLOOKUP($A99&amp;$A$6,BDD!$A:$J,4,FALSE))=TRUE,"",VLOOKUP($A99&amp;$A$6,BDD!$A:$J,4,FALSE))</f>
        <v>Pose</v>
      </c>
      <c r="D99" s="16" t="str">
        <f>IF(ISERROR(VLOOKUP($A99&amp;$A$6,BDD!$A:$J,5,FALSE))=TRUE,"",VLOOKUP($A99&amp;$A$6,BDD!$A:$J,5,FALSE))</f>
        <v>Bande à joint</v>
      </c>
      <c r="E99" s="33" t="str">
        <f>IF(ISERROR(VLOOKUP($A99&amp;$A$6,BDD!$A:$J,6,FALSE))=TRUE,"",VLOOKUP($A99&amp;$A$6,BDD!$A:$J,6,FALSE))</f>
        <v>-</v>
      </c>
      <c r="F99" s="33" t="str">
        <f>IF(ISERROR(VLOOKUP($A99&amp;$A$6,BDD!$A:$J,7,FALSE))=TRUE,"",VLOOKUP($A99&amp;$A$6,BDD!$A:$J,7,FALSE))</f>
        <v>5cm *23m</v>
      </c>
      <c r="G99" s="33" t="s">
        <v>708</v>
      </c>
      <c r="H99" s="33" t="str">
        <f>IF(ISERROR(VLOOKUP($A99&amp;$A$6,BDD!$A:$J,9,FALSE))=TRUE,"",VLOOKUP($A99&amp;$A$6,BDD!$A:$J,9,FALSE))</f>
        <v>Castorama</v>
      </c>
      <c r="I99" s="21">
        <f>IF(ISERROR(VLOOKUP($A99&amp;$A$6,BDD!$A:$J,10,FALSE))=TRUE,"",VLOOKUP($A99&amp;$A$6,BDD!$A:$J,10,FALSE))</f>
        <v>2.12</v>
      </c>
      <c r="J99" s="21">
        <f>IF(ISERROR(VLOOKUP($A99&amp;$A$6,BDD!$A:$K,11,FALSE))=TRUE,"",VLOOKUP($A99&amp;$A$6,BDD!$A:$K,11,FALSE))</f>
        <v>0</v>
      </c>
    </row>
    <row r="100" spans="1:10" ht="30" customHeight="1" x14ac:dyDescent="0.25">
      <c r="A100" s="24">
        <v>93</v>
      </c>
      <c r="B100" s="33" t="str">
        <f>IF(ISERROR(VLOOKUP($A100&amp;$A$6,BDD!$A:$J,3,FALSE))=TRUE,"",VLOOKUP($A100&amp;$A$6,BDD!$A:$J,3,FALSE))</f>
        <v>SDB</v>
      </c>
      <c r="C100" s="33" t="str">
        <f>IF(ISERROR(VLOOKUP($A100&amp;$A$6,BDD!$A:$J,4,FALSE))=TRUE,"",VLOOKUP($A100&amp;$A$6,BDD!$A:$J,4,FALSE))</f>
        <v>Pose</v>
      </c>
      <c r="D100" s="16" t="str">
        <f>IF(ISERROR(VLOOKUP($A100&amp;$A$6,BDD!$A:$J,5,FALSE))=TRUE,"",VLOOKUP($A100&amp;$A$6,BDD!$A:$J,5,FALSE))</f>
        <v>Rouleaux adhésif</v>
      </c>
      <c r="E100" s="33" t="str">
        <f>IF(ISERROR(VLOOKUP($A100&amp;$A$6,BDD!$A:$J,6,FALSE))=TRUE,"",VLOOKUP($A100&amp;$A$6,BDD!$A:$J,6,FALSE))</f>
        <v>-</v>
      </c>
      <c r="F100" s="33" t="str">
        <f>IF(ISERROR(VLOOKUP($A100&amp;$A$6,BDD!$A:$J,7,FALSE))=TRUE,"",VLOOKUP($A100&amp;$A$6,BDD!$A:$J,7,FALSE))</f>
        <v>15m *60mm</v>
      </c>
      <c r="G100" s="33" t="s">
        <v>708</v>
      </c>
      <c r="H100" s="33" t="str">
        <f>IF(ISERROR(VLOOKUP($A100&amp;$A$6,BDD!$A:$J,9,FALSE))=TRUE,"",VLOOKUP($A100&amp;$A$6,BDD!$A:$J,9,FALSE))</f>
        <v>Leroy Merlin</v>
      </c>
      <c r="I100" s="21">
        <f>IF(ISERROR(VLOOKUP($A100&amp;$A$6,BDD!$A:$J,10,FALSE))=TRUE,"",VLOOKUP($A100&amp;$A$6,BDD!$A:$J,10,FALSE))</f>
        <v>14.85</v>
      </c>
      <c r="J100" s="21">
        <f>IF(ISERROR(VLOOKUP($A100&amp;$A$6,BDD!$A:$K,11,FALSE))=TRUE,"",VLOOKUP($A100&amp;$A$6,BDD!$A:$K,11,FALSE))</f>
        <v>0</v>
      </c>
    </row>
    <row r="101" spans="1:10" ht="30" customHeight="1" x14ac:dyDescent="0.25">
      <c r="A101" s="24">
        <v>94</v>
      </c>
      <c r="B101" s="33" t="str">
        <f>IF(ISERROR(VLOOKUP($A101&amp;$A$6,BDD!$A:$J,3,FALSE))=TRUE,"",VLOOKUP($A101&amp;$A$6,BDD!$A:$J,3,FALSE))</f>
        <v>SDB</v>
      </c>
      <c r="C101" s="33" t="str">
        <f>IF(ISERROR(VLOOKUP($A101&amp;$A$6,BDD!$A:$J,4,FALSE))=TRUE,"",VLOOKUP($A101&amp;$A$6,BDD!$A:$J,4,FALSE))</f>
        <v>Pose</v>
      </c>
      <c r="D101" s="16" t="str">
        <f>IF(ISERROR(VLOOKUP($A101&amp;$A$6,BDD!$A:$J,5,FALSE))=TRUE,"",VLOOKUP($A101&amp;$A$6,BDD!$A:$J,5,FALSE))</f>
        <v>Bande à joint</v>
      </c>
      <c r="E101" s="33" t="str">
        <f>IF(ISERROR(VLOOKUP($A101&amp;$A$6,BDD!$A:$J,6,FALSE))=TRUE,"",VLOOKUP($A101&amp;$A$6,BDD!$A:$J,6,FALSE))</f>
        <v>-</v>
      </c>
      <c r="F101" s="33" t="str">
        <f>IF(ISERROR(VLOOKUP($A101&amp;$A$6,BDD!$A:$J,7,FALSE))=TRUE,"",VLOOKUP($A101&amp;$A$6,BDD!$A:$J,7,FALSE))</f>
        <v>150m</v>
      </c>
      <c r="G101" s="33" t="s">
        <v>708</v>
      </c>
      <c r="H101" s="33" t="str">
        <f>IF(ISERROR(VLOOKUP($A101&amp;$A$6,BDD!$A:$J,9,FALSE))=TRUE,"",VLOOKUP($A101&amp;$A$6,BDD!$A:$J,9,FALSE))</f>
        <v>Leroy Merlin</v>
      </c>
      <c r="I101" s="21">
        <f>IF(ISERROR(VLOOKUP($A101&amp;$A$6,BDD!$A:$J,10,FALSE))=TRUE,"",VLOOKUP($A101&amp;$A$6,BDD!$A:$J,10,FALSE))</f>
        <v>4.1500000000000004</v>
      </c>
      <c r="J101" s="21">
        <f>IF(ISERROR(VLOOKUP($A101&amp;$A$6,BDD!$A:$K,11,FALSE))=TRUE,"",VLOOKUP($A101&amp;$A$6,BDD!$A:$K,11,FALSE))</f>
        <v>0</v>
      </c>
    </row>
    <row r="102" spans="1:10" ht="30" customHeight="1" x14ac:dyDescent="0.25">
      <c r="A102" s="24">
        <v>95</v>
      </c>
      <c r="B102" s="33" t="str">
        <f>IF(ISERROR(VLOOKUP($A102&amp;$A$6,BDD!$A:$J,3,FALSE))=TRUE,"",VLOOKUP($A102&amp;$A$6,BDD!$A:$J,3,FALSE))</f>
        <v>SDB</v>
      </c>
      <c r="C102" s="33" t="str">
        <f>IF(ISERROR(VLOOKUP($A102&amp;$A$6,BDD!$A:$J,4,FALSE))=TRUE,"",VLOOKUP($A102&amp;$A$6,BDD!$A:$J,4,FALSE))</f>
        <v>Pose</v>
      </c>
      <c r="D102" s="16" t="str">
        <f>IF(ISERROR(VLOOKUP($A102&amp;$A$6,BDD!$A:$J,5,FALSE))=TRUE,"",VLOOKUP($A102&amp;$A$6,BDD!$A:$J,5,FALSE))</f>
        <v>Enduit pour joint</v>
      </c>
      <c r="E102" s="33" t="str">
        <f>IF(ISERROR(VLOOKUP($A102&amp;$A$6,BDD!$A:$J,6,FALSE))=TRUE,"",VLOOKUP($A102&amp;$A$6,BDD!$A:$J,6,FALSE))</f>
        <v>Axton</v>
      </c>
      <c r="F102" s="33" t="str">
        <f>IF(ISERROR(VLOOKUP($A102&amp;$A$6,BDD!$A:$J,7,FALSE))=TRUE,"",VLOOKUP($A102&amp;$A$6,BDD!$A:$J,7,FALSE))</f>
        <v>7kg</v>
      </c>
      <c r="G102" s="33" t="s">
        <v>708</v>
      </c>
      <c r="H102" s="33" t="str">
        <f>IF(ISERROR(VLOOKUP($A102&amp;$A$6,BDD!$A:$J,9,FALSE))=TRUE,"",VLOOKUP($A102&amp;$A$6,BDD!$A:$J,9,FALSE))</f>
        <v>Leroy Merlin</v>
      </c>
      <c r="I102" s="21">
        <f>IF(ISERROR(VLOOKUP($A102&amp;$A$6,BDD!$A:$J,10,FALSE))=TRUE,"",VLOOKUP($A102&amp;$A$6,BDD!$A:$J,10,FALSE))</f>
        <v>8.5500000000000007</v>
      </c>
      <c r="J102" s="21">
        <f>IF(ISERROR(VLOOKUP($A102&amp;$A$6,BDD!$A:$K,11,FALSE))=TRUE,"",VLOOKUP($A102&amp;$A$6,BDD!$A:$K,11,FALSE))</f>
        <v>0</v>
      </c>
    </row>
    <row r="103" spans="1:10" ht="30" customHeight="1" x14ac:dyDescent="0.25">
      <c r="A103" s="24">
        <v>96</v>
      </c>
      <c r="B103" s="33" t="str">
        <f>IF(ISERROR(VLOOKUP($A103&amp;$A$6,BDD!$A:$J,3,FALSE))=TRUE,"",VLOOKUP($A103&amp;$A$6,BDD!$A:$J,3,FALSE))</f>
        <v>SDB</v>
      </c>
      <c r="C103" s="33" t="str">
        <f>IF(ISERROR(VLOOKUP($A103&amp;$A$6,BDD!$A:$J,4,FALSE))=TRUE,"",VLOOKUP($A103&amp;$A$6,BDD!$A:$J,4,FALSE))</f>
        <v>Pose</v>
      </c>
      <c r="D103" s="16" t="str">
        <f>IF(ISERROR(VLOOKUP($A103&amp;$A$6,BDD!$A:$J,5,FALSE))=TRUE,"",VLOOKUP($A103&amp;$A$6,BDD!$A:$J,5,FALSE))</f>
        <v>Plaque plâtre</v>
      </c>
      <c r="E103" s="33" t="str">
        <f>IF(ISERROR(VLOOKUP($A103&amp;$A$6,BDD!$A:$J,6,FALSE))=TRUE,"",VLOOKUP($A103&amp;$A$6,BDD!$A:$J,6,FALSE))</f>
        <v>BA13</v>
      </c>
      <c r="F103" s="33" t="str">
        <f>IF(ISERROR(VLOOKUP($A103&amp;$A$6,BDD!$A:$J,7,FALSE))=TRUE,"",VLOOKUP($A103&amp;$A$6,BDD!$A:$J,7,FALSE))</f>
        <v>250*120</v>
      </c>
      <c r="G103" s="33" t="s">
        <v>708</v>
      </c>
      <c r="H103" s="33" t="str">
        <f>IF(ISERROR(VLOOKUP($A103&amp;$A$6,BDD!$A:$J,9,FALSE))=TRUE,"",VLOOKUP($A103&amp;$A$6,BDD!$A:$J,9,FALSE))</f>
        <v>Leroy Merlin</v>
      </c>
      <c r="I103" s="21">
        <f>IF(ISERROR(VLOOKUP($A103&amp;$A$6,BDD!$A:$J,10,FALSE))=TRUE,"",VLOOKUP($A103&amp;$A$6,BDD!$A:$J,10,FALSE))</f>
        <v>8.1</v>
      </c>
      <c r="J103" s="21">
        <f>IF(ISERROR(VLOOKUP($A103&amp;$A$6,BDD!$A:$K,11,FALSE))=TRUE,"",VLOOKUP($A103&amp;$A$6,BDD!$A:$K,11,FALSE))</f>
        <v>0</v>
      </c>
    </row>
    <row r="104" spans="1:10" ht="30" customHeight="1" x14ac:dyDescent="0.25">
      <c r="A104" s="24">
        <v>97</v>
      </c>
      <c r="B104" s="33" t="str">
        <f>IF(ISERROR(VLOOKUP($A104&amp;$A$6,BDD!$A:$J,3,FALSE))=TRUE,"",VLOOKUP($A104&amp;$A$6,BDD!$A:$J,3,FALSE))</f>
        <v>SDB</v>
      </c>
      <c r="C104" s="33" t="str">
        <f>IF(ISERROR(VLOOKUP($A104&amp;$A$6,BDD!$A:$J,4,FALSE))=TRUE,"",VLOOKUP($A104&amp;$A$6,BDD!$A:$J,4,FALSE))</f>
        <v>Pose</v>
      </c>
      <c r="D104" s="16" t="str">
        <f>IF(ISERROR(VLOOKUP($A104&amp;$A$6,BDD!$A:$J,5,FALSE))=TRUE,"",VLOOKUP($A104&amp;$A$6,BDD!$A:$J,5,FALSE))</f>
        <v>Raccord fourrure</v>
      </c>
      <c r="E104" s="33" t="str">
        <f>IF(ISERROR(VLOOKUP($A104&amp;$A$6,BDD!$A:$J,6,FALSE))=TRUE,"",VLOOKUP($A104&amp;$A$6,BDD!$A:$J,6,FALSE))</f>
        <v>Standers</v>
      </c>
      <c r="F104" s="33">
        <f>IF(ISERROR(VLOOKUP($A104&amp;$A$6,BDD!$A:$J,7,FALSE))=TRUE,"",VLOOKUP($A104&amp;$A$6,BDD!$A:$J,7,FALSE))</f>
        <v>0</v>
      </c>
      <c r="G104" s="33" t="s">
        <v>708</v>
      </c>
      <c r="H104" s="33" t="str">
        <f>IF(ISERROR(VLOOKUP($A104&amp;$A$6,BDD!$A:$J,9,FALSE))=TRUE,"",VLOOKUP($A104&amp;$A$6,BDD!$A:$J,9,FALSE))</f>
        <v>Leroy Merlin</v>
      </c>
      <c r="I104" s="21">
        <f>IF(ISERROR(VLOOKUP($A104&amp;$A$6,BDD!$A:$J,10,FALSE))=TRUE,"",VLOOKUP($A104&amp;$A$6,BDD!$A:$J,10,FALSE))</f>
        <v>13.95</v>
      </c>
      <c r="J104" s="21">
        <f>IF(ISERROR(VLOOKUP($A104&amp;$A$6,BDD!$A:$K,11,FALSE))=TRUE,"",VLOOKUP($A104&amp;$A$6,BDD!$A:$K,11,FALSE))</f>
        <v>0</v>
      </c>
    </row>
    <row r="105" spans="1:10" ht="30" customHeight="1" x14ac:dyDescent="0.25">
      <c r="A105" s="24">
        <v>98</v>
      </c>
      <c r="B105" s="33" t="str">
        <f>IF(ISERROR(VLOOKUP($A105&amp;$A$6,BDD!$A:$J,3,FALSE))=TRUE,"",VLOOKUP($A105&amp;$A$6,BDD!$A:$J,3,FALSE))</f>
        <v>SDB</v>
      </c>
      <c r="C105" s="33" t="str">
        <f>IF(ISERROR(VLOOKUP($A105&amp;$A$6,BDD!$A:$J,4,FALSE))=TRUE,"",VLOOKUP($A105&amp;$A$6,BDD!$A:$J,4,FALSE))</f>
        <v>Pose</v>
      </c>
      <c r="D105" s="16" t="str">
        <f>IF(ISERROR(VLOOKUP($A105&amp;$A$6,BDD!$A:$J,5,FALSE))=TRUE,"",VLOOKUP($A105&amp;$A$6,BDD!$A:$J,5,FALSE))</f>
        <v xml:space="preserve">Suspente </v>
      </c>
      <c r="E105" s="33" t="str">
        <f>IF(ISERROR(VLOOKUP($A105&amp;$A$6,BDD!$A:$J,6,FALSE))=TRUE,"",VLOOKUP($A105&amp;$A$6,BDD!$A:$J,6,FALSE))</f>
        <v>Standers</v>
      </c>
      <c r="F105" s="33" t="str">
        <f>IF(ISERROR(VLOOKUP($A105&amp;$A$6,BDD!$A:$J,7,FALSE))=TRUE,"",VLOOKUP($A105&amp;$A$6,BDD!$A:$J,7,FALSE))</f>
        <v>300-47</v>
      </c>
      <c r="G105" s="33" t="s">
        <v>708</v>
      </c>
      <c r="H105" s="33" t="str">
        <f>IF(ISERROR(VLOOKUP($A105&amp;$A$6,BDD!$A:$J,9,FALSE))=TRUE,"",VLOOKUP($A105&amp;$A$6,BDD!$A:$J,9,FALSE))</f>
        <v>Leroy Merlin</v>
      </c>
      <c r="I105" s="21">
        <f>IF(ISERROR(VLOOKUP($A105&amp;$A$6,BDD!$A:$J,10,FALSE))=TRUE,"",VLOOKUP($A105&amp;$A$6,BDD!$A:$J,10,FALSE))</f>
        <v>0.55000000000000004</v>
      </c>
      <c r="J105" s="21">
        <f>IF(ISERROR(VLOOKUP($A105&amp;$A$6,BDD!$A:$K,11,FALSE))=TRUE,"",VLOOKUP($A105&amp;$A$6,BDD!$A:$K,11,FALSE))</f>
        <v>0</v>
      </c>
    </row>
    <row r="106" spans="1:10" ht="30" customHeight="1" x14ac:dyDescent="0.25">
      <c r="A106" s="24">
        <v>99</v>
      </c>
      <c r="B106" s="33" t="str">
        <f>IF(ISERROR(VLOOKUP($A106&amp;$A$6,BDD!$A:$J,3,FALSE))=TRUE,"",VLOOKUP($A106&amp;$A$6,BDD!$A:$J,3,FALSE))</f>
        <v>SDB</v>
      </c>
      <c r="C106" s="33" t="str">
        <f>IF(ISERROR(VLOOKUP($A106&amp;$A$6,BDD!$A:$J,4,FALSE))=TRUE,"",VLOOKUP($A106&amp;$A$6,BDD!$A:$J,4,FALSE))</f>
        <v>Pose</v>
      </c>
      <c r="D106" s="16" t="str">
        <f>IF(ISERROR(VLOOKUP($A106&amp;$A$6,BDD!$A:$J,5,FALSE))=TRUE,"",VLOOKUP($A106&amp;$A$6,BDD!$A:$J,5,FALSE))</f>
        <v xml:space="preserve">Fourrure </v>
      </c>
      <c r="E106" s="33" t="str">
        <f>IF(ISERROR(VLOOKUP($A106&amp;$A$6,BDD!$A:$J,6,FALSE))=TRUE,"",VLOOKUP($A106&amp;$A$6,BDD!$A:$J,6,FALSE))</f>
        <v>F47</v>
      </c>
      <c r="F106" s="33" t="str">
        <f>IF(ISERROR(VLOOKUP($A106&amp;$A$6,BDD!$A:$J,7,FALSE))=TRUE,"",VLOOKUP($A106&amp;$A$6,BDD!$A:$J,7,FALSE))</f>
        <v>3m</v>
      </c>
      <c r="G106" s="33" t="s">
        <v>708</v>
      </c>
      <c r="H106" s="33" t="str">
        <f>IF(ISERROR(VLOOKUP($A106&amp;$A$6,BDD!$A:$J,9,FALSE))=TRUE,"",VLOOKUP($A106&amp;$A$6,BDD!$A:$J,9,FALSE))</f>
        <v>Leroy Merlin</v>
      </c>
      <c r="I106" s="21">
        <f>IF(ISERROR(VLOOKUP($A106&amp;$A$6,BDD!$A:$J,10,FALSE))=TRUE,"",VLOOKUP($A106&amp;$A$6,BDD!$A:$J,10,FALSE))</f>
        <v>1.89</v>
      </c>
      <c r="J106" s="21">
        <f>IF(ISERROR(VLOOKUP($A106&amp;$A$6,BDD!$A:$K,11,FALSE))=TRUE,"",VLOOKUP($A106&amp;$A$6,BDD!$A:$K,11,FALSE))</f>
        <v>0</v>
      </c>
    </row>
    <row r="107" spans="1:10" ht="30" customHeight="1" x14ac:dyDescent="0.25">
      <c r="A107" s="24">
        <v>100</v>
      </c>
      <c r="B107" s="33" t="str">
        <f>IF(ISERROR(VLOOKUP($A107&amp;$A$6,BDD!$A:$J,3,FALSE))=TRUE,"",VLOOKUP($A107&amp;$A$6,BDD!$A:$J,3,FALSE))</f>
        <v>SDB</v>
      </c>
      <c r="C107" s="33" t="str">
        <f>IF(ISERROR(VLOOKUP($A107&amp;$A$6,BDD!$A:$J,4,FALSE))=TRUE,"",VLOOKUP($A107&amp;$A$6,BDD!$A:$J,4,FALSE))</f>
        <v>Pose</v>
      </c>
      <c r="D107" s="16" t="str">
        <f>IF(ISERROR(VLOOKUP($A107&amp;$A$6,BDD!$A:$J,5,FALSE))=TRUE,"",VLOOKUP($A107&amp;$A$6,BDD!$A:$J,5,FALSE))</f>
        <v>Panneau roulé laine de verre</v>
      </c>
      <c r="E107" s="33" t="str">
        <f>IF(ISERROR(VLOOKUP($A107&amp;$A$6,BDD!$A:$J,6,FALSE))=TRUE,"",VLOOKUP($A107&amp;$A$6,BDD!$A:$J,6,FALSE))</f>
        <v>ep140 ISO VGR32</v>
      </c>
      <c r="F107" s="33" t="str">
        <f>IF(ISERROR(VLOOKUP($A107&amp;$A$6,BDD!$A:$J,7,FALSE))=TRUE,"",VLOOKUP($A107&amp;$A$6,BDD!$A:$J,7,FALSE))</f>
        <v>2,7 * 1,2m</v>
      </c>
      <c r="G107" s="33" t="s">
        <v>708</v>
      </c>
      <c r="H107" s="33" t="str">
        <f>IF(ISERROR(VLOOKUP($A107&amp;$A$6,BDD!$A:$J,9,FALSE))=TRUE,"",VLOOKUP($A107&amp;$A$6,BDD!$A:$J,9,FALSE))</f>
        <v>Leroy Merlin</v>
      </c>
      <c r="I107" s="21">
        <f>IF(ISERROR(VLOOKUP($A107&amp;$A$6,BDD!$A:$J,10,FALSE))=TRUE,"",VLOOKUP($A107&amp;$A$6,BDD!$A:$J,10,FALSE))</f>
        <v>42.9</v>
      </c>
      <c r="J107" s="21">
        <f>IF(ISERROR(VLOOKUP($A107&amp;$A$6,BDD!$A:$K,11,FALSE))=TRUE,"",VLOOKUP($A107&amp;$A$6,BDD!$A:$K,11,FALSE))</f>
        <v>0</v>
      </c>
    </row>
    <row r="108" spans="1:10" ht="30" customHeight="1" x14ac:dyDescent="0.25">
      <c r="A108" s="24">
        <v>101</v>
      </c>
      <c r="B108" s="33" t="str">
        <f>IF(ISERROR(VLOOKUP($A108&amp;$A$6,BDD!$A:$J,3,FALSE))=TRUE,"",VLOOKUP($A108&amp;$A$6,BDD!$A:$J,3,FALSE))</f>
        <v>SDB</v>
      </c>
      <c r="C108" s="33" t="str">
        <f>IF(ISERROR(VLOOKUP($A108&amp;$A$6,BDD!$A:$J,4,FALSE))=TRUE,"",VLOOKUP($A108&amp;$A$6,BDD!$A:$J,4,FALSE))</f>
        <v>Pose</v>
      </c>
      <c r="D108" s="16" t="str">
        <f>IF(ISERROR(VLOOKUP($A108&amp;$A$6,BDD!$A:$J,5,FALSE))=TRUE,"",VLOOKUP($A108&amp;$A$6,BDD!$A:$J,5,FALSE))</f>
        <v>Receveur douche</v>
      </c>
      <c r="E108" s="33" t="str">
        <f>IF(ISERROR(VLOOKUP($A108&amp;$A$6,BDD!$A:$J,6,FALSE))=TRUE,"",VLOOKUP($A108&amp;$A$6,BDD!$A:$J,6,FALSE))</f>
        <v>Urban</v>
      </c>
      <c r="F108" s="33" t="str">
        <f>IF(ISERROR(VLOOKUP($A108&amp;$A$6,BDD!$A:$J,7,FALSE))=TRUE,"",VLOOKUP($A108&amp;$A$6,BDD!$A:$J,7,FALSE))</f>
        <v>160*90 cm</v>
      </c>
      <c r="G108" s="33" t="s">
        <v>708</v>
      </c>
      <c r="H108" s="33" t="str">
        <f>IF(ISERROR(VLOOKUP($A108&amp;$A$6,BDD!$A:$J,9,FALSE))=TRUE,"",VLOOKUP($A108&amp;$A$6,BDD!$A:$J,9,FALSE))</f>
        <v>Leroy Merlin</v>
      </c>
      <c r="I108" s="21">
        <f>IF(ISERROR(VLOOKUP($A108&amp;$A$6,BDD!$A:$J,10,FALSE))=TRUE,"",VLOOKUP($A108&amp;$A$6,BDD!$A:$J,10,FALSE))</f>
        <v>469</v>
      </c>
      <c r="J108" s="21">
        <f>IF(ISERROR(VLOOKUP($A108&amp;$A$6,BDD!$A:$K,11,FALSE))=TRUE,"",VLOOKUP($A108&amp;$A$6,BDD!$A:$K,11,FALSE))</f>
        <v>0</v>
      </c>
    </row>
    <row r="109" spans="1:10" ht="30" customHeight="1" x14ac:dyDescent="0.25">
      <c r="A109" s="24">
        <v>102</v>
      </c>
      <c r="B109" s="33" t="str">
        <f>IF(ISERROR(VLOOKUP($A109&amp;$A$6,BDD!$A:$J,3,FALSE))=TRUE,"",VLOOKUP($A109&amp;$A$6,BDD!$A:$J,3,FALSE))</f>
        <v>SDB</v>
      </c>
      <c r="C109" s="33" t="str">
        <f>IF(ISERROR(VLOOKUP($A109&amp;$A$6,BDD!$A:$J,4,FALSE))=TRUE,"",VLOOKUP($A109&amp;$A$6,BDD!$A:$J,4,FALSE))</f>
        <v>Pose</v>
      </c>
      <c r="D109" s="16" t="str">
        <f>IF(ISERROR(VLOOKUP($A109&amp;$A$6,BDD!$A:$J,5,FALSE))=TRUE,"",VLOOKUP($A109&amp;$A$6,BDD!$A:$J,5,FALSE))</f>
        <v>Bonde de douche extraplate</v>
      </c>
      <c r="E109" s="33" t="str">
        <f>IF(ISERROR(VLOOKUP($A109&amp;$A$6,BDD!$A:$J,6,FALSE))=TRUE,"",VLOOKUP($A109&amp;$A$6,BDD!$A:$J,6,FALSE))</f>
        <v>-</v>
      </c>
      <c r="F109" s="33" t="str">
        <f>IF(ISERROR(VLOOKUP($A109&amp;$A$6,BDD!$A:$J,7,FALSE))=TRUE,"",VLOOKUP($A109&amp;$A$6,BDD!$A:$J,7,FALSE))</f>
        <v>D90</v>
      </c>
      <c r="G109" s="33" t="s">
        <v>708</v>
      </c>
      <c r="H109" s="33" t="str">
        <f>IF(ISERROR(VLOOKUP($A109&amp;$A$6,BDD!$A:$J,9,FALSE))=TRUE,"",VLOOKUP($A109&amp;$A$6,BDD!$A:$J,9,FALSE))</f>
        <v>Leroy Merlin</v>
      </c>
      <c r="I109" s="21">
        <f>IF(ISERROR(VLOOKUP($A109&amp;$A$6,BDD!$A:$J,10,FALSE))=TRUE,"",VLOOKUP($A109&amp;$A$6,BDD!$A:$J,10,FALSE))</f>
        <v>44.5</v>
      </c>
      <c r="J109" s="21">
        <f>IF(ISERROR(VLOOKUP($A109&amp;$A$6,BDD!$A:$K,11,FALSE))=TRUE,"",VLOOKUP($A109&amp;$A$6,BDD!$A:$K,11,FALSE))</f>
        <v>0</v>
      </c>
    </row>
    <row r="110" spans="1:10" ht="30" customHeight="1" x14ac:dyDescent="0.25">
      <c r="A110" s="24">
        <v>103</v>
      </c>
      <c r="B110" s="33" t="str">
        <f>IF(ISERROR(VLOOKUP($A110&amp;$A$6,BDD!$A:$J,3,FALSE))=TRUE,"",VLOOKUP($A110&amp;$A$6,BDD!$A:$J,3,FALSE))</f>
        <v>SDB</v>
      </c>
      <c r="C110" s="33" t="str">
        <f>IF(ISERROR(VLOOKUP($A110&amp;$A$6,BDD!$A:$J,4,FALSE))=TRUE,"",VLOOKUP($A110&amp;$A$6,BDD!$A:$J,4,FALSE))</f>
        <v>Pose</v>
      </c>
      <c r="D110" s="16" t="str">
        <f>IF(ISERROR(VLOOKUP($A110&amp;$A$6,BDD!$A:$J,5,FALSE))=TRUE,"",VLOOKUP($A110&amp;$A$6,BDD!$A:$J,5,FALSE))</f>
        <v>Paroi de douche</v>
      </c>
      <c r="E110" s="33" t="str">
        <f>IF(ISERROR(VLOOKUP($A110&amp;$A$6,BDD!$A:$J,6,FALSE))=TRUE,"",VLOOKUP($A110&amp;$A$6,BDD!$A:$J,6,FALSE))</f>
        <v>Cube</v>
      </c>
      <c r="F110" s="33" t="str">
        <f>IF(ISERROR(VLOOKUP($A110&amp;$A$6,BDD!$A:$J,7,FALSE))=TRUE,"",VLOOKUP($A110&amp;$A$6,BDD!$A:$J,7,FALSE))</f>
        <v>88 +40 cm</v>
      </c>
      <c r="G110" s="33" t="s">
        <v>708</v>
      </c>
      <c r="H110" s="33" t="str">
        <f>IF(ISERROR(VLOOKUP($A110&amp;$A$6,BDD!$A:$J,9,FALSE))=TRUE,"",VLOOKUP($A110&amp;$A$6,BDD!$A:$J,9,FALSE))</f>
        <v>Leroy Merlin</v>
      </c>
      <c r="I110" s="21">
        <f>IF(ISERROR(VLOOKUP($A110&amp;$A$6,BDD!$A:$J,10,FALSE))=TRUE,"",VLOOKUP($A110&amp;$A$6,BDD!$A:$J,10,FALSE))</f>
        <v>279</v>
      </c>
      <c r="J110" s="21">
        <f>IF(ISERROR(VLOOKUP($A110&amp;$A$6,BDD!$A:$K,11,FALSE))=TRUE,"",VLOOKUP($A110&amp;$A$6,BDD!$A:$K,11,FALSE))</f>
        <v>0</v>
      </c>
    </row>
    <row r="111" spans="1:10" ht="30" customHeight="1" x14ac:dyDescent="0.25">
      <c r="A111" s="24">
        <v>104</v>
      </c>
      <c r="B111" s="33" t="str">
        <f>IF(ISERROR(VLOOKUP($A111&amp;$A$6,BDD!$A:$J,3,FALSE))=TRUE,"",VLOOKUP($A111&amp;$A$6,BDD!$A:$J,3,FALSE))</f>
        <v>SDB</v>
      </c>
      <c r="C111" s="33" t="str">
        <f>IF(ISERROR(VLOOKUP($A111&amp;$A$6,BDD!$A:$J,4,FALSE))=TRUE,"",VLOOKUP($A111&amp;$A$6,BDD!$A:$J,4,FALSE))</f>
        <v>Pose</v>
      </c>
      <c r="D111" s="16" t="str">
        <f>IF(ISERROR(VLOOKUP($A111&amp;$A$6,BDD!$A:$J,5,FALSE))=TRUE,"",VLOOKUP($A111&amp;$A$6,BDD!$A:$J,5,FALSE))</f>
        <v xml:space="preserve">Colonne de douche </v>
      </c>
      <c r="E111" s="33" t="str">
        <f>IF(ISERROR(VLOOKUP($A111&amp;$A$6,BDD!$A:$J,6,FALSE))=TRUE,"",VLOOKUP($A111&amp;$A$6,BDD!$A:$J,6,FALSE))</f>
        <v>Siryo Plus</v>
      </c>
      <c r="F111" s="33" t="str">
        <f>IF(ISERROR(VLOOKUP($A111&amp;$A$6,BDD!$A:$J,7,FALSE))=TRUE,"",VLOOKUP($A111&amp;$A$6,BDD!$A:$J,7,FALSE))</f>
        <v>-</v>
      </c>
      <c r="G111" s="33" t="s">
        <v>708</v>
      </c>
      <c r="H111" s="33" t="str">
        <f>IF(ISERROR(VLOOKUP($A111&amp;$A$6,BDD!$A:$J,9,FALSE))=TRUE,"",VLOOKUP($A111&amp;$A$6,BDD!$A:$J,9,FALSE))</f>
        <v>Leroy Merlin</v>
      </c>
      <c r="I111" s="21">
        <f>IF(ISERROR(VLOOKUP($A111&amp;$A$6,BDD!$A:$J,10,FALSE))=TRUE,"",VLOOKUP($A111&amp;$A$6,BDD!$A:$J,10,FALSE))</f>
        <v>179</v>
      </c>
      <c r="J111" s="21">
        <f>IF(ISERROR(VLOOKUP($A111&amp;$A$6,BDD!$A:$K,11,FALSE))=TRUE,"",VLOOKUP($A111&amp;$A$6,BDD!$A:$K,11,FALSE))</f>
        <v>0</v>
      </c>
    </row>
    <row r="112" spans="1:10" ht="30" customHeight="1" x14ac:dyDescent="0.25">
      <c r="A112" s="24">
        <v>105</v>
      </c>
      <c r="B112" s="33" t="str">
        <f>IF(ISERROR(VLOOKUP($A112&amp;$A$6,BDD!$A:$J,3,FALSE))=TRUE,"",VLOOKUP($A112&amp;$A$6,BDD!$A:$J,3,FALSE))</f>
        <v>SDB</v>
      </c>
      <c r="C112" s="33" t="str">
        <f>IF(ISERROR(VLOOKUP($A112&amp;$A$6,BDD!$A:$J,4,FALSE))=TRUE,"",VLOOKUP($A112&amp;$A$6,BDD!$A:$J,4,FALSE))</f>
        <v>Pose</v>
      </c>
      <c r="D112" s="16" t="str">
        <f>IF(ISERROR(VLOOKUP($A112&amp;$A$6,BDD!$A:$J,5,FALSE))=TRUE,"",VLOOKUP($A112&amp;$A$6,BDD!$A:$J,5,FALSE))</f>
        <v>Barre d'appui</v>
      </c>
      <c r="E112" s="33" t="str">
        <f>IF(ISERROR(VLOOKUP($A112&amp;$A$6,BDD!$A:$J,6,FALSE))=TRUE,"",VLOOKUP($A112&amp;$A$6,BDD!$A:$J,6,FALSE))</f>
        <v>-</v>
      </c>
      <c r="F112" s="33" t="str">
        <f>IF(ISERROR(VLOOKUP($A112&amp;$A$6,BDD!$A:$J,7,FALSE))=TRUE,"",VLOOKUP($A112&amp;$A$6,BDD!$A:$J,7,FALSE))</f>
        <v>70cm</v>
      </c>
      <c r="G112" s="33" t="s">
        <v>708</v>
      </c>
      <c r="H112" s="33" t="str">
        <f>IF(ISERROR(VLOOKUP($A112&amp;$A$6,BDD!$A:$J,9,FALSE))=TRUE,"",VLOOKUP($A112&amp;$A$6,BDD!$A:$J,9,FALSE))</f>
        <v>Leroy Merlin</v>
      </c>
      <c r="I112" s="21">
        <f>IF(ISERROR(VLOOKUP($A112&amp;$A$6,BDD!$A:$J,10,FALSE))=TRUE,"",VLOOKUP($A112&amp;$A$6,BDD!$A:$J,10,FALSE))</f>
        <v>79.8</v>
      </c>
      <c r="J112" s="21">
        <f>IF(ISERROR(VLOOKUP($A112&amp;$A$6,BDD!$A:$K,11,FALSE))=TRUE,"",VLOOKUP($A112&amp;$A$6,BDD!$A:$K,11,FALSE))</f>
        <v>0</v>
      </c>
    </row>
    <row r="113" spans="1:10" ht="30" customHeight="1" x14ac:dyDescent="0.25">
      <c r="A113" s="24">
        <v>106</v>
      </c>
      <c r="B113" s="33" t="str">
        <f>IF(ISERROR(VLOOKUP($A113&amp;$A$6,BDD!$A:$J,3,FALSE))=TRUE,"",VLOOKUP($A113&amp;$A$6,BDD!$A:$J,3,FALSE))</f>
        <v>SDB</v>
      </c>
      <c r="C113" s="33" t="str">
        <f>IF(ISERROR(VLOOKUP($A113&amp;$A$6,BDD!$A:$J,4,FALSE))=TRUE,"",VLOOKUP($A113&amp;$A$6,BDD!$A:$J,4,FALSE))</f>
        <v>Pose</v>
      </c>
      <c r="D113" s="16" t="str">
        <f>IF(ISERROR(VLOOKUP($A113&amp;$A$6,BDD!$A:$J,5,FALSE))=TRUE,"",VLOOKUP($A113&amp;$A$6,BDD!$A:$J,5,FALSE))</f>
        <v>Barre d'appui coudée</v>
      </c>
      <c r="E113" s="33" t="str">
        <f>IF(ISERROR(VLOOKUP($A113&amp;$A$6,BDD!$A:$J,6,FALSE))=TRUE,"",VLOOKUP($A113&amp;$A$6,BDD!$A:$J,6,FALSE))</f>
        <v>-</v>
      </c>
      <c r="F113" s="33" t="str">
        <f>IF(ISERROR(VLOOKUP($A113&amp;$A$6,BDD!$A:$J,7,FALSE))=TRUE,"",VLOOKUP($A113&amp;$A$6,BDD!$A:$J,7,FALSE))</f>
        <v>D25mm</v>
      </c>
      <c r="G113" s="33" t="s">
        <v>708</v>
      </c>
      <c r="H113" s="33" t="str">
        <f>IF(ISERROR(VLOOKUP($A113&amp;$A$6,BDD!$A:$J,9,FALSE))=TRUE,"",VLOOKUP($A113&amp;$A$6,BDD!$A:$J,9,FALSE))</f>
        <v>Leroy Merlin</v>
      </c>
      <c r="I113" s="21">
        <f>IF(ISERROR(VLOOKUP($A113&amp;$A$6,BDD!$A:$J,10,FALSE))=TRUE,"",VLOOKUP($A113&amp;$A$6,BDD!$A:$J,10,FALSE))</f>
        <v>45.9</v>
      </c>
      <c r="J113" s="21">
        <f>IF(ISERROR(VLOOKUP($A113&amp;$A$6,BDD!$A:$K,11,FALSE))=TRUE,"",VLOOKUP($A113&amp;$A$6,BDD!$A:$K,11,FALSE))</f>
        <v>0</v>
      </c>
    </row>
    <row r="114" spans="1:10" ht="30" customHeight="1" x14ac:dyDescent="0.25">
      <c r="A114" s="24">
        <v>107</v>
      </c>
      <c r="B114" s="33" t="str">
        <f>IF(ISERROR(VLOOKUP($A114&amp;$A$6,BDD!$A:$J,3,FALSE))=TRUE,"",VLOOKUP($A114&amp;$A$6,BDD!$A:$J,3,FALSE))</f>
        <v>SDB</v>
      </c>
      <c r="C114" s="33" t="str">
        <f>IF(ISERROR(VLOOKUP($A114&amp;$A$6,BDD!$A:$J,4,FALSE))=TRUE,"",VLOOKUP($A114&amp;$A$6,BDD!$A:$J,4,FALSE))</f>
        <v>Pose</v>
      </c>
      <c r="D114" s="16" t="str">
        <f>IF(ISERROR(VLOOKUP($A114&amp;$A$6,BDD!$A:$J,5,FALSE))=TRUE,"",VLOOKUP($A114&amp;$A$6,BDD!$A:$J,5,FALSE))</f>
        <v>Lux panneau épais</v>
      </c>
      <c r="E114" s="33" t="str">
        <f>IF(ISERROR(VLOOKUP($A114&amp;$A$6,BDD!$A:$J,6,FALSE))=TRUE,"",VLOOKUP($A114&amp;$A$6,BDD!$A:$J,6,FALSE))</f>
        <v>-</v>
      </c>
      <c r="F114" s="33" t="str">
        <f>IF(ISERROR(VLOOKUP($A114&amp;$A$6,BDD!$A:$J,7,FALSE))=TRUE,"",VLOOKUP($A114&amp;$A$6,BDD!$A:$J,7,FALSE))</f>
        <v>250*60*5</v>
      </c>
      <c r="G114" s="33" t="s">
        <v>708</v>
      </c>
      <c r="H114" s="33" t="str">
        <f>IF(ISERROR(VLOOKUP($A114&amp;$A$6,BDD!$A:$J,9,FALSE))=TRUE,"",VLOOKUP($A114&amp;$A$6,BDD!$A:$J,9,FALSE))</f>
        <v>Leroy Merlin</v>
      </c>
      <c r="I114" s="21">
        <f>IF(ISERROR(VLOOKUP($A114&amp;$A$6,BDD!$A:$J,10,FALSE))=TRUE,"",VLOOKUP($A114&amp;$A$6,BDD!$A:$J,10,FALSE))</f>
        <v>79.8</v>
      </c>
      <c r="J114" s="21">
        <f>IF(ISERROR(VLOOKUP($A114&amp;$A$6,BDD!$A:$K,11,FALSE))=TRUE,"",VLOOKUP($A114&amp;$A$6,BDD!$A:$K,11,FALSE))</f>
        <v>0</v>
      </c>
    </row>
    <row r="115" spans="1:10" ht="30" customHeight="1" x14ac:dyDescent="0.25">
      <c r="A115" s="24">
        <v>108</v>
      </c>
      <c r="B115" s="33" t="str">
        <f>IF(ISERROR(VLOOKUP($A115&amp;$A$6,BDD!$A:$J,3,FALSE))=TRUE,"",VLOOKUP($A115&amp;$A$6,BDD!$A:$J,3,FALSE))</f>
        <v>SDB</v>
      </c>
      <c r="C115" s="33" t="str">
        <f>IF(ISERROR(VLOOKUP($A115&amp;$A$6,BDD!$A:$J,4,FALSE))=TRUE,"",VLOOKUP($A115&amp;$A$6,BDD!$A:$J,4,FALSE))</f>
        <v>Pose</v>
      </c>
      <c r="D115" s="16" t="str">
        <f>IF(ISERROR(VLOOKUP($A115&amp;$A$6,BDD!$A:$J,5,FALSE))=TRUE,"",VLOOKUP($A115&amp;$A$6,BDD!$A:$J,5,FALSE))</f>
        <v>Lux panneau mince</v>
      </c>
      <c r="E115" s="33" t="str">
        <f>IF(ISERROR(VLOOKUP($A115&amp;$A$6,BDD!$A:$J,6,FALSE))=TRUE,"",VLOOKUP($A115&amp;$A$6,BDD!$A:$J,6,FALSE))</f>
        <v>-</v>
      </c>
      <c r="F115" s="33" t="str">
        <f>IF(ISERROR(VLOOKUP($A115&amp;$A$6,BDD!$A:$J,7,FALSE))=TRUE,"",VLOOKUP($A115&amp;$A$6,BDD!$A:$J,7,FALSE))</f>
        <v>1250*60*5</v>
      </c>
      <c r="G115" s="33" t="s">
        <v>708</v>
      </c>
      <c r="H115" s="33" t="str">
        <f>IF(ISERROR(VLOOKUP($A115&amp;$A$6,BDD!$A:$J,9,FALSE))=TRUE,"",VLOOKUP($A115&amp;$A$6,BDD!$A:$J,9,FALSE))</f>
        <v>Leroy Merlin</v>
      </c>
      <c r="I115" s="21">
        <f>IF(ISERROR(VLOOKUP($A115&amp;$A$6,BDD!$A:$J,10,FALSE))=TRUE,"",VLOOKUP($A115&amp;$A$6,BDD!$A:$J,10,FALSE))</f>
        <v>50.7</v>
      </c>
      <c r="J115" s="21">
        <f>IF(ISERROR(VLOOKUP($A115&amp;$A$6,BDD!$A:$K,11,FALSE))=TRUE,"",VLOOKUP($A115&amp;$A$6,BDD!$A:$K,11,FALSE))</f>
        <v>0</v>
      </c>
    </row>
    <row r="116" spans="1:10" ht="30" customHeight="1" x14ac:dyDescent="0.25">
      <c r="A116" s="24">
        <v>109</v>
      </c>
      <c r="B116" s="33" t="str">
        <f>IF(ISERROR(VLOOKUP($A116&amp;$A$6,BDD!$A:$J,3,FALSE))=TRUE,"",VLOOKUP($A116&amp;$A$6,BDD!$A:$J,3,FALSE))</f>
        <v>SDB</v>
      </c>
      <c r="C116" s="33" t="str">
        <f>IF(ISERROR(VLOOKUP($A116&amp;$A$6,BDD!$A:$J,4,FALSE))=TRUE,"",VLOOKUP($A116&amp;$A$6,BDD!$A:$J,4,FALSE))</f>
        <v>Pose</v>
      </c>
      <c r="D116" s="16" t="str">
        <f>IF(ISERROR(VLOOKUP($A116&amp;$A$6,BDD!$A:$J,5,FALSE))=TRUE,"",VLOOKUP($A116&amp;$A$6,BDD!$A:$J,5,FALSE))</f>
        <v>Carrelage</v>
      </c>
      <c r="E116" s="33" t="str">
        <f>IF(ISERROR(VLOOKUP($A116&amp;$A$6,BDD!$A:$J,6,FALSE))=TRUE,"",VLOOKUP($A116&amp;$A$6,BDD!$A:$J,6,FALSE))</f>
        <v>Mat Studio</v>
      </c>
      <c r="F116" s="33" t="str">
        <f>IF(ISERROR(VLOOKUP($A116&amp;$A$6,BDD!$A:$J,7,FALSE))=TRUE,"",VLOOKUP($A116&amp;$A$6,BDD!$A:$J,7,FALSE))</f>
        <v>30*60</v>
      </c>
      <c r="G116" s="33" t="s">
        <v>708</v>
      </c>
      <c r="H116" s="33" t="str">
        <f>IF(ISERROR(VLOOKUP($A116&amp;$A$6,BDD!$A:$J,9,FALSE))=TRUE,"",VLOOKUP($A116&amp;$A$6,BDD!$A:$J,9,FALSE))</f>
        <v>Leroy Merlin</v>
      </c>
      <c r="I116" s="21">
        <f>IF(ISERROR(VLOOKUP($A116&amp;$A$6,BDD!$A:$J,10,FALSE))=TRUE,"",VLOOKUP($A116&amp;$A$6,BDD!$A:$J,10,FALSE))</f>
        <v>24.26</v>
      </c>
      <c r="J116" s="21">
        <f>IF(ISERROR(VLOOKUP($A116&amp;$A$6,BDD!$A:$K,11,FALSE))=TRUE,"",VLOOKUP($A116&amp;$A$6,BDD!$A:$K,11,FALSE))</f>
        <v>0</v>
      </c>
    </row>
    <row r="117" spans="1:10" ht="30" customHeight="1" x14ac:dyDescent="0.25">
      <c r="A117" s="24">
        <v>110</v>
      </c>
      <c r="B117" s="33" t="str">
        <f>IF(ISERROR(VLOOKUP($A117&amp;$A$6,BDD!$A:$J,3,FALSE))=TRUE,"",VLOOKUP($A117&amp;$A$6,BDD!$A:$J,3,FALSE))</f>
        <v>SDB</v>
      </c>
      <c r="C117" s="33" t="str">
        <f>IF(ISERROR(VLOOKUP($A117&amp;$A$6,BDD!$A:$J,4,FALSE))=TRUE,"",VLOOKUP($A117&amp;$A$6,BDD!$A:$J,4,FALSE))</f>
        <v>Pose</v>
      </c>
      <c r="D117" s="16" t="str">
        <f>IF(ISERROR(VLOOKUP($A117&amp;$A$6,BDD!$A:$J,5,FALSE))=TRUE,"",VLOOKUP($A117&amp;$A$6,BDD!$A:$J,5,FALSE))</f>
        <v xml:space="preserve">Mortier colle superflex </v>
      </c>
      <c r="E117" s="33" t="str">
        <f>IF(ISERROR(VLOOKUP($A117&amp;$A$6,BDD!$A:$J,6,FALSE))=TRUE,"",VLOOKUP($A117&amp;$A$6,BDD!$A:$J,6,FALSE))</f>
        <v>-</v>
      </c>
      <c r="F117" s="33" t="str">
        <f>IF(ISERROR(VLOOKUP($A117&amp;$A$6,BDD!$A:$J,7,FALSE))=TRUE,"",VLOOKUP($A117&amp;$A$6,BDD!$A:$J,7,FALSE))</f>
        <v>25kg</v>
      </c>
      <c r="G117" s="33" t="s">
        <v>708</v>
      </c>
      <c r="H117" s="33" t="str">
        <f>IF(ISERROR(VLOOKUP($A117&amp;$A$6,BDD!$A:$J,9,FALSE))=TRUE,"",VLOOKUP($A117&amp;$A$6,BDD!$A:$J,9,FALSE))</f>
        <v>Leroy Merlin</v>
      </c>
      <c r="I117" s="21">
        <f>IF(ISERROR(VLOOKUP($A117&amp;$A$6,BDD!$A:$J,10,FALSE))=TRUE,"",VLOOKUP($A117&amp;$A$6,BDD!$A:$J,10,FALSE))</f>
        <v>25</v>
      </c>
      <c r="J117" s="21">
        <f>IF(ISERROR(VLOOKUP($A117&amp;$A$6,BDD!$A:$K,11,FALSE))=TRUE,"",VLOOKUP($A117&amp;$A$6,BDD!$A:$K,11,FALSE))</f>
        <v>0</v>
      </c>
    </row>
    <row r="118" spans="1:10" ht="30" customHeight="1" x14ac:dyDescent="0.25">
      <c r="A118" s="24">
        <v>111</v>
      </c>
      <c r="B118" s="33" t="str">
        <f>IF(ISERROR(VLOOKUP($A118&amp;$A$6,BDD!$A:$J,3,FALSE))=TRUE,"",VLOOKUP($A118&amp;$A$6,BDD!$A:$J,3,FALSE))</f>
        <v>SDB</v>
      </c>
      <c r="C118" s="33" t="str">
        <f>IF(ISERROR(VLOOKUP($A118&amp;$A$6,BDD!$A:$J,4,FALSE))=TRUE,"",VLOOKUP($A118&amp;$A$6,BDD!$A:$J,4,FALSE))</f>
        <v>Pose</v>
      </c>
      <c r="D118" s="16" t="str">
        <f>IF(ISERROR(VLOOKUP($A118&amp;$A$6,BDD!$A:$J,5,FALSE))=TRUE,"",VLOOKUP($A118&amp;$A$6,BDD!$A:$J,5,FALSE))</f>
        <v xml:space="preserve">Joint souple </v>
      </c>
      <c r="E118" s="33" t="str">
        <f>IF(ISERROR(VLOOKUP($A118&amp;$A$6,BDD!$A:$J,6,FALSE))=TRUE,"",VLOOKUP($A118&amp;$A$6,BDD!$A:$J,6,FALSE))</f>
        <v>Desvres</v>
      </c>
      <c r="F118" s="33" t="str">
        <f>IF(ISERROR(VLOOKUP($A118&amp;$A$6,BDD!$A:$J,7,FALSE))=TRUE,"",VLOOKUP($A118&amp;$A$6,BDD!$A:$J,7,FALSE))</f>
        <v>10kg</v>
      </c>
      <c r="G118" s="33" t="s">
        <v>708</v>
      </c>
      <c r="H118" s="33" t="str">
        <f>IF(ISERROR(VLOOKUP($A118&amp;$A$6,BDD!$A:$J,9,FALSE))=TRUE,"",VLOOKUP($A118&amp;$A$6,BDD!$A:$J,9,FALSE))</f>
        <v>Leroy Merlin</v>
      </c>
      <c r="I118" s="21">
        <f>IF(ISERROR(VLOOKUP($A118&amp;$A$6,BDD!$A:$J,10,FALSE))=TRUE,"",VLOOKUP($A118&amp;$A$6,BDD!$A:$J,10,FALSE))</f>
        <v>19.899999999999999</v>
      </c>
      <c r="J118" s="21">
        <f>IF(ISERROR(VLOOKUP($A118&amp;$A$6,BDD!$A:$K,11,FALSE))=TRUE,"",VLOOKUP($A118&amp;$A$6,BDD!$A:$K,11,FALSE))</f>
        <v>0</v>
      </c>
    </row>
    <row r="119" spans="1:10" ht="30" customHeight="1" x14ac:dyDescent="0.25">
      <c r="A119" s="24">
        <v>112</v>
      </c>
      <c r="B119" s="33" t="str">
        <f>IF(ISERROR(VLOOKUP($A119&amp;$A$6,BDD!$A:$J,3,FALSE))=TRUE,"",VLOOKUP($A119&amp;$A$6,BDD!$A:$J,3,FALSE))</f>
        <v>SDB</v>
      </c>
      <c r="C119" s="33" t="str">
        <f>IF(ISERROR(VLOOKUP($A119&amp;$A$6,BDD!$A:$J,4,FALSE))=TRUE,"",VLOOKUP($A119&amp;$A$6,BDD!$A:$J,4,FALSE))</f>
        <v>Déplacement</v>
      </c>
      <c r="D119" s="16" t="str">
        <f>IF(ISERROR(VLOOKUP($A119&amp;$A$6,BDD!$A:$J,5,FALSE))=TRUE,"",VLOOKUP($A119&amp;$A$6,BDD!$A:$J,5,FALSE))</f>
        <v>Siège de douche</v>
      </c>
      <c r="E119" s="33" t="str">
        <f>IF(ISERROR(VLOOKUP($A119&amp;$A$6,BDD!$A:$J,6,FALSE))=TRUE,"",VLOOKUP($A119&amp;$A$6,BDD!$A:$J,6,FALSE))</f>
        <v>-</v>
      </c>
      <c r="F119" s="33" t="str">
        <f>IF(ISERROR(VLOOKUP($A119&amp;$A$6,BDD!$A:$J,7,FALSE))=TRUE,"",VLOOKUP($A119&amp;$A$6,BDD!$A:$J,7,FALSE))</f>
        <v>-</v>
      </c>
      <c r="G119" s="33" t="s">
        <v>708</v>
      </c>
      <c r="H119" s="33" t="str">
        <f>IF(ISERROR(VLOOKUP($A119&amp;$A$6,BDD!$A:$J,9,FALSE))=TRUE,"",VLOOKUP($A119&amp;$A$6,BDD!$A:$J,9,FALSE))</f>
        <v>-</v>
      </c>
      <c r="I119" s="21">
        <f>IF(ISERROR(VLOOKUP($A119&amp;$A$6,BDD!$A:$J,10,FALSE))=TRUE,"",VLOOKUP($A119&amp;$A$6,BDD!$A:$J,10,FALSE))</f>
        <v>0</v>
      </c>
      <c r="J119" s="21">
        <f>IF(ISERROR(VLOOKUP($A119&amp;$A$6,BDD!$A:$K,11,FALSE))=TRUE,"",VLOOKUP($A119&amp;$A$6,BDD!$A:$K,11,FALSE))</f>
        <v>50</v>
      </c>
    </row>
    <row r="120" spans="1:10" ht="30" customHeight="1" x14ac:dyDescent="0.25">
      <c r="A120" s="24">
        <v>113</v>
      </c>
      <c r="B120" s="33" t="str">
        <f>IF(ISERROR(VLOOKUP($A120&amp;$A$6,BDD!$A:$J,3,FALSE))=TRUE,"",VLOOKUP($A120&amp;$A$6,BDD!$A:$J,3,FALSE))</f>
        <v>SDB</v>
      </c>
      <c r="C120" s="33" t="str">
        <f>IF(ISERROR(VLOOKUP($A120&amp;$A$6,BDD!$A:$J,4,FALSE))=TRUE,"",VLOOKUP($A120&amp;$A$6,BDD!$A:$J,4,FALSE))</f>
        <v>Pose</v>
      </c>
      <c r="D120" s="16" t="str">
        <f>IF(ISERROR(VLOOKUP($A120&amp;$A$6,BDD!$A:$J,5,FALSE))=TRUE,"",VLOOKUP($A120&amp;$A$6,BDD!$A:$J,5,FALSE))</f>
        <v>Barre de relevage + béquille</v>
      </c>
      <c r="E120" s="33" t="str">
        <f>IF(ISERROR(VLOOKUP($A120&amp;$A$6,BDD!$A:$J,6,FALSE))=TRUE,"",VLOOKUP($A120&amp;$A$6,BDD!$A:$J,6,FALSE))</f>
        <v>Pellet ref 048680 et 048610</v>
      </c>
      <c r="F120" s="33" t="str">
        <f>IF(ISERROR(VLOOKUP($A120&amp;$A$6,BDD!$A:$J,7,FALSE))=TRUE,"",VLOOKUP($A120&amp;$A$6,BDD!$A:$J,7,FALSE))</f>
        <v>-</v>
      </c>
      <c r="G120" s="33" t="s">
        <v>708</v>
      </c>
      <c r="H120" s="33" t="str">
        <f>IF(ISERROR(VLOOKUP($A120&amp;$A$6,BDD!$A:$J,9,FALSE))=TRUE,"",VLOOKUP($A120&amp;$A$6,BDD!$A:$J,9,FALSE))</f>
        <v>-</v>
      </c>
      <c r="I120" s="21">
        <f>IF(ISERROR(VLOOKUP($A120&amp;$A$6,BDD!$A:$J,10,FALSE))=TRUE,"",VLOOKUP($A120&amp;$A$6,BDD!$A:$J,10,FALSE))</f>
        <v>0</v>
      </c>
      <c r="J120" s="21">
        <f>IF(ISERROR(VLOOKUP($A120&amp;$A$6,BDD!$A:$K,11,FALSE))=TRUE,"",VLOOKUP($A120&amp;$A$6,BDD!$A:$K,11,FALSE))</f>
        <v>288</v>
      </c>
    </row>
    <row r="121" spans="1:10" ht="30" customHeight="1" x14ac:dyDescent="0.25">
      <c r="A121" s="24">
        <v>114</v>
      </c>
      <c r="B121" s="33" t="str">
        <f>IF(ISERROR(VLOOKUP($A121&amp;$A$6,BDD!$A:$J,3,FALSE))=TRUE,"",VLOOKUP($A121&amp;$A$6,BDD!$A:$J,3,FALSE))</f>
        <v>SDB</v>
      </c>
      <c r="C121" s="33" t="str">
        <f>IF(ISERROR(VLOOKUP($A121&amp;$A$6,BDD!$A:$J,4,FALSE))=TRUE,"",VLOOKUP($A121&amp;$A$6,BDD!$A:$J,4,FALSE))</f>
        <v>Dépose</v>
      </c>
      <c r="D121" s="16" t="str">
        <f>IF(ISERROR(VLOOKUP($A121&amp;$A$6,BDD!$A:$J,5,FALSE))=TRUE,"",VLOOKUP($A121&amp;$A$6,BDD!$A:$J,5,FALSE))</f>
        <v>EF EC et vidange baignoire plus dépose</v>
      </c>
      <c r="E121" s="33" t="str">
        <f>IF(ISERROR(VLOOKUP($A121&amp;$A$6,BDD!$A:$J,6,FALSE))=TRUE,"",VLOOKUP($A121&amp;$A$6,BDD!$A:$J,6,FALSE))</f>
        <v>-</v>
      </c>
      <c r="F121" s="33" t="str">
        <f>IF(ISERROR(VLOOKUP($A121&amp;$A$6,BDD!$A:$J,7,FALSE))=TRUE,"",VLOOKUP($A121&amp;$A$6,BDD!$A:$J,7,FALSE))</f>
        <v>-</v>
      </c>
      <c r="G121" s="33" t="s">
        <v>708</v>
      </c>
      <c r="H121" s="33" t="str">
        <f>IF(ISERROR(VLOOKUP($A121&amp;$A$6,BDD!$A:$J,9,FALSE))=TRUE,"",VLOOKUP($A121&amp;$A$6,BDD!$A:$J,9,FALSE))</f>
        <v>-</v>
      </c>
      <c r="I121" s="21">
        <f>IF(ISERROR(VLOOKUP($A121&amp;$A$6,BDD!$A:$J,10,FALSE))=TRUE,"",VLOOKUP($A121&amp;$A$6,BDD!$A:$J,10,FALSE))</f>
        <v>0</v>
      </c>
      <c r="J121" s="21">
        <f>IF(ISERROR(VLOOKUP($A121&amp;$A$6,BDD!$A:$K,11,FALSE))=TRUE,"",VLOOKUP($A121&amp;$A$6,BDD!$A:$K,11,FALSE))</f>
        <v>147.22</v>
      </c>
    </row>
    <row r="122" spans="1:10" ht="30" customHeight="1" x14ac:dyDescent="0.25">
      <c r="A122" s="24">
        <v>115</v>
      </c>
      <c r="B122" s="33" t="str">
        <f>IF(ISERROR(VLOOKUP($A122&amp;$A$6,BDD!$A:$J,3,FALSE))=TRUE,"",VLOOKUP($A122&amp;$A$6,BDD!$A:$J,3,FALSE))</f>
        <v>SDB</v>
      </c>
      <c r="C122" s="33" t="str">
        <f>IF(ISERROR(VLOOKUP($A122&amp;$A$6,BDD!$A:$J,4,FALSE))=TRUE,"",VLOOKUP($A122&amp;$A$6,BDD!$A:$J,4,FALSE))</f>
        <v>Pose</v>
      </c>
      <c r="D122" s="16" t="str">
        <f>IF(ISERROR(VLOOKUP($A122&amp;$A$6,BDD!$A:$J,5,FALSE))=TRUE,"",VLOOKUP($A122&amp;$A$6,BDD!$A:$J,5,FALSE))</f>
        <v>Receveur douche + bonde</v>
      </c>
      <c r="E122" s="33" t="str">
        <f>IF(ISERROR(VLOOKUP($A122&amp;$A$6,BDD!$A:$J,6,FALSE))=TRUE,"",VLOOKUP($A122&amp;$A$6,BDD!$A:$J,6,FALSE))</f>
        <v>-</v>
      </c>
      <c r="F122" s="33" t="str">
        <f>IF(ISERROR(VLOOKUP($A122&amp;$A$6,BDD!$A:$J,7,FALSE))=TRUE,"",VLOOKUP($A122&amp;$A$6,BDD!$A:$J,7,FALSE))</f>
        <v>100*80 cm</v>
      </c>
      <c r="G122" s="33" t="s">
        <v>708</v>
      </c>
      <c r="H122" s="33" t="str">
        <f>IF(ISERROR(VLOOKUP($A122&amp;$A$6,BDD!$A:$J,9,FALSE))=TRUE,"",VLOOKUP($A122&amp;$A$6,BDD!$A:$J,9,FALSE))</f>
        <v>-</v>
      </c>
      <c r="I122" s="21">
        <f>IF(ISERROR(VLOOKUP($A122&amp;$A$6,BDD!$A:$J,10,FALSE))=TRUE,"",VLOOKUP($A122&amp;$A$6,BDD!$A:$J,10,FALSE))</f>
        <v>0</v>
      </c>
      <c r="J122" s="21">
        <f>IF(ISERROR(VLOOKUP($A122&amp;$A$6,BDD!$A:$K,11,FALSE))=TRUE,"",VLOOKUP($A122&amp;$A$6,BDD!$A:$K,11,FALSE))</f>
        <v>559.45000000000005</v>
      </c>
    </row>
    <row r="123" spans="1:10" ht="30" customHeight="1" x14ac:dyDescent="0.25">
      <c r="A123" s="24">
        <v>116</v>
      </c>
      <c r="B123" s="33" t="str">
        <f>IF(ISERROR(VLOOKUP($A123&amp;$A$6,BDD!$A:$J,3,FALSE))=TRUE,"",VLOOKUP($A123&amp;$A$6,BDD!$A:$J,3,FALSE))</f>
        <v>SDB</v>
      </c>
      <c r="C123" s="33" t="str">
        <f>IF(ISERROR(VLOOKUP($A123&amp;$A$6,BDD!$A:$J,4,FALSE))=TRUE,"",VLOOKUP($A123&amp;$A$6,BDD!$A:$J,4,FALSE))</f>
        <v>Pose</v>
      </c>
      <c r="D123" s="16" t="str">
        <f>IF(ISERROR(VLOOKUP($A123&amp;$A$6,BDD!$A:$J,5,FALSE))=TRUE,"",VLOOKUP($A123&amp;$A$6,BDD!$A:$J,5,FALSE))</f>
        <v xml:space="preserve">Reprise des canalisations EC/EF </v>
      </c>
      <c r="E123" s="33" t="str">
        <f>IF(ISERROR(VLOOKUP($A123&amp;$A$6,BDD!$A:$J,6,FALSE))=TRUE,"",VLOOKUP($A123&amp;$A$6,BDD!$A:$J,6,FALSE))</f>
        <v>-</v>
      </c>
      <c r="F123" s="33" t="str">
        <f>IF(ISERROR(VLOOKUP($A123&amp;$A$6,BDD!$A:$J,7,FALSE))=TRUE,"",VLOOKUP($A123&amp;$A$6,BDD!$A:$J,7,FALSE))</f>
        <v>-</v>
      </c>
      <c r="G123" s="33" t="s">
        <v>708</v>
      </c>
      <c r="H123" s="33" t="str">
        <f>IF(ISERROR(VLOOKUP($A123&amp;$A$6,BDD!$A:$J,9,FALSE))=TRUE,"",VLOOKUP($A123&amp;$A$6,BDD!$A:$J,9,FALSE))</f>
        <v>-</v>
      </c>
      <c r="I123" s="21">
        <f>IF(ISERROR(VLOOKUP($A123&amp;$A$6,BDD!$A:$J,10,FALSE))=TRUE,"",VLOOKUP($A123&amp;$A$6,BDD!$A:$J,10,FALSE))</f>
        <v>0</v>
      </c>
      <c r="J123" s="21">
        <f>IF(ISERROR(VLOOKUP($A123&amp;$A$6,BDD!$A:$K,11,FALSE))=TRUE,"",VLOOKUP($A123&amp;$A$6,BDD!$A:$K,11,FALSE))</f>
        <v>294.45</v>
      </c>
    </row>
    <row r="124" spans="1:10" ht="30" customHeight="1" x14ac:dyDescent="0.25">
      <c r="A124" s="24">
        <v>117</v>
      </c>
      <c r="B124" s="33" t="str">
        <f>IF(ISERROR(VLOOKUP($A124&amp;$A$6,BDD!$A:$J,3,FALSE))=TRUE,"",VLOOKUP($A124&amp;$A$6,BDD!$A:$J,3,FALSE))</f>
        <v>SDB</v>
      </c>
      <c r="C124" s="33" t="str">
        <f>IF(ISERROR(VLOOKUP($A124&amp;$A$6,BDD!$A:$J,4,FALSE))=TRUE,"",VLOOKUP($A124&amp;$A$6,BDD!$A:$J,4,FALSE))</f>
        <v>Pose</v>
      </c>
      <c r="D124" s="16" t="str">
        <f>IF(ISERROR(VLOOKUP($A124&amp;$A$6,BDD!$A:$J,5,FALSE))=TRUE,"",VLOOKUP($A124&amp;$A$6,BDD!$A:$J,5,FALSE))</f>
        <v>Mitigeur thermostatique</v>
      </c>
      <c r="E124" s="33" t="str">
        <f>IF(ISERROR(VLOOKUP($A124&amp;$A$6,BDD!$A:$J,6,FALSE))=TRUE,"",VLOOKUP($A124&amp;$A$6,BDD!$A:$J,6,FALSE))</f>
        <v>Mobilita</v>
      </c>
      <c r="F124" s="33" t="str">
        <f>IF(ISERROR(VLOOKUP($A124&amp;$A$6,BDD!$A:$J,7,FALSE))=TRUE,"",VLOOKUP($A124&amp;$A$6,BDD!$A:$J,7,FALSE))</f>
        <v>manette longue</v>
      </c>
      <c r="G124" s="33" t="s">
        <v>708</v>
      </c>
      <c r="H124" s="33" t="str">
        <f>IF(ISERROR(VLOOKUP($A124&amp;$A$6,BDD!$A:$J,9,FALSE))=TRUE,"",VLOOKUP($A124&amp;$A$6,BDD!$A:$J,9,FALSE))</f>
        <v>-</v>
      </c>
      <c r="I124" s="21">
        <f>IF(ISERROR(VLOOKUP($A124&amp;$A$6,BDD!$A:$J,10,FALSE))=TRUE,"",VLOOKUP($A124&amp;$A$6,BDD!$A:$J,10,FALSE))</f>
        <v>0</v>
      </c>
      <c r="J124" s="21">
        <f>IF(ISERROR(VLOOKUP($A124&amp;$A$6,BDD!$A:$K,11,FALSE))=TRUE,"",VLOOKUP($A124&amp;$A$6,BDD!$A:$K,11,FALSE))</f>
        <v>242.91</v>
      </c>
    </row>
    <row r="125" spans="1:10" ht="30" customHeight="1" x14ac:dyDescent="0.25">
      <c r="A125" s="24">
        <v>118</v>
      </c>
      <c r="B125" s="33" t="str">
        <f>IF(ISERROR(VLOOKUP($A125&amp;$A$6,BDD!$A:$J,3,FALSE))=TRUE,"",VLOOKUP($A125&amp;$A$6,BDD!$A:$J,3,FALSE))</f>
        <v>SDB</v>
      </c>
      <c r="C125" s="33" t="str">
        <f>IF(ISERROR(VLOOKUP($A125&amp;$A$6,BDD!$A:$J,4,FALSE))=TRUE,"",VLOOKUP($A125&amp;$A$6,BDD!$A:$J,4,FALSE))</f>
        <v>Pose</v>
      </c>
      <c r="D125" s="16" t="str">
        <f>IF(ISERROR(VLOOKUP($A125&amp;$A$6,BDD!$A:$J,5,FALSE))=TRUE,"",VLOOKUP($A125&amp;$A$6,BDD!$A:$J,5,FALSE))</f>
        <v>Siège de douche</v>
      </c>
      <c r="E125" s="33" t="str">
        <f>IF(ISERROR(VLOOKUP($A125&amp;$A$6,BDD!$A:$J,6,FALSE))=TRUE,"",VLOOKUP($A125&amp;$A$6,BDD!$A:$J,6,FALSE))</f>
        <v>-</v>
      </c>
      <c r="F125" s="33" t="str">
        <f>IF(ISERROR(VLOOKUP($A125&amp;$A$6,BDD!$A:$J,7,FALSE))=TRUE,"",VLOOKUP($A125&amp;$A$6,BDD!$A:$J,7,FALSE))</f>
        <v>-</v>
      </c>
      <c r="G125" s="33" t="s">
        <v>708</v>
      </c>
      <c r="H125" s="33" t="str">
        <f>IF(ISERROR(VLOOKUP($A125&amp;$A$6,BDD!$A:$J,9,FALSE))=TRUE,"",VLOOKUP($A125&amp;$A$6,BDD!$A:$J,9,FALSE))</f>
        <v>-</v>
      </c>
      <c r="I125" s="21">
        <f>IF(ISERROR(VLOOKUP($A125&amp;$A$6,BDD!$A:$J,10,FALSE))=TRUE,"",VLOOKUP($A125&amp;$A$6,BDD!$A:$J,10,FALSE))</f>
        <v>0</v>
      </c>
      <c r="J125" s="21">
        <f>IF(ISERROR(VLOOKUP($A125&amp;$A$6,BDD!$A:$K,11,FALSE))=TRUE,"",VLOOKUP($A125&amp;$A$6,BDD!$A:$K,11,FALSE))</f>
        <v>239.24</v>
      </c>
    </row>
    <row r="126" spans="1:10" ht="30" customHeight="1" x14ac:dyDescent="0.25">
      <c r="A126" s="24">
        <v>119</v>
      </c>
      <c r="B126" s="33" t="str">
        <f>IF(ISERROR(VLOOKUP($A126&amp;$A$6,BDD!$A:$J,3,FALSE))=TRUE,"",VLOOKUP($A126&amp;$A$6,BDD!$A:$J,3,FALSE))</f>
        <v>SDB</v>
      </c>
      <c r="C126" s="33" t="str">
        <f>IF(ISERROR(VLOOKUP($A126&amp;$A$6,BDD!$A:$J,4,FALSE))=TRUE,"",VLOOKUP($A126&amp;$A$6,BDD!$A:$J,4,FALSE))</f>
        <v>Pose</v>
      </c>
      <c r="D126" s="16" t="str">
        <f>IF(ISERROR(VLOOKUP($A126&amp;$A$6,BDD!$A:$J,5,FALSE))=TRUE,"",VLOOKUP($A126&amp;$A$6,BDD!$A:$J,5,FALSE))</f>
        <v>Ensemble de douche</v>
      </c>
      <c r="E126" s="33" t="str">
        <f>IF(ISERROR(VLOOKUP($A126&amp;$A$6,BDD!$A:$J,6,FALSE))=TRUE,"",VLOOKUP($A126&amp;$A$6,BDD!$A:$J,6,FALSE))</f>
        <v>-</v>
      </c>
      <c r="F126" s="33" t="str">
        <f>IF(ISERROR(VLOOKUP($A126&amp;$A$6,BDD!$A:$J,7,FALSE))=TRUE,"",VLOOKUP($A126&amp;$A$6,BDD!$A:$J,7,FALSE))</f>
        <v>-</v>
      </c>
      <c r="G126" s="33" t="s">
        <v>708</v>
      </c>
      <c r="H126" s="33" t="str">
        <f>IF(ISERROR(VLOOKUP($A126&amp;$A$6,BDD!$A:$J,9,FALSE))=TRUE,"",VLOOKUP($A126&amp;$A$6,BDD!$A:$J,9,FALSE))</f>
        <v>-</v>
      </c>
      <c r="I126" s="21">
        <f>IF(ISERROR(VLOOKUP($A126&amp;$A$6,BDD!$A:$J,10,FALSE))=TRUE,"",VLOOKUP($A126&amp;$A$6,BDD!$A:$J,10,FALSE))</f>
        <v>0</v>
      </c>
      <c r="J126" s="21">
        <f>IF(ISERROR(VLOOKUP($A126&amp;$A$6,BDD!$A:$K,11,FALSE))=TRUE,"",VLOOKUP($A126&amp;$A$6,BDD!$A:$K,11,FALSE))</f>
        <v>110.42</v>
      </c>
    </row>
    <row r="127" spans="1:10" ht="30" customHeight="1" x14ac:dyDescent="0.25">
      <c r="A127" s="24">
        <v>120</v>
      </c>
      <c r="B127" s="33" t="str">
        <f>IF(ISERROR(VLOOKUP($A127&amp;$A$6,BDD!$A:$J,3,FALSE))=TRUE,"",VLOOKUP($A127&amp;$A$6,BDD!$A:$J,3,FALSE))</f>
        <v>SDB</v>
      </c>
      <c r="C127" s="33" t="str">
        <f>IF(ISERROR(VLOOKUP($A127&amp;$A$6,BDD!$A:$J,4,FALSE))=TRUE,"",VLOOKUP($A127&amp;$A$6,BDD!$A:$J,4,FALSE))</f>
        <v>Pose</v>
      </c>
      <c r="D127" s="16" t="str">
        <f>IF(ISERROR(VLOOKUP($A127&amp;$A$6,BDD!$A:$J,5,FALSE))=TRUE,"",VLOOKUP($A127&amp;$A$6,BDD!$A:$J,5,FALSE))</f>
        <v>Paroi de douche</v>
      </c>
      <c r="E127" s="33" t="str">
        <f>IF(ISERROR(VLOOKUP($A127&amp;$A$6,BDD!$A:$J,6,FALSE))=TRUE,"",VLOOKUP($A127&amp;$A$6,BDD!$A:$J,6,FALSE))</f>
        <v>Fixe 80cm</v>
      </c>
      <c r="F127" s="33" t="str">
        <f>IF(ISERROR(VLOOKUP($A127&amp;$A$6,BDD!$A:$J,7,FALSE))=TRUE,"",VLOOKUP($A127&amp;$A$6,BDD!$A:$J,7,FALSE))</f>
        <v>100cm coulissant</v>
      </c>
      <c r="G127" s="33" t="s">
        <v>708</v>
      </c>
      <c r="H127" s="33" t="str">
        <f>IF(ISERROR(VLOOKUP($A127&amp;$A$6,BDD!$A:$J,9,FALSE))=TRUE,"",VLOOKUP($A127&amp;$A$6,BDD!$A:$J,9,FALSE))</f>
        <v>-</v>
      </c>
      <c r="I127" s="21">
        <f>IF(ISERROR(VLOOKUP($A127&amp;$A$6,BDD!$A:$J,10,FALSE))=TRUE,"",VLOOKUP($A127&amp;$A$6,BDD!$A:$J,10,FALSE))</f>
        <v>0</v>
      </c>
      <c r="J127" s="21">
        <f>IF(ISERROR(VLOOKUP($A127&amp;$A$6,BDD!$A:$K,11,FALSE))=TRUE,"",VLOOKUP($A127&amp;$A$6,BDD!$A:$K,11,FALSE))</f>
        <v>852.41</v>
      </c>
    </row>
    <row r="128" spans="1:10" ht="30" customHeight="1" x14ac:dyDescent="0.25">
      <c r="A128" s="24">
        <v>121</v>
      </c>
      <c r="B128" s="33" t="str">
        <f>IF(ISERROR(VLOOKUP($A128&amp;$A$6,BDD!$A:$J,3,FALSE))=TRUE,"",VLOOKUP($A128&amp;$A$6,BDD!$A:$J,3,FALSE))</f>
        <v>SDB</v>
      </c>
      <c r="C128" s="33" t="str">
        <f>IF(ISERROR(VLOOKUP($A128&amp;$A$6,BDD!$A:$J,4,FALSE))=TRUE,"",VLOOKUP($A128&amp;$A$6,BDD!$A:$J,4,FALSE))</f>
        <v>Pose</v>
      </c>
      <c r="D128" s="16" t="str">
        <f>IF(ISERROR(VLOOKUP($A128&amp;$A$6,BDD!$A:$J,5,FALSE))=TRUE,"",VLOOKUP($A128&amp;$A$6,BDD!$A:$J,5,FALSE))</f>
        <v>Mise en eau et essais</v>
      </c>
      <c r="E128" s="33" t="str">
        <f>IF(ISERROR(VLOOKUP($A128&amp;$A$6,BDD!$A:$J,6,FALSE))=TRUE,"",VLOOKUP($A128&amp;$A$6,BDD!$A:$J,6,FALSE))</f>
        <v>-</v>
      </c>
      <c r="F128" s="33" t="str">
        <f>IF(ISERROR(VLOOKUP($A128&amp;$A$6,BDD!$A:$J,7,FALSE))=TRUE,"",VLOOKUP($A128&amp;$A$6,BDD!$A:$J,7,FALSE))</f>
        <v>-</v>
      </c>
      <c r="G128" s="33" t="s">
        <v>708</v>
      </c>
      <c r="H128" s="33" t="str">
        <f>IF(ISERROR(VLOOKUP($A128&amp;$A$6,BDD!$A:$J,9,FALSE))=TRUE,"",VLOOKUP($A128&amp;$A$6,BDD!$A:$J,9,FALSE))</f>
        <v>-</v>
      </c>
      <c r="I128" s="21">
        <f>IF(ISERROR(VLOOKUP($A128&amp;$A$6,BDD!$A:$J,10,FALSE))=TRUE,"",VLOOKUP($A128&amp;$A$6,BDD!$A:$J,10,FALSE))</f>
        <v>0</v>
      </c>
      <c r="J128" s="21">
        <f>IF(ISERROR(VLOOKUP($A128&amp;$A$6,BDD!$A:$K,11,FALSE))=TRUE,"",VLOOKUP($A128&amp;$A$6,BDD!$A:$K,11,FALSE))</f>
        <v>36.799999999999997</v>
      </c>
    </row>
    <row r="129" spans="1:10" ht="30" customHeight="1" x14ac:dyDescent="0.25">
      <c r="A129" s="24">
        <v>122</v>
      </c>
      <c r="B129" s="33" t="str">
        <f>IF(ISERROR(VLOOKUP($A129&amp;$A$6,BDD!$A:$J,3,FALSE))=TRUE,"",VLOOKUP($A129&amp;$A$6,BDD!$A:$J,3,FALSE))</f>
        <v>SDB</v>
      </c>
      <c r="C129" s="33" t="str">
        <f>IF(ISERROR(VLOOKUP($A129&amp;$A$6,BDD!$A:$J,4,FALSE))=TRUE,"",VLOOKUP($A129&amp;$A$6,BDD!$A:$J,4,FALSE))</f>
        <v>Dépose</v>
      </c>
      <c r="D129" s="16" t="str">
        <f>IF(ISERROR(VLOOKUP($A129&amp;$A$6,BDD!$A:$J,5,FALSE))=TRUE,"",VLOOKUP($A129&amp;$A$6,BDD!$A:$J,5,FALSE))</f>
        <v>Baignoire et robinetterie</v>
      </c>
      <c r="E129" s="33" t="str">
        <f>IF(ISERROR(VLOOKUP($A129&amp;$A$6,BDD!$A:$J,6,FALSE))=TRUE,"",VLOOKUP($A129&amp;$A$6,BDD!$A:$J,6,FALSE))</f>
        <v>-</v>
      </c>
      <c r="F129" s="33" t="str">
        <f>IF(ISERROR(VLOOKUP($A129&amp;$A$6,BDD!$A:$J,7,FALSE))=TRUE,"",VLOOKUP($A129&amp;$A$6,BDD!$A:$J,7,FALSE))</f>
        <v>-</v>
      </c>
      <c r="G129" s="33" t="s">
        <v>708</v>
      </c>
      <c r="H129" s="33" t="str">
        <f>IF(ISERROR(VLOOKUP($A129&amp;$A$6,BDD!$A:$J,9,FALSE))=TRUE,"",VLOOKUP($A129&amp;$A$6,BDD!$A:$J,9,FALSE))</f>
        <v>-</v>
      </c>
      <c r="I129" s="21">
        <f>IF(ISERROR(VLOOKUP($A129&amp;$A$6,BDD!$A:$J,10,FALSE))=TRUE,"",VLOOKUP($A129&amp;$A$6,BDD!$A:$J,10,FALSE))</f>
        <v>0</v>
      </c>
      <c r="J129" s="21">
        <f>IF(ISERROR(VLOOKUP($A129&amp;$A$6,BDD!$A:$K,11,FALSE))=TRUE,"",VLOOKUP($A129&amp;$A$6,BDD!$A:$K,11,FALSE))</f>
        <v>135</v>
      </c>
    </row>
    <row r="130" spans="1:10" ht="30" customHeight="1" x14ac:dyDescent="0.25">
      <c r="A130" s="24">
        <v>123</v>
      </c>
      <c r="B130" s="33" t="str">
        <f>IF(ISERROR(VLOOKUP($A130&amp;$A$6,BDD!$A:$J,3,FALSE))=TRUE,"",VLOOKUP($A130&amp;$A$6,BDD!$A:$J,3,FALSE))</f>
        <v>SDB</v>
      </c>
      <c r="C130" s="33" t="str">
        <f>IF(ISERROR(VLOOKUP($A130&amp;$A$6,BDD!$A:$J,4,FALSE))=TRUE,"",VLOOKUP($A130&amp;$A$6,BDD!$A:$J,4,FALSE))</f>
        <v>Pose</v>
      </c>
      <c r="D130" s="16" t="str">
        <f>IF(ISERROR(VLOOKUP($A130&amp;$A$6,BDD!$A:$J,5,FALSE))=TRUE,"",VLOOKUP($A130&amp;$A$6,BDD!$A:$J,5,FALSE))</f>
        <v>Receveur douche</v>
      </c>
      <c r="E130" s="33" t="str">
        <f>IF(ISERROR(VLOOKUP($A130&amp;$A$6,BDD!$A:$J,6,FALSE))=TRUE,"",VLOOKUP($A130&amp;$A$6,BDD!$A:$J,6,FALSE))</f>
        <v>Extraplat</v>
      </c>
      <c r="F130" s="33" t="str">
        <f>IF(ISERROR(VLOOKUP($A130&amp;$A$6,BDD!$A:$J,7,FALSE))=TRUE,"",VLOOKUP($A130&amp;$A$6,BDD!$A:$J,7,FALSE))</f>
        <v>120*100cm</v>
      </c>
      <c r="G130" s="33" t="s">
        <v>708</v>
      </c>
      <c r="H130" s="33" t="str">
        <f>IF(ISERROR(VLOOKUP($A130&amp;$A$6,BDD!$A:$J,9,FALSE))=TRUE,"",VLOOKUP($A130&amp;$A$6,BDD!$A:$J,9,FALSE))</f>
        <v>-</v>
      </c>
      <c r="I130" s="21">
        <f>IF(ISERROR(VLOOKUP($A130&amp;$A$6,BDD!$A:$J,10,FALSE))=TRUE,"",VLOOKUP($A130&amp;$A$6,BDD!$A:$J,10,FALSE))</f>
        <v>0</v>
      </c>
      <c r="J130" s="21">
        <f>IF(ISERROR(VLOOKUP($A130&amp;$A$6,BDD!$A:$K,11,FALSE))=TRUE,"",VLOOKUP($A130&amp;$A$6,BDD!$A:$K,11,FALSE))</f>
        <v>883</v>
      </c>
    </row>
    <row r="131" spans="1:10" ht="30" customHeight="1" x14ac:dyDescent="0.25">
      <c r="A131" s="24">
        <v>124</v>
      </c>
      <c r="B131" s="33" t="str">
        <f>IF(ISERROR(VLOOKUP($A131&amp;$A$6,BDD!$A:$J,3,FALSE))=TRUE,"",VLOOKUP($A131&amp;$A$6,BDD!$A:$J,3,FALSE))</f>
        <v>SDB</v>
      </c>
      <c r="C131" s="33" t="str">
        <f>IF(ISERROR(VLOOKUP($A131&amp;$A$6,BDD!$A:$J,4,FALSE))=TRUE,"",VLOOKUP($A131&amp;$A$6,BDD!$A:$J,4,FALSE))</f>
        <v>Pose</v>
      </c>
      <c r="D131" s="16" t="str">
        <f>IF(ISERROR(VLOOKUP($A131&amp;$A$6,BDD!$A:$J,5,FALSE))=TRUE,"",VLOOKUP($A131&amp;$A$6,BDD!$A:$J,5,FALSE))</f>
        <v>Siège de douche avec accoudoirs</v>
      </c>
      <c r="E131" s="33" t="str">
        <f>IF(ISERROR(VLOOKUP($A131&amp;$A$6,BDD!$A:$J,6,FALSE))=TRUE,"",VLOOKUP($A131&amp;$A$6,BDD!$A:$J,6,FALSE))</f>
        <v>-</v>
      </c>
      <c r="F131" s="33" t="str">
        <f>IF(ISERROR(VLOOKUP($A131&amp;$A$6,BDD!$A:$J,7,FALSE))=TRUE,"",VLOOKUP($A131&amp;$A$6,BDD!$A:$J,7,FALSE))</f>
        <v>-</v>
      </c>
      <c r="G131" s="33" t="s">
        <v>708</v>
      </c>
      <c r="H131" s="33" t="str">
        <f>IF(ISERROR(VLOOKUP($A131&amp;$A$6,BDD!$A:$J,9,FALSE))=TRUE,"",VLOOKUP($A131&amp;$A$6,BDD!$A:$J,9,FALSE))</f>
        <v>-</v>
      </c>
      <c r="I131" s="21">
        <f>IF(ISERROR(VLOOKUP($A131&amp;$A$6,BDD!$A:$J,10,FALSE))=TRUE,"",VLOOKUP($A131&amp;$A$6,BDD!$A:$J,10,FALSE))</f>
        <v>0</v>
      </c>
      <c r="J131" s="21">
        <f>IF(ISERROR(VLOOKUP($A131&amp;$A$6,BDD!$A:$K,11,FALSE))=TRUE,"",VLOOKUP($A131&amp;$A$6,BDD!$A:$K,11,FALSE))</f>
        <v>213.56</v>
      </c>
    </row>
    <row r="132" spans="1:10" ht="30" customHeight="1" x14ac:dyDescent="0.25">
      <c r="A132" s="24">
        <v>125</v>
      </c>
      <c r="B132" s="33" t="str">
        <f>IF(ISERROR(VLOOKUP($A132&amp;$A$6,BDD!$A:$J,3,FALSE))=TRUE,"",VLOOKUP($A132&amp;$A$6,BDD!$A:$J,3,FALSE))</f>
        <v>SDB</v>
      </c>
      <c r="C132" s="33" t="str">
        <f>IF(ISERROR(VLOOKUP($A132&amp;$A$6,BDD!$A:$J,4,FALSE))=TRUE,"",VLOOKUP($A132&amp;$A$6,BDD!$A:$J,4,FALSE))</f>
        <v>Pose</v>
      </c>
      <c r="D132" s="16" t="str">
        <f>IF(ISERROR(VLOOKUP($A132&amp;$A$6,BDD!$A:$J,5,FALSE))=TRUE,"",VLOOKUP($A132&amp;$A$6,BDD!$A:$J,5,FALSE))</f>
        <v>Kit douche avec mitigeur</v>
      </c>
      <c r="E132" s="33" t="str">
        <f>IF(ISERROR(VLOOKUP($A132&amp;$A$6,BDD!$A:$J,6,FALSE))=TRUE,"",VLOOKUP($A132&amp;$A$6,BDD!$A:$J,6,FALSE))</f>
        <v>-</v>
      </c>
      <c r="F132" s="33" t="str">
        <f>IF(ISERROR(VLOOKUP($A132&amp;$A$6,BDD!$A:$J,7,FALSE))=TRUE,"",VLOOKUP($A132&amp;$A$6,BDD!$A:$J,7,FALSE))</f>
        <v>-</v>
      </c>
      <c r="G132" s="33" t="s">
        <v>708</v>
      </c>
      <c r="H132" s="33" t="str">
        <f>IF(ISERROR(VLOOKUP($A132&amp;$A$6,BDD!$A:$J,9,FALSE))=TRUE,"",VLOOKUP($A132&amp;$A$6,BDD!$A:$J,9,FALSE))</f>
        <v>-</v>
      </c>
      <c r="I132" s="21">
        <f>IF(ISERROR(VLOOKUP($A132&amp;$A$6,BDD!$A:$J,10,FALSE))=TRUE,"",VLOOKUP($A132&amp;$A$6,BDD!$A:$J,10,FALSE))</f>
        <v>0</v>
      </c>
      <c r="J132" s="21">
        <f>IF(ISERROR(VLOOKUP($A132&amp;$A$6,BDD!$A:$K,11,FALSE))=TRUE,"",VLOOKUP($A132&amp;$A$6,BDD!$A:$K,11,FALSE))</f>
        <v>503.9</v>
      </c>
    </row>
    <row r="133" spans="1:10" ht="30" customHeight="1" x14ac:dyDescent="0.25">
      <c r="A133" s="24">
        <v>126</v>
      </c>
      <c r="B133" s="33" t="str">
        <f>IF(ISERROR(VLOOKUP($A133&amp;$A$6,BDD!$A:$J,3,FALSE))=TRUE,"",VLOOKUP($A133&amp;$A$6,BDD!$A:$J,3,FALSE))</f>
        <v>SDB</v>
      </c>
      <c r="C133" s="33" t="str">
        <f>IF(ISERROR(VLOOKUP($A133&amp;$A$6,BDD!$A:$J,4,FALSE))=TRUE,"",VLOOKUP($A133&amp;$A$6,BDD!$A:$J,4,FALSE))</f>
        <v>Pose</v>
      </c>
      <c r="D133" s="16" t="str">
        <f>IF(ISERROR(VLOOKUP($A133&amp;$A$6,BDD!$A:$J,5,FALSE))=TRUE,"",VLOOKUP($A133&amp;$A$6,BDD!$A:$J,5,FALSE))</f>
        <v xml:space="preserve">Barre d'appui en T inversé </v>
      </c>
      <c r="E133" s="33" t="str">
        <f>IF(ISERROR(VLOOKUP($A133&amp;$A$6,BDD!$A:$J,6,FALSE))=TRUE,"",VLOOKUP($A133&amp;$A$6,BDD!$A:$J,6,FALSE))</f>
        <v>-</v>
      </c>
      <c r="F133" s="33" t="str">
        <f>IF(ISERROR(VLOOKUP($A133&amp;$A$6,BDD!$A:$J,7,FALSE))=TRUE,"",VLOOKUP($A133&amp;$A$6,BDD!$A:$J,7,FALSE))</f>
        <v>-</v>
      </c>
      <c r="G133" s="33" t="s">
        <v>708</v>
      </c>
      <c r="H133" s="33" t="str">
        <f>IF(ISERROR(VLOOKUP($A133&amp;$A$6,BDD!$A:$J,9,FALSE))=TRUE,"",VLOOKUP($A133&amp;$A$6,BDD!$A:$J,9,FALSE))</f>
        <v>-</v>
      </c>
      <c r="I133" s="21">
        <f>IF(ISERROR(VLOOKUP($A133&amp;$A$6,BDD!$A:$J,10,FALSE))=TRUE,"",VLOOKUP($A133&amp;$A$6,BDD!$A:$J,10,FALSE))</f>
        <v>0</v>
      </c>
      <c r="J133" s="21">
        <f>IF(ISERROR(VLOOKUP($A133&amp;$A$6,BDD!$A:$K,11,FALSE))=TRUE,"",VLOOKUP($A133&amp;$A$6,BDD!$A:$K,11,FALSE))</f>
        <v>196.62</v>
      </c>
    </row>
    <row r="134" spans="1:10" ht="30" customHeight="1" x14ac:dyDescent="0.25">
      <c r="A134" s="24">
        <v>127</v>
      </c>
      <c r="B134" s="33" t="str">
        <f>IF(ISERROR(VLOOKUP($A134&amp;$A$6,BDD!$A:$J,3,FALSE))=TRUE,"",VLOOKUP($A134&amp;$A$6,BDD!$A:$J,3,FALSE))</f>
        <v>SDB</v>
      </c>
      <c r="C134" s="33" t="str">
        <f>IF(ISERROR(VLOOKUP($A134&amp;$A$6,BDD!$A:$J,4,FALSE))=TRUE,"",VLOOKUP($A134&amp;$A$6,BDD!$A:$J,4,FALSE))</f>
        <v>Pose</v>
      </c>
      <c r="D134" s="16" t="str">
        <f>IF(ISERROR(VLOOKUP($A134&amp;$A$6,BDD!$A:$J,5,FALSE))=TRUE,"",VLOOKUP($A134&amp;$A$6,BDD!$A:$J,5,FALSE))</f>
        <v xml:space="preserve">Raccord faïence </v>
      </c>
      <c r="E134" s="33" t="str">
        <f>IF(ISERROR(VLOOKUP($A134&amp;$A$6,BDD!$A:$J,6,FALSE))=TRUE,"",VLOOKUP($A134&amp;$A$6,BDD!$A:$J,6,FALSE))</f>
        <v>-</v>
      </c>
      <c r="F134" s="33" t="str">
        <f>IF(ISERROR(VLOOKUP($A134&amp;$A$6,BDD!$A:$J,7,FALSE))=TRUE,"",VLOOKUP($A134&amp;$A$6,BDD!$A:$J,7,FALSE))</f>
        <v>-</v>
      </c>
      <c r="G134" s="33" t="s">
        <v>708</v>
      </c>
      <c r="H134" s="33" t="str">
        <f>IF(ISERROR(VLOOKUP($A134&amp;$A$6,BDD!$A:$J,9,FALSE))=TRUE,"",VLOOKUP($A134&amp;$A$6,BDD!$A:$J,9,FALSE))</f>
        <v>-</v>
      </c>
      <c r="I134" s="21">
        <f>IF(ISERROR(VLOOKUP($A134&amp;$A$6,BDD!$A:$J,10,FALSE))=TRUE,"",VLOOKUP($A134&amp;$A$6,BDD!$A:$J,10,FALSE))</f>
        <v>0</v>
      </c>
      <c r="J134" s="21">
        <f>IF(ISERROR(VLOOKUP($A134&amp;$A$6,BDD!$A:$K,11,FALSE))=TRUE,"",VLOOKUP($A134&amp;$A$6,BDD!$A:$K,11,FALSE))</f>
        <v>335.74</v>
      </c>
    </row>
    <row r="135" spans="1:10" ht="30" customHeight="1" x14ac:dyDescent="0.25">
      <c r="A135" s="24">
        <v>128</v>
      </c>
      <c r="B135" s="33" t="str">
        <f>IF(ISERROR(VLOOKUP($A135&amp;$A$6,BDD!$A:$J,3,FALSE))=TRUE,"",VLOOKUP($A135&amp;$A$6,BDD!$A:$J,3,FALSE))</f>
        <v>SDB</v>
      </c>
      <c r="C135" s="33" t="str">
        <f>IF(ISERROR(VLOOKUP($A135&amp;$A$6,BDD!$A:$J,4,FALSE))=TRUE,"",VLOOKUP($A135&amp;$A$6,BDD!$A:$J,4,FALSE))</f>
        <v>Pose</v>
      </c>
      <c r="D135" s="16" t="str">
        <f>IF(ISERROR(VLOOKUP($A135&amp;$A$6,BDD!$A:$J,5,FALSE))=TRUE,"",VLOOKUP($A135&amp;$A$6,BDD!$A:$J,5,FALSE))</f>
        <v>Barre d'appui</v>
      </c>
      <c r="E135" s="33" t="str">
        <f>IF(ISERROR(VLOOKUP($A135&amp;$A$6,BDD!$A:$J,6,FALSE))=TRUE,"",VLOOKUP($A135&amp;$A$6,BDD!$A:$J,6,FALSE))</f>
        <v>Epoxy</v>
      </c>
      <c r="F135" s="33" t="str">
        <f>IF(ISERROR(VLOOKUP($A135&amp;$A$6,BDD!$A:$J,7,FALSE))=TRUE,"",VLOOKUP($A135&amp;$A$6,BDD!$A:$J,7,FALSE))</f>
        <v>-</v>
      </c>
      <c r="G135" s="33" t="s">
        <v>708</v>
      </c>
      <c r="H135" s="33" t="str">
        <f>IF(ISERROR(VLOOKUP($A135&amp;$A$6,BDD!$A:$J,9,FALSE))=TRUE,"",VLOOKUP($A135&amp;$A$6,BDD!$A:$J,9,FALSE))</f>
        <v>-</v>
      </c>
      <c r="I135" s="21">
        <f>IF(ISERROR(VLOOKUP($A135&amp;$A$6,BDD!$A:$J,10,FALSE))=TRUE,"",VLOOKUP($A135&amp;$A$6,BDD!$A:$J,10,FALSE))</f>
        <v>0</v>
      </c>
      <c r="J135" s="21">
        <f>IF(ISERROR(VLOOKUP($A135&amp;$A$6,BDD!$A:$K,11,FALSE))=TRUE,"",VLOOKUP($A135&amp;$A$6,BDD!$A:$K,11,FALSE))</f>
        <v>63.82</v>
      </c>
    </row>
    <row r="136" spans="1:10" ht="30" customHeight="1" x14ac:dyDescent="0.25">
      <c r="A136" s="24">
        <v>129</v>
      </c>
      <c r="B136" s="33" t="str">
        <f>IF(ISERROR(VLOOKUP($A136&amp;$A$6,BDD!$A:$J,3,FALSE))=TRUE,"",VLOOKUP($A136&amp;$A$6,BDD!$A:$J,3,FALSE))</f>
        <v>SDB</v>
      </c>
      <c r="C136" s="33" t="str">
        <f>IF(ISERROR(VLOOKUP($A136&amp;$A$6,BDD!$A:$J,4,FALSE))=TRUE,"",VLOOKUP($A136&amp;$A$6,BDD!$A:$J,4,FALSE))</f>
        <v>Pose</v>
      </c>
      <c r="D136" s="16" t="str">
        <f>IF(ISERROR(VLOOKUP($A136&amp;$A$6,BDD!$A:$J,5,FALSE))=TRUE,"",VLOOKUP($A136&amp;$A$6,BDD!$A:$J,5,FALSE))</f>
        <v>Mitigeur thermostatique</v>
      </c>
      <c r="E136" s="33" t="str">
        <f>IF(ISERROR(VLOOKUP($A136&amp;$A$6,BDD!$A:$J,6,FALSE))=TRUE,"",VLOOKUP($A136&amp;$A$6,BDD!$A:$J,6,FALSE))</f>
        <v>-</v>
      </c>
      <c r="F136" s="33" t="str">
        <f>IF(ISERROR(VLOOKUP($A136&amp;$A$6,BDD!$A:$J,7,FALSE))=TRUE,"",VLOOKUP($A136&amp;$A$6,BDD!$A:$J,7,FALSE))</f>
        <v>-</v>
      </c>
      <c r="G136" s="33" t="s">
        <v>708</v>
      </c>
      <c r="H136" s="33" t="str">
        <f>IF(ISERROR(VLOOKUP($A136&amp;$A$6,BDD!$A:$J,9,FALSE))=TRUE,"",VLOOKUP($A136&amp;$A$6,BDD!$A:$J,9,FALSE))</f>
        <v>-</v>
      </c>
      <c r="I136" s="21">
        <f>IF(ISERROR(VLOOKUP($A136&amp;$A$6,BDD!$A:$J,10,FALSE))=TRUE,"",VLOOKUP($A136&amp;$A$6,BDD!$A:$J,10,FALSE))</f>
        <v>0</v>
      </c>
      <c r="J136" s="21">
        <f>IF(ISERROR(VLOOKUP($A136&amp;$A$6,BDD!$A:$K,11,FALSE))=TRUE,"",VLOOKUP($A136&amp;$A$6,BDD!$A:$K,11,FALSE))</f>
        <v>191.25</v>
      </c>
    </row>
    <row r="137" spans="1:10" ht="30" customHeight="1" x14ac:dyDescent="0.25">
      <c r="A137" s="24">
        <v>130</v>
      </c>
      <c r="B137" s="33" t="str">
        <f>IF(ISERROR(VLOOKUP($A137&amp;$A$6,BDD!$A:$J,3,FALSE))=TRUE,"",VLOOKUP($A137&amp;$A$6,BDD!$A:$J,3,FALSE))</f>
        <v>SDB</v>
      </c>
      <c r="C137" s="33" t="str">
        <f>IF(ISERROR(VLOOKUP($A137&amp;$A$6,BDD!$A:$J,4,FALSE))=TRUE,"",VLOOKUP($A137&amp;$A$6,BDD!$A:$J,4,FALSE))</f>
        <v>Pose</v>
      </c>
      <c r="D137" s="16" t="str">
        <f>IF(ISERROR(VLOOKUP($A137&amp;$A$6,BDD!$A:$J,5,FALSE))=TRUE,"",VLOOKUP($A137&amp;$A$6,BDD!$A:$J,5,FALSE))</f>
        <v>Siège de douche</v>
      </c>
      <c r="E137" s="33" t="str">
        <f>IF(ISERROR(VLOOKUP($A137&amp;$A$6,BDD!$A:$J,6,FALSE))=TRUE,"",VLOOKUP($A137&amp;$A$6,BDD!$A:$J,6,FALSE))</f>
        <v>-</v>
      </c>
      <c r="F137" s="33" t="str">
        <f>IF(ISERROR(VLOOKUP($A137&amp;$A$6,BDD!$A:$J,7,FALSE))=TRUE,"",VLOOKUP($A137&amp;$A$6,BDD!$A:$J,7,FALSE))</f>
        <v>-</v>
      </c>
      <c r="G137" s="33" t="s">
        <v>708</v>
      </c>
      <c r="H137" s="33" t="str">
        <f>IF(ISERROR(VLOOKUP($A137&amp;$A$6,BDD!$A:$J,9,FALSE))=TRUE,"",VLOOKUP($A137&amp;$A$6,BDD!$A:$J,9,FALSE))</f>
        <v>-</v>
      </c>
      <c r="I137" s="21">
        <f>IF(ISERROR(VLOOKUP($A137&amp;$A$6,BDD!$A:$J,10,FALSE))=TRUE,"",VLOOKUP($A137&amp;$A$6,BDD!$A:$J,10,FALSE))</f>
        <v>0</v>
      </c>
      <c r="J137" s="21">
        <f>IF(ISERROR(VLOOKUP($A137&amp;$A$6,BDD!$A:$K,11,FALSE))=TRUE,"",VLOOKUP($A137&amp;$A$6,BDD!$A:$K,11,FALSE))</f>
        <v>274.32</v>
      </c>
    </row>
    <row r="138" spans="1:10" ht="30" customHeight="1" x14ac:dyDescent="0.25">
      <c r="A138" s="24">
        <v>131</v>
      </c>
      <c r="B138" s="33" t="str">
        <f>IF(ISERROR(VLOOKUP($A138&amp;$A$6,BDD!$A:$J,3,FALSE))=TRUE,"",VLOOKUP($A138&amp;$A$6,BDD!$A:$J,3,FALSE))</f>
        <v>SDB</v>
      </c>
      <c r="C138" s="33" t="str">
        <f>IF(ISERROR(VLOOKUP($A138&amp;$A$6,BDD!$A:$J,4,FALSE))=TRUE,"",VLOOKUP($A138&amp;$A$6,BDD!$A:$J,4,FALSE))</f>
        <v>Pose</v>
      </c>
      <c r="D138" s="16" t="str">
        <f>IF(ISERROR(VLOOKUP($A138&amp;$A$6,BDD!$A:$J,5,FALSE))=TRUE,"",VLOOKUP($A138&amp;$A$6,BDD!$A:$J,5,FALSE))</f>
        <v xml:space="preserve">Barre d'appui en T inversé </v>
      </c>
      <c r="E138" s="33" t="str">
        <f>IF(ISERROR(VLOOKUP($A138&amp;$A$6,BDD!$A:$J,6,FALSE))=TRUE,"",VLOOKUP($A138&amp;$A$6,BDD!$A:$J,6,FALSE))</f>
        <v>-</v>
      </c>
      <c r="F138" s="33" t="str">
        <f>IF(ISERROR(VLOOKUP($A138&amp;$A$6,BDD!$A:$J,7,FALSE))=TRUE,"",VLOOKUP($A138&amp;$A$6,BDD!$A:$J,7,FALSE))</f>
        <v>-</v>
      </c>
      <c r="G138" s="33" t="s">
        <v>708</v>
      </c>
      <c r="H138" s="33" t="str">
        <f>IF(ISERROR(VLOOKUP($A138&amp;$A$6,BDD!$A:$J,9,FALSE))=TRUE,"",VLOOKUP($A138&amp;$A$6,BDD!$A:$J,9,FALSE))</f>
        <v>-</v>
      </c>
      <c r="I138" s="21">
        <f>IF(ISERROR(VLOOKUP($A138&amp;$A$6,BDD!$A:$J,10,FALSE))=TRUE,"",VLOOKUP($A138&amp;$A$6,BDD!$A:$J,10,FALSE))</f>
        <v>0</v>
      </c>
      <c r="J138" s="21">
        <f>IF(ISERROR(VLOOKUP($A138&amp;$A$6,BDD!$A:$K,11,FALSE))=TRUE,"",VLOOKUP($A138&amp;$A$6,BDD!$A:$K,11,FALSE))</f>
        <v>236.25</v>
      </c>
    </row>
    <row r="139" spans="1:10" ht="30" customHeight="1" x14ac:dyDescent="0.25">
      <c r="A139" s="24">
        <v>132</v>
      </c>
      <c r="B139" s="33" t="str">
        <f>IF(ISERROR(VLOOKUP($A139&amp;$A$6,BDD!$A:$J,3,FALSE))=TRUE,"",VLOOKUP($A139&amp;$A$6,BDD!$A:$J,3,FALSE))</f>
        <v>SDB</v>
      </c>
      <c r="C139" s="33" t="str">
        <f>IF(ISERROR(VLOOKUP($A139&amp;$A$6,BDD!$A:$J,4,FALSE))=TRUE,"",VLOOKUP($A139&amp;$A$6,BDD!$A:$J,4,FALSE))</f>
        <v>Pose</v>
      </c>
      <c r="D139" s="16" t="str">
        <f>IF(ISERROR(VLOOKUP($A139&amp;$A$6,BDD!$A:$J,5,FALSE))=TRUE,"",VLOOKUP($A139&amp;$A$6,BDD!$A:$J,5,FALSE))</f>
        <v>Barre d'appui coudée</v>
      </c>
      <c r="E139" s="33" t="str">
        <f>IF(ISERROR(VLOOKUP($A139&amp;$A$6,BDD!$A:$J,6,FALSE))=TRUE,"",VLOOKUP($A139&amp;$A$6,BDD!$A:$J,6,FALSE))</f>
        <v>418*418mm</v>
      </c>
      <c r="F139" s="33" t="str">
        <f>IF(ISERROR(VLOOKUP($A139&amp;$A$6,BDD!$A:$J,7,FALSE))=TRUE,"",VLOOKUP($A139&amp;$A$6,BDD!$A:$J,7,FALSE))</f>
        <v>-</v>
      </c>
      <c r="G139" s="33" t="s">
        <v>708</v>
      </c>
      <c r="H139" s="33" t="str">
        <f>IF(ISERROR(VLOOKUP($A139&amp;$A$6,BDD!$A:$J,9,FALSE))=TRUE,"",VLOOKUP($A139&amp;$A$6,BDD!$A:$J,9,FALSE))</f>
        <v>-</v>
      </c>
      <c r="I139" s="21">
        <f>IF(ISERROR(VLOOKUP($A139&amp;$A$6,BDD!$A:$J,10,FALSE))=TRUE,"",VLOOKUP($A139&amp;$A$6,BDD!$A:$J,10,FALSE))</f>
        <v>0</v>
      </c>
      <c r="J139" s="21">
        <f>IF(ISERROR(VLOOKUP($A139&amp;$A$6,BDD!$A:$K,11,FALSE))=TRUE,"",VLOOKUP($A139&amp;$A$6,BDD!$A:$K,11,FALSE))</f>
        <v>135.44999999999999</v>
      </c>
    </row>
    <row r="140" spans="1:10" ht="30" customHeight="1" x14ac:dyDescent="0.25">
      <c r="A140" s="24">
        <v>133</v>
      </c>
      <c r="B140" s="33" t="str">
        <f>IF(ISERROR(VLOOKUP($A140&amp;$A$6,BDD!$A:$J,3,FALSE))=TRUE,"",VLOOKUP($A140&amp;$A$6,BDD!$A:$J,3,FALSE))</f>
        <v>SDB</v>
      </c>
      <c r="C140" s="33" t="str">
        <f>IF(ISERROR(VLOOKUP($A140&amp;$A$6,BDD!$A:$J,4,FALSE))=TRUE,"",VLOOKUP($A140&amp;$A$6,BDD!$A:$J,4,FALSE))</f>
        <v>Pose</v>
      </c>
      <c r="D140" s="16" t="str">
        <f>IF(ISERROR(VLOOKUP($A140&amp;$A$6,BDD!$A:$J,5,FALSE))=TRUE,"",VLOOKUP($A140&amp;$A$6,BDD!$A:$J,5,FALSE))</f>
        <v xml:space="preserve">Douchette </v>
      </c>
      <c r="E140" s="33" t="str">
        <f>IF(ISERROR(VLOOKUP($A140&amp;$A$6,BDD!$A:$J,6,FALSE))=TRUE,"",VLOOKUP($A140&amp;$A$6,BDD!$A:$J,6,FALSE))</f>
        <v>-</v>
      </c>
      <c r="F140" s="33" t="str">
        <f>IF(ISERROR(VLOOKUP($A140&amp;$A$6,BDD!$A:$J,7,FALSE))=TRUE,"",VLOOKUP($A140&amp;$A$6,BDD!$A:$J,7,FALSE))</f>
        <v>-</v>
      </c>
      <c r="G140" s="33" t="s">
        <v>708</v>
      </c>
      <c r="H140" s="33" t="str">
        <f>IF(ISERROR(VLOOKUP($A140&amp;$A$6,BDD!$A:$J,9,FALSE))=TRUE,"",VLOOKUP($A140&amp;$A$6,BDD!$A:$J,9,FALSE))</f>
        <v>-</v>
      </c>
      <c r="I140" s="21">
        <f>IF(ISERROR(VLOOKUP($A140&amp;$A$6,BDD!$A:$J,10,FALSE))=TRUE,"",VLOOKUP($A140&amp;$A$6,BDD!$A:$J,10,FALSE))</f>
        <v>0</v>
      </c>
      <c r="J140" s="21">
        <f>IF(ISERROR(VLOOKUP($A140&amp;$A$6,BDD!$A:$K,11,FALSE))=TRUE,"",VLOOKUP($A140&amp;$A$6,BDD!$A:$K,11,FALSE))</f>
        <v>47.8</v>
      </c>
    </row>
    <row r="141" spans="1:10" ht="30" customHeight="1" x14ac:dyDescent="0.25">
      <c r="A141" s="24">
        <v>134</v>
      </c>
      <c r="B141" s="33" t="str">
        <f>IF(ISERROR(VLOOKUP($A141&amp;$A$6,BDD!$A:$J,3,FALSE))=TRUE,"",VLOOKUP($A141&amp;$A$6,BDD!$A:$J,3,FALSE))</f>
        <v>SDB</v>
      </c>
      <c r="C141" s="33" t="str">
        <f>IF(ISERROR(VLOOKUP($A141&amp;$A$6,BDD!$A:$J,4,FALSE))=TRUE,"",VLOOKUP($A141&amp;$A$6,BDD!$A:$J,4,FALSE))</f>
        <v>Pose</v>
      </c>
      <c r="D141" s="16" t="str">
        <f>IF(ISERROR(VLOOKUP($A141&amp;$A$6,BDD!$A:$J,5,FALSE))=TRUE,"",VLOOKUP($A141&amp;$A$6,BDD!$A:$J,5,FALSE))</f>
        <v>Receveur de douche</v>
      </c>
      <c r="E141" s="33" t="str">
        <f>IF(ISERROR(VLOOKUP($A141&amp;$A$6,BDD!$A:$J,6,FALSE))=TRUE,"",VLOOKUP($A141&amp;$A$6,BDD!$A:$J,6,FALSE))</f>
        <v>120*100*4 cm</v>
      </c>
      <c r="F141" s="33" t="str">
        <f>IF(ISERROR(VLOOKUP($A141&amp;$A$6,BDD!$A:$J,7,FALSE))=TRUE,"",VLOOKUP($A141&amp;$A$6,BDD!$A:$J,7,FALSE))</f>
        <v>-</v>
      </c>
      <c r="G141" s="33" t="s">
        <v>708</v>
      </c>
      <c r="H141" s="33" t="str">
        <f>IF(ISERROR(VLOOKUP($A141&amp;$A$6,BDD!$A:$J,9,FALSE))=TRUE,"",VLOOKUP($A141&amp;$A$6,BDD!$A:$J,9,FALSE))</f>
        <v>-</v>
      </c>
      <c r="I141" s="21">
        <f>IF(ISERROR(VLOOKUP($A141&amp;$A$6,BDD!$A:$J,10,FALSE))=TRUE,"",VLOOKUP($A141&amp;$A$6,BDD!$A:$J,10,FALSE))</f>
        <v>0</v>
      </c>
      <c r="J141" s="21">
        <f>IF(ISERROR(VLOOKUP($A141&amp;$A$6,BDD!$A:$K,11,FALSE))=TRUE,"",VLOOKUP($A141&amp;$A$6,BDD!$A:$K,11,FALSE))</f>
        <v>595</v>
      </c>
    </row>
    <row r="142" spans="1:10" ht="30" customHeight="1" x14ac:dyDescent="0.25">
      <c r="A142" s="24">
        <v>135</v>
      </c>
      <c r="B142" s="33" t="str">
        <f>IF(ISERROR(VLOOKUP($A142&amp;$A$6,BDD!$A:$J,3,FALSE))=TRUE,"",VLOOKUP($A142&amp;$A$6,BDD!$A:$J,3,FALSE))</f>
        <v>SDB</v>
      </c>
      <c r="C142" s="33" t="str">
        <f>IF(ISERROR(VLOOKUP($A142&amp;$A$6,BDD!$A:$J,4,FALSE))=TRUE,"",VLOOKUP($A142&amp;$A$6,BDD!$A:$J,4,FALSE))</f>
        <v>Pose</v>
      </c>
      <c r="D142" s="16" t="str">
        <f>IF(ISERROR(VLOOKUP($A142&amp;$A$6,BDD!$A:$J,5,FALSE))=TRUE,"",VLOOKUP($A142&amp;$A$6,BDD!$A:$J,5,FALSE))</f>
        <v>Flexible</v>
      </c>
      <c r="E142" s="33" t="str">
        <f>IF(ISERROR(VLOOKUP($A142&amp;$A$6,BDD!$A:$J,6,FALSE))=TRUE,"",VLOOKUP($A142&amp;$A$6,BDD!$A:$J,6,FALSE))</f>
        <v>-</v>
      </c>
      <c r="F142" s="33" t="str">
        <f>IF(ISERROR(VLOOKUP($A142&amp;$A$6,BDD!$A:$J,7,FALSE))=TRUE,"",VLOOKUP($A142&amp;$A$6,BDD!$A:$J,7,FALSE))</f>
        <v>1,5m</v>
      </c>
      <c r="G142" s="33" t="s">
        <v>708</v>
      </c>
      <c r="H142" s="33" t="str">
        <f>IF(ISERROR(VLOOKUP($A142&amp;$A$6,BDD!$A:$J,9,FALSE))=TRUE,"",VLOOKUP($A142&amp;$A$6,BDD!$A:$J,9,FALSE))</f>
        <v>-</v>
      </c>
      <c r="I142" s="21">
        <f>IF(ISERROR(VLOOKUP($A142&amp;$A$6,BDD!$A:$J,10,FALSE))=TRUE,"",VLOOKUP($A142&amp;$A$6,BDD!$A:$J,10,FALSE))</f>
        <v>0</v>
      </c>
      <c r="J142" s="21">
        <f>IF(ISERROR(VLOOKUP($A142&amp;$A$6,BDD!$A:$K,11,FALSE))=TRUE,"",VLOOKUP($A142&amp;$A$6,BDD!$A:$K,11,FALSE))</f>
        <v>26.8</v>
      </c>
    </row>
    <row r="143" spans="1:10" ht="30" customHeight="1" x14ac:dyDescent="0.25">
      <c r="A143" s="24">
        <v>136</v>
      </c>
      <c r="B143" s="33" t="str">
        <f>IF(ISERROR(VLOOKUP($A143&amp;$A$6,BDD!$A:$J,3,FALSE))=TRUE,"",VLOOKUP($A143&amp;$A$6,BDD!$A:$J,3,FALSE))</f>
        <v>SDB</v>
      </c>
      <c r="C143" s="33" t="str">
        <f>IF(ISERROR(VLOOKUP($A143&amp;$A$6,BDD!$A:$J,4,FALSE))=TRUE,"",VLOOKUP($A143&amp;$A$6,BDD!$A:$J,4,FALSE))</f>
        <v>Dépose</v>
      </c>
      <c r="D143" s="16" t="str">
        <f>IF(ISERROR(VLOOKUP($A143&amp;$A$6,BDD!$A:$J,5,FALSE))=TRUE,"",VLOOKUP($A143&amp;$A$6,BDD!$A:$J,5,FALSE))</f>
        <v>Receveur de douche et faïence</v>
      </c>
      <c r="E143" s="33" t="str">
        <f>IF(ISERROR(VLOOKUP($A143&amp;$A$6,BDD!$A:$J,6,FALSE))=TRUE,"",VLOOKUP($A143&amp;$A$6,BDD!$A:$J,6,FALSE))</f>
        <v>-</v>
      </c>
      <c r="F143" s="33" t="str">
        <f>IF(ISERROR(VLOOKUP($A143&amp;$A$6,BDD!$A:$J,7,FALSE))=TRUE,"",VLOOKUP($A143&amp;$A$6,BDD!$A:$J,7,FALSE))</f>
        <v>-</v>
      </c>
      <c r="G143" s="33" t="s">
        <v>708</v>
      </c>
      <c r="H143" s="33" t="str">
        <f>IF(ISERROR(VLOOKUP($A143&amp;$A$6,BDD!$A:$J,9,FALSE))=TRUE,"",VLOOKUP($A143&amp;$A$6,BDD!$A:$J,9,FALSE))</f>
        <v>-</v>
      </c>
      <c r="I143" s="21">
        <f>IF(ISERROR(VLOOKUP($A143&amp;$A$6,BDD!$A:$J,10,FALSE))=TRUE,"",VLOOKUP($A143&amp;$A$6,BDD!$A:$J,10,FALSE))</f>
        <v>0</v>
      </c>
      <c r="J143" s="21">
        <f>IF(ISERROR(VLOOKUP($A143&amp;$A$6,BDD!$A:$K,11,FALSE))=TRUE,"",VLOOKUP($A143&amp;$A$6,BDD!$A:$K,11,FALSE))</f>
        <v>550</v>
      </c>
    </row>
    <row r="144" spans="1:10" ht="30" customHeight="1" x14ac:dyDescent="0.25">
      <c r="A144" s="24">
        <v>137</v>
      </c>
      <c r="B144" s="33" t="str">
        <f>IF(ISERROR(VLOOKUP($A144&amp;$A$6,BDD!$A:$J,3,FALSE))=TRUE,"",VLOOKUP($A144&amp;$A$6,BDD!$A:$J,3,FALSE))</f>
        <v>SDB</v>
      </c>
      <c r="C144" s="33" t="str">
        <f>IF(ISERROR(VLOOKUP($A144&amp;$A$6,BDD!$A:$J,4,FALSE))=TRUE,"",VLOOKUP($A144&amp;$A$6,BDD!$A:$J,4,FALSE))</f>
        <v>Pose</v>
      </c>
      <c r="D144" s="16" t="str">
        <f>IF(ISERROR(VLOOKUP($A144&amp;$A$6,BDD!$A:$J,5,FALSE))=TRUE,"",VLOOKUP($A144&amp;$A$6,BDD!$A:$J,5,FALSE))</f>
        <v>MO et fournitures plomberie SDB douche</v>
      </c>
      <c r="E144" s="33" t="str">
        <f>IF(ISERROR(VLOOKUP($A144&amp;$A$6,BDD!$A:$J,6,FALSE))=TRUE,"",VLOOKUP($A144&amp;$A$6,BDD!$A:$J,6,FALSE))</f>
        <v>-</v>
      </c>
      <c r="F144" s="33" t="str">
        <f>IF(ISERROR(VLOOKUP($A144&amp;$A$6,BDD!$A:$J,7,FALSE))=TRUE,"",VLOOKUP($A144&amp;$A$6,BDD!$A:$J,7,FALSE))</f>
        <v>-</v>
      </c>
      <c r="G144" s="33" t="s">
        <v>708</v>
      </c>
      <c r="H144" s="33" t="str">
        <f>IF(ISERROR(VLOOKUP($A144&amp;$A$6,BDD!$A:$J,9,FALSE))=TRUE,"",VLOOKUP($A144&amp;$A$6,BDD!$A:$J,9,FALSE))</f>
        <v>-</v>
      </c>
      <c r="I144" s="21">
        <f>IF(ISERROR(VLOOKUP($A144&amp;$A$6,BDD!$A:$J,10,FALSE))=TRUE,"",VLOOKUP($A144&amp;$A$6,BDD!$A:$J,10,FALSE))</f>
        <v>138.21</v>
      </c>
      <c r="J144" s="21">
        <f>IF(ISERROR(VLOOKUP($A144&amp;$A$6,BDD!$A:$K,11,FALSE))=TRUE,"",VLOOKUP($A144&amp;$A$6,BDD!$A:$K,11,FALSE))</f>
        <v>357.5</v>
      </c>
    </row>
    <row r="145" spans="1:10" ht="30" customHeight="1" x14ac:dyDescent="0.25">
      <c r="A145" s="24">
        <v>138</v>
      </c>
      <c r="B145" s="33" t="str">
        <f>IF(ISERROR(VLOOKUP($A145&amp;$A$6,BDD!$A:$J,3,FALSE))=TRUE,"",VLOOKUP($A145&amp;$A$6,BDD!$A:$J,3,FALSE))</f>
        <v>SDB</v>
      </c>
      <c r="C145" s="33" t="str">
        <f>IF(ISERROR(VLOOKUP($A145&amp;$A$6,BDD!$A:$J,4,FALSE))=TRUE,"",VLOOKUP($A145&amp;$A$6,BDD!$A:$J,4,FALSE))</f>
        <v>Pose</v>
      </c>
      <c r="D145" s="16" t="str">
        <f>IF(ISERROR(VLOOKUP($A145&amp;$A$6,BDD!$A:$J,5,FALSE))=TRUE,"",VLOOKUP($A145&amp;$A$6,BDD!$A:$J,5,FALSE))</f>
        <v>Mitigeur thermostatique + douchette et flexible</v>
      </c>
      <c r="E145" s="33" t="str">
        <f>IF(ISERROR(VLOOKUP($A145&amp;$A$6,BDD!$A:$J,6,FALSE))=TRUE,"",VLOOKUP($A145&amp;$A$6,BDD!$A:$J,6,FALSE))</f>
        <v>Hansgrohe</v>
      </c>
      <c r="F145" s="33" t="str">
        <f>IF(ISERROR(VLOOKUP($A145&amp;$A$6,BDD!$A:$J,7,FALSE))=TRUE,"",VLOOKUP($A145&amp;$A$6,BDD!$A:$J,7,FALSE))</f>
        <v>-</v>
      </c>
      <c r="G145" s="33" t="s">
        <v>708</v>
      </c>
      <c r="H145" s="33" t="str">
        <f>IF(ISERROR(VLOOKUP($A145&amp;$A$6,BDD!$A:$J,9,FALSE))=TRUE,"",VLOOKUP($A145&amp;$A$6,BDD!$A:$J,9,FALSE))</f>
        <v>-</v>
      </c>
      <c r="I145" s="21">
        <f>IF(ISERROR(VLOOKUP($A145&amp;$A$6,BDD!$A:$J,10,FALSE))=TRUE,"",VLOOKUP($A145&amp;$A$6,BDD!$A:$J,10,FALSE))</f>
        <v>218.42</v>
      </c>
      <c r="J145" s="21">
        <f>IF(ISERROR(VLOOKUP($A145&amp;$A$6,BDD!$A:$K,11,FALSE))=TRUE,"",VLOOKUP($A145&amp;$A$6,BDD!$A:$K,11,FALSE))</f>
        <v>27.5</v>
      </c>
    </row>
    <row r="146" spans="1:10" ht="30" customHeight="1" x14ac:dyDescent="0.25">
      <c r="A146" s="24">
        <v>139</v>
      </c>
      <c r="B146" s="33" t="str">
        <f>IF(ISERROR(VLOOKUP($A146&amp;$A$6,BDD!$A:$J,3,FALSE))=TRUE,"",VLOOKUP($A146&amp;$A$6,BDD!$A:$J,3,FALSE))</f>
        <v>SDB</v>
      </c>
      <c r="C146" s="33" t="str">
        <f>IF(ISERROR(VLOOKUP($A146&amp;$A$6,BDD!$A:$J,4,FALSE))=TRUE,"",VLOOKUP($A146&amp;$A$6,BDD!$A:$J,4,FALSE))</f>
        <v>Pose</v>
      </c>
      <c r="D146" s="16" t="str">
        <f>IF(ISERROR(VLOOKUP($A146&amp;$A$6,BDD!$A:$J,5,FALSE))=TRUE,"",VLOOKUP($A146&amp;$A$6,BDD!$A:$J,5,FALSE))</f>
        <v>Barre d'appui en T inversé</v>
      </c>
      <c r="E146" s="33" t="str">
        <f>IF(ISERROR(VLOOKUP($A146&amp;$A$6,BDD!$A:$J,6,FALSE))=TRUE,"",VLOOKUP($A146&amp;$A$6,BDD!$A:$J,6,FALSE))</f>
        <v>Pellet ref 049340</v>
      </c>
      <c r="F146" s="33" t="str">
        <f>IF(ISERROR(VLOOKUP($A146&amp;$A$6,BDD!$A:$J,7,FALSE))=TRUE,"",VLOOKUP($A146&amp;$A$6,BDD!$A:$J,7,FALSE))</f>
        <v>-</v>
      </c>
      <c r="G146" s="33" t="s">
        <v>708</v>
      </c>
      <c r="H146" s="33" t="str">
        <f>IF(ISERROR(VLOOKUP($A146&amp;$A$6,BDD!$A:$J,9,FALSE))=TRUE,"",VLOOKUP($A146&amp;$A$6,BDD!$A:$J,9,FALSE))</f>
        <v>-</v>
      </c>
      <c r="I146" s="21">
        <f>IF(ISERROR(VLOOKUP($A146&amp;$A$6,BDD!$A:$J,10,FALSE))=TRUE,"",VLOOKUP($A146&amp;$A$6,BDD!$A:$J,10,FALSE))</f>
        <v>149.86000000000001</v>
      </c>
      <c r="J146" s="21">
        <f>IF(ISERROR(VLOOKUP($A146&amp;$A$6,BDD!$A:$K,11,FALSE))=TRUE,"",VLOOKUP($A146&amp;$A$6,BDD!$A:$K,11,FALSE))</f>
        <v>41.25</v>
      </c>
    </row>
    <row r="147" spans="1:10" ht="30" customHeight="1" x14ac:dyDescent="0.25">
      <c r="A147" s="24">
        <v>140</v>
      </c>
      <c r="B147" s="33" t="str">
        <f>IF(ISERROR(VLOOKUP($A147&amp;$A$6,BDD!$A:$J,3,FALSE))=TRUE,"",VLOOKUP($A147&amp;$A$6,BDD!$A:$J,3,FALSE))</f>
        <v>SDB</v>
      </c>
      <c r="C147" s="33" t="str">
        <f>IF(ISERROR(VLOOKUP($A147&amp;$A$6,BDD!$A:$J,4,FALSE))=TRUE,"",VLOOKUP($A147&amp;$A$6,BDD!$A:$J,4,FALSE))</f>
        <v>Pose</v>
      </c>
      <c r="D147" s="16" t="str">
        <f>IF(ISERROR(VLOOKUP($A147&amp;$A$6,BDD!$A:$J,5,FALSE))=TRUE,"",VLOOKUP($A147&amp;$A$6,BDD!$A:$J,5,FALSE))</f>
        <v>Siège de douche</v>
      </c>
      <c r="E147" s="33" t="str">
        <f>IF(ISERROR(VLOOKUP($A147&amp;$A$6,BDD!$A:$J,6,FALSE))=TRUE,"",VLOOKUP($A147&amp;$A$6,BDD!$A:$J,6,FALSE))</f>
        <v>Pellet ref 047630</v>
      </c>
      <c r="F147" s="33" t="str">
        <f>IF(ISERROR(VLOOKUP($A147&amp;$A$6,BDD!$A:$J,7,FALSE))=TRUE,"",VLOOKUP($A147&amp;$A$6,BDD!$A:$J,7,FALSE))</f>
        <v>-</v>
      </c>
      <c r="G147" s="33" t="s">
        <v>708</v>
      </c>
      <c r="H147" s="33" t="str">
        <f>IF(ISERROR(VLOOKUP($A147&amp;$A$6,BDD!$A:$J,9,FALSE))=TRUE,"",VLOOKUP($A147&amp;$A$6,BDD!$A:$J,9,FALSE))</f>
        <v>-</v>
      </c>
      <c r="I147" s="21">
        <f>IF(ISERROR(VLOOKUP($A147&amp;$A$6,BDD!$A:$J,10,FALSE))=TRUE,"",VLOOKUP($A147&amp;$A$6,BDD!$A:$J,10,FALSE))</f>
        <v>151.71</v>
      </c>
      <c r="J147" s="21">
        <f>IF(ISERROR(VLOOKUP($A147&amp;$A$6,BDD!$A:$K,11,FALSE))=TRUE,"",VLOOKUP($A147&amp;$A$6,BDD!$A:$K,11,FALSE))</f>
        <v>41.25</v>
      </c>
    </row>
    <row r="148" spans="1:10" ht="30" customHeight="1" x14ac:dyDescent="0.25">
      <c r="A148" s="24">
        <v>141</v>
      </c>
      <c r="B148" s="33" t="str">
        <f>IF(ISERROR(VLOOKUP($A148&amp;$A$6,BDD!$A:$J,3,FALSE))=TRUE,"",VLOOKUP($A148&amp;$A$6,BDD!$A:$J,3,FALSE))</f>
        <v>SDB</v>
      </c>
      <c r="C148" s="33" t="str">
        <f>IF(ISERROR(VLOOKUP($A148&amp;$A$6,BDD!$A:$J,4,FALSE))=TRUE,"",VLOOKUP($A148&amp;$A$6,BDD!$A:$J,4,FALSE))</f>
        <v>Pose</v>
      </c>
      <c r="D148" s="16" t="str">
        <f>IF(ISERROR(VLOOKUP($A148&amp;$A$6,BDD!$A:$J,5,FALSE))=TRUE,"",VLOOKUP($A148&amp;$A$6,BDD!$A:$J,5,FALSE))</f>
        <v>Faïence</v>
      </c>
      <c r="E148" s="33" t="str">
        <f>IF(ISERROR(VLOOKUP($A148&amp;$A$6,BDD!$A:$J,6,FALSE))=TRUE,"",VLOOKUP($A148&amp;$A$6,BDD!$A:$J,6,FALSE))</f>
        <v>-</v>
      </c>
      <c r="F148" s="33" t="str">
        <f>IF(ISERROR(VLOOKUP($A148&amp;$A$6,BDD!$A:$J,7,FALSE))=TRUE,"",VLOOKUP($A148&amp;$A$6,BDD!$A:$J,7,FALSE))</f>
        <v>60*30cm</v>
      </c>
      <c r="G148" s="33" t="s">
        <v>708</v>
      </c>
      <c r="H148" s="33" t="str">
        <f>IF(ISERROR(VLOOKUP($A148&amp;$A$6,BDD!$A:$J,9,FALSE))=TRUE,"",VLOOKUP($A148&amp;$A$6,BDD!$A:$J,9,FALSE))</f>
        <v>-</v>
      </c>
      <c r="I148" s="21">
        <f>IF(ISERROR(VLOOKUP($A148&amp;$A$6,BDD!$A:$J,10,FALSE))=TRUE,"",VLOOKUP($A148&amp;$A$6,BDD!$A:$J,10,FALSE))</f>
        <v>27</v>
      </c>
      <c r="J148" s="21">
        <f>IF(ISERROR(VLOOKUP($A148&amp;$A$6,BDD!$A:$K,11,FALSE))=TRUE,"",VLOOKUP($A148&amp;$A$6,BDD!$A:$K,11,FALSE))</f>
        <v>37.4</v>
      </c>
    </row>
    <row r="149" spans="1:10" ht="30" customHeight="1" x14ac:dyDescent="0.25">
      <c r="A149" s="24">
        <v>142</v>
      </c>
      <c r="B149" s="33" t="str">
        <f>IF(ISERROR(VLOOKUP($A149&amp;$A$6,BDD!$A:$J,3,FALSE))=TRUE,"",VLOOKUP($A149&amp;$A$6,BDD!$A:$J,3,FALSE))</f>
        <v>SDB</v>
      </c>
      <c r="C149" s="33" t="str">
        <f>IF(ISERROR(VLOOKUP($A149&amp;$A$6,BDD!$A:$J,4,FALSE))=TRUE,"",VLOOKUP($A149&amp;$A$6,BDD!$A:$J,4,FALSE))</f>
        <v>Pose</v>
      </c>
      <c r="D149" s="16" t="str">
        <f>IF(ISERROR(VLOOKUP($A149&amp;$A$6,BDD!$A:$J,5,FALSE))=TRUE,"",VLOOKUP($A149&amp;$A$6,BDD!$A:$J,5,FALSE))</f>
        <v>Pot de colle et joint faïence</v>
      </c>
      <c r="E149" s="33" t="str">
        <f>IF(ISERROR(VLOOKUP($A149&amp;$A$6,BDD!$A:$J,6,FALSE))=TRUE,"",VLOOKUP($A149&amp;$A$6,BDD!$A:$J,6,FALSE))</f>
        <v>Weber</v>
      </c>
      <c r="F149" s="33" t="str">
        <f>IF(ISERROR(VLOOKUP($A149&amp;$A$6,BDD!$A:$J,7,FALSE))=TRUE,"",VLOOKUP($A149&amp;$A$6,BDD!$A:$J,7,FALSE))</f>
        <v>25kg</v>
      </c>
      <c r="G149" s="33" t="s">
        <v>708</v>
      </c>
      <c r="H149" s="33" t="str">
        <f>IF(ISERROR(VLOOKUP($A149&amp;$A$6,BDD!$A:$J,9,FALSE))=TRUE,"",VLOOKUP($A149&amp;$A$6,BDD!$A:$J,9,FALSE))</f>
        <v>-</v>
      </c>
      <c r="I149" s="21">
        <f>IF(ISERROR(VLOOKUP($A149&amp;$A$6,BDD!$A:$J,10,FALSE))=TRUE,"",VLOOKUP($A149&amp;$A$6,BDD!$A:$J,10,FALSE))</f>
        <v>83.25</v>
      </c>
      <c r="J149" s="21">
        <f>IF(ISERROR(VLOOKUP($A149&amp;$A$6,BDD!$A:$K,11,FALSE))=TRUE,"",VLOOKUP($A149&amp;$A$6,BDD!$A:$K,11,FALSE))</f>
        <v>0</v>
      </c>
    </row>
    <row r="150" spans="1:10" ht="30" customHeight="1" x14ac:dyDescent="0.25">
      <c r="A150" s="24">
        <v>143</v>
      </c>
      <c r="B150" s="33" t="str">
        <f>IF(ISERROR(VLOOKUP($A150&amp;$A$6,BDD!$A:$J,3,FALSE))=TRUE,"",VLOOKUP($A150&amp;$A$6,BDD!$A:$J,3,FALSE))</f>
        <v>SDB</v>
      </c>
      <c r="C150" s="33" t="str">
        <f>IF(ISERROR(VLOOKUP($A150&amp;$A$6,BDD!$A:$J,4,FALSE))=TRUE,"",VLOOKUP($A150&amp;$A$6,BDD!$A:$J,4,FALSE))</f>
        <v>Pose</v>
      </c>
      <c r="D150" s="16" t="str">
        <f>IF(ISERROR(VLOOKUP($A150&amp;$A$6,BDD!$A:$J,5,FALSE))=TRUE,"",VLOOKUP($A150&amp;$A$6,BDD!$A:$J,5,FALSE))</f>
        <v>Paroi de douche avec 2 portes battantes</v>
      </c>
      <c r="E150" s="33" t="str">
        <f>IF(ISERROR(VLOOKUP($A150&amp;$A$6,BDD!$A:$J,6,FALSE))=TRUE,"",VLOOKUP($A150&amp;$A$6,BDD!$A:$J,6,FALSE))</f>
        <v>Leda série Jazz ref L13JA84111</v>
      </c>
      <c r="F150" s="33" t="str">
        <f>IF(ISERROR(VLOOKUP($A150&amp;$A$6,BDD!$A:$J,7,FALSE))=TRUE,"",VLOOKUP($A150&amp;$A$6,BDD!$A:$J,7,FALSE))</f>
        <v xml:space="preserve">1m </v>
      </c>
      <c r="G150" s="33" t="s">
        <v>708</v>
      </c>
      <c r="H150" s="33" t="str">
        <f>IF(ISERROR(VLOOKUP($A150&amp;$A$6,BDD!$A:$J,9,FALSE))=TRUE,"",VLOOKUP($A150&amp;$A$6,BDD!$A:$J,9,FALSE))</f>
        <v>-</v>
      </c>
      <c r="I150" s="21">
        <f>IF(ISERROR(VLOOKUP($A150&amp;$A$6,BDD!$A:$J,10,FALSE))=TRUE,"",VLOOKUP($A150&amp;$A$6,BDD!$A:$J,10,FALSE))</f>
        <v>689.7</v>
      </c>
      <c r="J150" s="21">
        <f>IF(ISERROR(VLOOKUP($A150&amp;$A$6,BDD!$A:$K,11,FALSE))=TRUE,"",VLOOKUP($A150&amp;$A$6,BDD!$A:$K,11,FALSE))</f>
        <v>203.5</v>
      </c>
    </row>
    <row r="151" spans="1:10" ht="30" customHeight="1" x14ac:dyDescent="0.25">
      <c r="A151" s="24">
        <v>144</v>
      </c>
      <c r="B151" s="33" t="str">
        <f>IF(ISERROR(VLOOKUP($A151&amp;$A$6,BDD!$A:$J,3,FALSE))=TRUE,"",VLOOKUP($A151&amp;$A$6,BDD!$A:$J,3,FALSE))</f>
        <v>SDB</v>
      </c>
      <c r="C151" s="33" t="str">
        <f>IF(ISERROR(VLOOKUP($A151&amp;$A$6,BDD!$A:$J,4,FALSE))=TRUE,"",VLOOKUP($A151&amp;$A$6,BDD!$A:$J,4,FALSE))</f>
        <v>Dépose et pose</v>
      </c>
      <c r="D151" s="16" t="str">
        <f>IF(ISERROR(VLOOKUP($A151&amp;$A$6,BDD!$A:$J,5,FALSE))=TRUE,"",VLOOKUP($A151&amp;$A$6,BDD!$A:$J,5,FALSE))</f>
        <v>Dépose bac existant, modif plomberie, reprise faïence, pose bac extraplat (1*1m), pose robin + BA+ siège de douche</v>
      </c>
      <c r="E151" s="33" t="str">
        <f>IF(ISERROR(VLOOKUP($A151&amp;$A$6,BDD!$A:$J,6,FALSE))=TRUE,"",VLOOKUP($A151&amp;$A$6,BDD!$A:$J,6,FALSE))</f>
        <v>-</v>
      </c>
      <c r="F151" s="33" t="str">
        <f>IF(ISERROR(VLOOKUP($A151&amp;$A$6,BDD!$A:$J,7,FALSE))=TRUE,"",VLOOKUP($A151&amp;$A$6,BDD!$A:$J,7,FALSE))</f>
        <v>-</v>
      </c>
      <c r="G151" s="33" t="s">
        <v>708</v>
      </c>
      <c r="H151" s="33" t="str">
        <f>IF(ISERROR(VLOOKUP($A151&amp;$A$6,BDD!$A:$J,9,FALSE))=TRUE,"",VLOOKUP($A151&amp;$A$6,BDD!$A:$J,9,FALSE))</f>
        <v>-</v>
      </c>
      <c r="I151" s="21">
        <f>IF(ISERROR(VLOOKUP($A151&amp;$A$6,BDD!$A:$J,10,FALSE))=TRUE,"",VLOOKUP($A151&amp;$A$6,BDD!$A:$J,10,FALSE))</f>
        <v>0</v>
      </c>
      <c r="J151" s="21">
        <f>IF(ISERROR(VLOOKUP($A151&amp;$A$6,BDD!$A:$K,11,FALSE))=TRUE,"",VLOOKUP($A151&amp;$A$6,BDD!$A:$K,11,FALSE))</f>
        <v>2585</v>
      </c>
    </row>
    <row r="152" spans="1:10" ht="30" customHeight="1" x14ac:dyDescent="0.25">
      <c r="A152" s="24">
        <v>145</v>
      </c>
      <c r="B152" s="33" t="str">
        <f>IF(ISERROR(VLOOKUP($A152&amp;$A$6,BDD!$A:$J,3,FALSE))=TRUE,"",VLOOKUP($A152&amp;$A$6,BDD!$A:$J,3,FALSE))</f>
        <v>SDB</v>
      </c>
      <c r="C152" s="33" t="str">
        <f>IF(ISERROR(VLOOKUP($A152&amp;$A$6,BDD!$A:$J,4,FALSE))=TRUE,"",VLOOKUP($A152&amp;$A$6,BDD!$A:$J,4,FALSE))</f>
        <v>Pose</v>
      </c>
      <c r="D152" s="16" t="str">
        <f>IF(ISERROR(VLOOKUP($A152&amp;$A$6,BDD!$A:$J,5,FALSE))=TRUE,"",VLOOKUP($A152&amp;$A$6,BDD!$A:$J,5,FALSE))</f>
        <v xml:space="preserve">Paroi de douche porte pivotante 80cm fixe +30 cm </v>
      </c>
      <c r="E152" s="33" t="str">
        <f>IF(ISERROR(VLOOKUP($A152&amp;$A$6,BDD!$A:$J,6,FALSE))=TRUE,"",VLOOKUP($A152&amp;$A$6,BDD!$A:$J,6,FALSE))</f>
        <v>Leda</v>
      </c>
      <c r="F152" s="33" t="str">
        <f>IF(ISERROR(VLOOKUP($A152&amp;$A$6,BDD!$A:$J,7,FALSE))=TRUE,"",VLOOKUP($A152&amp;$A$6,BDD!$A:$J,7,FALSE))</f>
        <v>-</v>
      </c>
      <c r="G152" s="33" t="s">
        <v>708</v>
      </c>
      <c r="H152" s="33" t="str">
        <f>IF(ISERROR(VLOOKUP($A152&amp;$A$6,BDD!$A:$J,9,FALSE))=TRUE,"",VLOOKUP($A152&amp;$A$6,BDD!$A:$J,9,FALSE))</f>
        <v>-</v>
      </c>
      <c r="I152" s="21">
        <f>IF(ISERROR(VLOOKUP($A152&amp;$A$6,BDD!$A:$J,10,FALSE))=TRUE,"",VLOOKUP($A152&amp;$A$6,BDD!$A:$J,10,FALSE))</f>
        <v>0</v>
      </c>
      <c r="J152" s="21">
        <f>IF(ISERROR(VLOOKUP($A152&amp;$A$6,BDD!$A:$K,11,FALSE))=TRUE,"",VLOOKUP($A152&amp;$A$6,BDD!$A:$K,11,FALSE))</f>
        <v>825</v>
      </c>
    </row>
    <row r="153" spans="1:10" ht="30" customHeight="1" x14ac:dyDescent="0.25">
      <c r="A153" s="24">
        <v>146</v>
      </c>
      <c r="B153" s="33" t="str">
        <f>IF(ISERROR(VLOOKUP($A153&amp;$A$6,BDD!$A:$J,3,FALSE))=TRUE,"",VLOOKUP($A153&amp;$A$6,BDD!$A:$J,3,FALSE))</f>
        <v/>
      </c>
      <c r="C153" s="33" t="str">
        <f>IF(ISERROR(VLOOKUP($A153&amp;$A$6,BDD!$A:$J,4,FALSE))=TRUE,"",VLOOKUP($A153&amp;$A$6,BDD!$A:$J,4,FALSE))</f>
        <v/>
      </c>
      <c r="D153" s="16" t="str">
        <f>IF(ISERROR(VLOOKUP($A153&amp;$A$6,BDD!$A:$J,5,FALSE))=TRUE,"",VLOOKUP($A153&amp;$A$6,BDD!$A:$J,5,FALSE))</f>
        <v/>
      </c>
      <c r="E153" s="33" t="str">
        <f>IF(ISERROR(VLOOKUP($A153&amp;$A$6,BDD!$A:$J,6,FALSE))=TRUE,"",VLOOKUP($A153&amp;$A$6,BDD!$A:$J,6,FALSE))</f>
        <v/>
      </c>
      <c r="F153" s="33" t="str">
        <f>IF(ISERROR(VLOOKUP($A153&amp;$A$6,BDD!$A:$J,7,FALSE))=TRUE,"",VLOOKUP($A153&amp;$A$6,BDD!$A:$J,7,FALSE))</f>
        <v/>
      </c>
      <c r="G153" s="33" t="s">
        <v>708</v>
      </c>
      <c r="H153" s="33" t="str">
        <f>IF(ISERROR(VLOOKUP($A153&amp;$A$6,BDD!$A:$J,9,FALSE))=TRUE,"",VLOOKUP($A153&amp;$A$6,BDD!$A:$J,9,FALSE))</f>
        <v/>
      </c>
      <c r="I153" s="21" t="str">
        <f>IF(ISERROR(VLOOKUP($A153&amp;$A$6,BDD!$A:$J,10,FALSE))=TRUE,"",VLOOKUP($A153&amp;$A$6,BDD!$A:$J,10,FALSE))</f>
        <v/>
      </c>
      <c r="J153" s="21" t="str">
        <f>IF(ISERROR(VLOOKUP($A153&amp;$A$6,BDD!$A:$K,11,FALSE))=TRUE,"",VLOOKUP($A153&amp;$A$6,BDD!$A:$K,11,FALSE))</f>
        <v/>
      </c>
    </row>
    <row r="154" spans="1:10" ht="30" customHeight="1" x14ac:dyDescent="0.25">
      <c r="A154" s="24">
        <v>147</v>
      </c>
      <c r="B154" s="33" t="str">
        <f>IF(ISERROR(VLOOKUP($A154&amp;$A$6,BDD!$A:$J,3,FALSE))=TRUE,"",VLOOKUP($A154&amp;$A$6,BDD!$A:$J,3,FALSE))</f>
        <v/>
      </c>
      <c r="C154" s="33" t="str">
        <f>IF(ISERROR(VLOOKUP($A154&amp;$A$6,BDD!$A:$J,4,FALSE))=TRUE,"",VLOOKUP($A154&amp;$A$6,BDD!$A:$J,4,FALSE))</f>
        <v/>
      </c>
      <c r="D154" s="16" t="str">
        <f>IF(ISERROR(VLOOKUP($A154&amp;$A$6,BDD!$A:$J,5,FALSE))=TRUE,"",VLOOKUP($A154&amp;$A$6,BDD!$A:$J,5,FALSE))</f>
        <v/>
      </c>
      <c r="E154" s="33" t="str">
        <f>IF(ISERROR(VLOOKUP($A154&amp;$A$6,BDD!$A:$J,6,FALSE))=TRUE,"",VLOOKUP($A154&amp;$A$6,BDD!$A:$J,6,FALSE))</f>
        <v/>
      </c>
      <c r="F154" s="33" t="str">
        <f>IF(ISERROR(VLOOKUP($A154&amp;$A$6,BDD!$A:$J,7,FALSE))=TRUE,"",VLOOKUP($A154&amp;$A$6,BDD!$A:$J,7,FALSE))</f>
        <v/>
      </c>
      <c r="G154" s="33" t="s">
        <v>708</v>
      </c>
      <c r="H154" s="33" t="str">
        <f>IF(ISERROR(VLOOKUP($A154&amp;$A$6,BDD!$A:$J,9,FALSE))=TRUE,"",VLOOKUP($A154&amp;$A$6,BDD!$A:$J,9,FALSE))</f>
        <v/>
      </c>
      <c r="I154" s="21" t="str">
        <f>IF(ISERROR(VLOOKUP($A154&amp;$A$6,BDD!$A:$J,10,FALSE))=TRUE,"",VLOOKUP($A154&amp;$A$6,BDD!$A:$J,10,FALSE))</f>
        <v/>
      </c>
      <c r="J154" s="21" t="str">
        <f>IF(ISERROR(VLOOKUP($A154&amp;$A$6,BDD!$A:$K,11,FALSE))=TRUE,"",VLOOKUP($A154&amp;$A$6,BDD!$A:$K,11,FALSE))</f>
        <v/>
      </c>
    </row>
    <row r="155" spans="1:10" ht="30" customHeight="1" x14ac:dyDescent="0.25">
      <c r="A155" s="24">
        <v>148</v>
      </c>
      <c r="B155" s="33" t="str">
        <f>IF(ISERROR(VLOOKUP($A155&amp;$A$6,BDD!$A:$J,3,FALSE))=TRUE,"",VLOOKUP($A155&amp;$A$6,BDD!$A:$J,3,FALSE))</f>
        <v/>
      </c>
      <c r="C155" s="33" t="str">
        <f>IF(ISERROR(VLOOKUP($A155&amp;$A$6,BDD!$A:$J,4,FALSE))=TRUE,"",VLOOKUP($A155&amp;$A$6,BDD!$A:$J,4,FALSE))</f>
        <v/>
      </c>
      <c r="D155" s="16" t="str">
        <f>IF(ISERROR(VLOOKUP($A155&amp;$A$6,BDD!$A:$J,5,FALSE))=TRUE,"",VLOOKUP($A155&amp;$A$6,BDD!$A:$J,5,FALSE))</f>
        <v/>
      </c>
      <c r="E155" s="33" t="str">
        <f>IF(ISERROR(VLOOKUP($A155&amp;$A$6,BDD!$A:$J,6,FALSE))=TRUE,"",VLOOKUP($A155&amp;$A$6,BDD!$A:$J,6,FALSE))</f>
        <v/>
      </c>
      <c r="F155" s="33" t="str">
        <f>IF(ISERROR(VLOOKUP($A155&amp;$A$6,BDD!$A:$J,7,FALSE))=TRUE,"",VLOOKUP($A155&amp;$A$6,BDD!$A:$J,7,FALSE))</f>
        <v/>
      </c>
      <c r="G155" s="33" t="s">
        <v>708</v>
      </c>
      <c r="H155" s="33" t="str">
        <f>IF(ISERROR(VLOOKUP($A155&amp;$A$6,BDD!$A:$J,9,FALSE))=TRUE,"",VLOOKUP($A155&amp;$A$6,BDD!$A:$J,9,FALSE))</f>
        <v/>
      </c>
      <c r="I155" s="21" t="str">
        <f>IF(ISERROR(VLOOKUP($A155&amp;$A$6,BDD!$A:$J,10,FALSE))=TRUE,"",VLOOKUP($A155&amp;$A$6,BDD!$A:$J,10,FALSE))</f>
        <v/>
      </c>
      <c r="J155" s="21" t="str">
        <f>IF(ISERROR(VLOOKUP($A155&amp;$A$6,BDD!$A:$K,11,FALSE))=TRUE,"",VLOOKUP($A155&amp;$A$6,BDD!$A:$K,11,FALSE))</f>
        <v/>
      </c>
    </row>
    <row r="156" spans="1:10" ht="30" customHeight="1" x14ac:dyDescent="0.25">
      <c r="A156" s="24">
        <v>149</v>
      </c>
      <c r="B156" s="33" t="str">
        <f>IF(ISERROR(VLOOKUP($A156&amp;$A$6,BDD!$A:$J,3,FALSE))=TRUE,"",VLOOKUP($A156&amp;$A$6,BDD!$A:$J,3,FALSE))</f>
        <v/>
      </c>
      <c r="C156" s="33" t="str">
        <f>IF(ISERROR(VLOOKUP($A156&amp;$A$6,BDD!$A:$J,4,FALSE))=TRUE,"",VLOOKUP($A156&amp;$A$6,BDD!$A:$J,4,FALSE))</f>
        <v/>
      </c>
      <c r="D156" s="16" t="str">
        <f>IF(ISERROR(VLOOKUP($A156&amp;$A$6,BDD!$A:$J,5,FALSE))=TRUE,"",VLOOKUP($A156&amp;$A$6,BDD!$A:$J,5,FALSE))</f>
        <v/>
      </c>
      <c r="E156" s="33" t="str">
        <f>IF(ISERROR(VLOOKUP($A156&amp;$A$6,BDD!$A:$J,6,FALSE))=TRUE,"",VLOOKUP($A156&amp;$A$6,BDD!$A:$J,6,FALSE))</f>
        <v/>
      </c>
      <c r="F156" s="33" t="str">
        <f>IF(ISERROR(VLOOKUP($A156&amp;$A$6,BDD!$A:$J,7,FALSE))=TRUE,"",VLOOKUP($A156&amp;$A$6,BDD!$A:$J,7,FALSE))</f>
        <v/>
      </c>
      <c r="G156" s="33" t="s">
        <v>708</v>
      </c>
      <c r="H156" s="33" t="str">
        <f>IF(ISERROR(VLOOKUP($A156&amp;$A$6,BDD!$A:$J,9,FALSE))=TRUE,"",VLOOKUP($A156&amp;$A$6,BDD!$A:$J,9,FALSE))</f>
        <v/>
      </c>
      <c r="I156" s="21" t="str">
        <f>IF(ISERROR(VLOOKUP($A156&amp;$A$6,BDD!$A:$J,10,FALSE))=TRUE,"",VLOOKUP($A156&amp;$A$6,BDD!$A:$J,10,FALSE))</f>
        <v/>
      </c>
      <c r="J156" s="21" t="str">
        <f>IF(ISERROR(VLOOKUP($A156&amp;$A$6,BDD!$A:$K,11,FALSE))=TRUE,"",VLOOKUP($A156&amp;$A$6,BDD!$A:$K,11,FALSE))</f>
        <v/>
      </c>
    </row>
    <row r="157" spans="1:10" ht="30" customHeight="1" x14ac:dyDescent="0.25">
      <c r="A157" s="24">
        <v>150</v>
      </c>
      <c r="B157" s="33" t="str">
        <f>IF(ISERROR(VLOOKUP($A157&amp;$A$6,BDD!$A:$J,3,FALSE))=TRUE,"",VLOOKUP($A157&amp;$A$6,BDD!$A:$J,3,FALSE))</f>
        <v/>
      </c>
      <c r="C157" s="33" t="str">
        <f>IF(ISERROR(VLOOKUP($A157&amp;$A$6,BDD!$A:$J,4,FALSE))=TRUE,"",VLOOKUP($A157&amp;$A$6,BDD!$A:$J,4,FALSE))</f>
        <v/>
      </c>
      <c r="D157" s="16" t="str">
        <f>IF(ISERROR(VLOOKUP($A157&amp;$A$6,BDD!$A:$J,5,FALSE))=TRUE,"",VLOOKUP($A157&amp;$A$6,BDD!$A:$J,5,FALSE))</f>
        <v/>
      </c>
      <c r="E157" s="33" t="str">
        <f>IF(ISERROR(VLOOKUP($A157&amp;$A$6,BDD!$A:$J,6,FALSE))=TRUE,"",VLOOKUP($A157&amp;$A$6,BDD!$A:$J,6,FALSE))</f>
        <v/>
      </c>
      <c r="F157" s="33" t="str">
        <f>IF(ISERROR(VLOOKUP($A157&amp;$A$6,BDD!$A:$J,7,FALSE))=TRUE,"",VLOOKUP($A157&amp;$A$6,BDD!$A:$J,7,FALSE))</f>
        <v/>
      </c>
      <c r="G157" s="33" t="s">
        <v>708</v>
      </c>
      <c r="H157" s="33" t="str">
        <f>IF(ISERROR(VLOOKUP($A157&amp;$A$6,BDD!$A:$J,9,FALSE))=TRUE,"",VLOOKUP($A157&amp;$A$6,BDD!$A:$J,9,FALSE))</f>
        <v/>
      </c>
      <c r="I157" s="21" t="str">
        <f>IF(ISERROR(VLOOKUP($A157&amp;$A$6,BDD!$A:$J,10,FALSE))=TRUE,"",VLOOKUP($A157&amp;$A$6,BDD!$A:$J,10,FALSE))</f>
        <v/>
      </c>
      <c r="J157" s="21" t="str">
        <f>IF(ISERROR(VLOOKUP($A157&amp;$A$6,BDD!$A:$K,11,FALSE))=TRUE,"",VLOOKUP($A157&amp;$A$6,BDD!$A:$K,11,FALSE))</f>
        <v/>
      </c>
    </row>
    <row r="158" spans="1:10" ht="30" customHeight="1" x14ac:dyDescent="0.25">
      <c r="A158" s="24">
        <v>151</v>
      </c>
      <c r="B158" s="33" t="str">
        <f>IF(ISERROR(VLOOKUP($A158&amp;$A$6,BDD!$A:$J,3,FALSE))=TRUE,"",VLOOKUP($A158&amp;$A$6,BDD!$A:$J,3,FALSE))</f>
        <v/>
      </c>
      <c r="C158" s="33" t="str">
        <f>IF(ISERROR(VLOOKUP($A158&amp;$A$6,BDD!$A:$J,4,FALSE))=TRUE,"",VLOOKUP($A158&amp;$A$6,BDD!$A:$J,4,FALSE))</f>
        <v/>
      </c>
      <c r="D158" s="16" t="str">
        <f>IF(ISERROR(VLOOKUP($A158&amp;$A$6,BDD!$A:$J,5,FALSE))=TRUE,"",VLOOKUP($A158&amp;$A$6,BDD!$A:$J,5,FALSE))</f>
        <v/>
      </c>
      <c r="E158" s="33" t="str">
        <f>IF(ISERROR(VLOOKUP($A158&amp;$A$6,BDD!$A:$J,6,FALSE))=TRUE,"",VLOOKUP($A158&amp;$A$6,BDD!$A:$J,6,FALSE))</f>
        <v/>
      </c>
      <c r="F158" s="33" t="str">
        <f>IF(ISERROR(VLOOKUP($A158&amp;$A$6,BDD!$A:$J,7,FALSE))=TRUE,"",VLOOKUP($A158&amp;$A$6,BDD!$A:$J,7,FALSE))</f>
        <v/>
      </c>
      <c r="G158" s="33" t="s">
        <v>708</v>
      </c>
      <c r="H158" s="33" t="str">
        <f>IF(ISERROR(VLOOKUP($A158&amp;$A$6,BDD!$A:$J,9,FALSE))=TRUE,"",VLOOKUP($A158&amp;$A$6,BDD!$A:$J,9,FALSE))</f>
        <v/>
      </c>
      <c r="I158" s="21" t="str">
        <f>IF(ISERROR(VLOOKUP($A158&amp;$A$6,BDD!$A:$J,10,FALSE))=TRUE,"",VLOOKUP($A158&amp;$A$6,BDD!$A:$J,10,FALSE))</f>
        <v/>
      </c>
      <c r="J158" s="21" t="str">
        <f>IF(ISERROR(VLOOKUP($A158&amp;$A$6,BDD!$A:$K,11,FALSE))=TRUE,"",VLOOKUP($A158&amp;$A$6,BDD!$A:$K,11,FALSE))</f>
        <v/>
      </c>
    </row>
    <row r="159" spans="1:10" ht="30" customHeight="1" x14ac:dyDescent="0.25">
      <c r="A159" s="24">
        <v>152</v>
      </c>
      <c r="B159" s="33" t="str">
        <f>IF(ISERROR(VLOOKUP($A159&amp;$A$6,BDD!$A:$J,3,FALSE))=TRUE,"",VLOOKUP($A159&amp;$A$6,BDD!$A:$J,3,FALSE))</f>
        <v/>
      </c>
      <c r="C159" s="33" t="str">
        <f>IF(ISERROR(VLOOKUP($A159&amp;$A$6,BDD!$A:$J,4,FALSE))=TRUE,"",VLOOKUP($A159&amp;$A$6,BDD!$A:$J,4,FALSE))</f>
        <v/>
      </c>
      <c r="D159" s="16" t="str">
        <f>IF(ISERROR(VLOOKUP($A159&amp;$A$6,BDD!$A:$J,5,FALSE))=TRUE,"",VLOOKUP($A159&amp;$A$6,BDD!$A:$J,5,FALSE))</f>
        <v/>
      </c>
      <c r="E159" s="33" t="str">
        <f>IF(ISERROR(VLOOKUP($A159&amp;$A$6,BDD!$A:$J,6,FALSE))=TRUE,"",VLOOKUP($A159&amp;$A$6,BDD!$A:$J,6,FALSE))</f>
        <v/>
      </c>
      <c r="F159" s="33" t="str">
        <f>IF(ISERROR(VLOOKUP($A159&amp;$A$6,BDD!$A:$J,7,FALSE))=TRUE,"",VLOOKUP($A159&amp;$A$6,BDD!$A:$J,7,FALSE))</f>
        <v/>
      </c>
      <c r="G159" s="33" t="s">
        <v>708</v>
      </c>
      <c r="H159" s="33" t="str">
        <f>IF(ISERROR(VLOOKUP($A159&amp;$A$6,BDD!$A:$J,9,FALSE))=TRUE,"",VLOOKUP($A159&amp;$A$6,BDD!$A:$J,9,FALSE))</f>
        <v/>
      </c>
      <c r="I159" s="21" t="str">
        <f>IF(ISERROR(VLOOKUP($A159&amp;$A$6,BDD!$A:$J,10,FALSE))=TRUE,"",VLOOKUP($A159&amp;$A$6,BDD!$A:$J,10,FALSE))</f>
        <v/>
      </c>
      <c r="J159" s="21" t="str">
        <f>IF(ISERROR(VLOOKUP($A159&amp;$A$6,BDD!$A:$K,11,FALSE))=TRUE,"",VLOOKUP($A159&amp;$A$6,BDD!$A:$K,11,FALSE))</f>
        <v/>
      </c>
    </row>
    <row r="160" spans="1:10" ht="30" customHeight="1" x14ac:dyDescent="0.25">
      <c r="A160" s="24">
        <v>153</v>
      </c>
      <c r="B160" s="33" t="str">
        <f>IF(ISERROR(VLOOKUP($A160&amp;$A$6,BDD!$A:$J,3,FALSE))=TRUE,"",VLOOKUP($A160&amp;$A$6,BDD!$A:$J,3,FALSE))</f>
        <v/>
      </c>
      <c r="C160" s="33" t="str">
        <f>IF(ISERROR(VLOOKUP($A160&amp;$A$6,BDD!$A:$J,4,FALSE))=TRUE,"",VLOOKUP($A160&amp;$A$6,BDD!$A:$J,4,FALSE))</f>
        <v/>
      </c>
      <c r="D160" s="16" t="str">
        <f>IF(ISERROR(VLOOKUP($A160&amp;$A$6,BDD!$A:$J,5,FALSE))=TRUE,"",VLOOKUP($A160&amp;$A$6,BDD!$A:$J,5,FALSE))</f>
        <v/>
      </c>
      <c r="E160" s="33" t="str">
        <f>IF(ISERROR(VLOOKUP($A160&amp;$A$6,BDD!$A:$J,6,FALSE))=TRUE,"",VLOOKUP($A160&amp;$A$6,BDD!$A:$J,6,FALSE))</f>
        <v/>
      </c>
      <c r="F160" s="33" t="str">
        <f>IF(ISERROR(VLOOKUP($A160&amp;$A$6,BDD!$A:$J,7,FALSE))=TRUE,"",VLOOKUP($A160&amp;$A$6,BDD!$A:$J,7,FALSE))</f>
        <v/>
      </c>
      <c r="G160" s="33" t="s">
        <v>708</v>
      </c>
      <c r="H160" s="33" t="str">
        <f>IF(ISERROR(VLOOKUP($A160&amp;$A$6,BDD!$A:$J,9,FALSE))=TRUE,"",VLOOKUP($A160&amp;$A$6,BDD!$A:$J,9,FALSE))</f>
        <v/>
      </c>
      <c r="I160" s="21" t="str">
        <f>IF(ISERROR(VLOOKUP($A160&amp;$A$6,BDD!$A:$J,10,FALSE))=TRUE,"",VLOOKUP($A160&amp;$A$6,BDD!$A:$J,10,FALSE))</f>
        <v/>
      </c>
      <c r="J160" s="21" t="str">
        <f>IF(ISERROR(VLOOKUP($A160&amp;$A$6,BDD!$A:$K,11,FALSE))=TRUE,"",VLOOKUP($A160&amp;$A$6,BDD!$A:$K,11,FALSE))</f>
        <v/>
      </c>
    </row>
    <row r="161" spans="1:10" ht="30" customHeight="1" x14ac:dyDescent="0.25">
      <c r="A161" s="24">
        <v>154</v>
      </c>
      <c r="B161" s="33" t="str">
        <f>IF(ISERROR(VLOOKUP($A161&amp;$A$6,BDD!$A:$J,3,FALSE))=TRUE,"",VLOOKUP($A161&amp;$A$6,BDD!$A:$J,3,FALSE))</f>
        <v/>
      </c>
      <c r="C161" s="33" t="str">
        <f>IF(ISERROR(VLOOKUP($A161&amp;$A$6,BDD!$A:$J,4,FALSE))=TRUE,"",VLOOKUP($A161&amp;$A$6,BDD!$A:$J,4,FALSE))</f>
        <v/>
      </c>
      <c r="D161" s="16" t="str">
        <f>IF(ISERROR(VLOOKUP($A161&amp;$A$6,BDD!$A:$J,5,FALSE))=TRUE,"",VLOOKUP($A161&amp;$A$6,BDD!$A:$J,5,FALSE))</f>
        <v/>
      </c>
      <c r="E161" s="33" t="str">
        <f>IF(ISERROR(VLOOKUP($A161&amp;$A$6,BDD!$A:$J,6,FALSE))=TRUE,"",VLOOKUP($A161&amp;$A$6,BDD!$A:$J,6,FALSE))</f>
        <v/>
      </c>
      <c r="F161" s="33" t="str">
        <f>IF(ISERROR(VLOOKUP($A161&amp;$A$6,BDD!$A:$J,7,FALSE))=TRUE,"",VLOOKUP($A161&amp;$A$6,BDD!$A:$J,7,FALSE))</f>
        <v/>
      </c>
      <c r="G161" s="33" t="s">
        <v>708</v>
      </c>
      <c r="H161" s="33" t="str">
        <f>IF(ISERROR(VLOOKUP($A161&amp;$A$6,BDD!$A:$J,9,FALSE))=TRUE,"",VLOOKUP($A161&amp;$A$6,BDD!$A:$J,9,FALSE))</f>
        <v/>
      </c>
      <c r="I161" s="21" t="str">
        <f>IF(ISERROR(VLOOKUP($A161&amp;$A$6,BDD!$A:$J,10,FALSE))=TRUE,"",VLOOKUP($A161&amp;$A$6,BDD!$A:$J,10,FALSE))</f>
        <v/>
      </c>
      <c r="J161" s="21" t="str">
        <f>IF(ISERROR(VLOOKUP($A161&amp;$A$6,BDD!$A:$K,11,FALSE))=TRUE,"",VLOOKUP($A161&amp;$A$6,BDD!$A:$K,11,FALSE))</f>
        <v/>
      </c>
    </row>
    <row r="162" spans="1:10" ht="30" customHeight="1" x14ac:dyDescent="0.25">
      <c r="A162" s="24">
        <v>155</v>
      </c>
      <c r="B162" s="33" t="str">
        <f>IF(ISERROR(VLOOKUP($A162&amp;$A$6,BDD!$A:$J,3,FALSE))=TRUE,"",VLOOKUP($A162&amp;$A$6,BDD!$A:$J,3,FALSE))</f>
        <v/>
      </c>
      <c r="C162" s="33" t="str">
        <f>IF(ISERROR(VLOOKUP($A162&amp;$A$6,BDD!$A:$J,4,FALSE))=TRUE,"",VLOOKUP($A162&amp;$A$6,BDD!$A:$J,4,FALSE))</f>
        <v/>
      </c>
      <c r="D162" s="16" t="str">
        <f>IF(ISERROR(VLOOKUP($A162&amp;$A$6,BDD!$A:$J,5,FALSE))=TRUE,"",VLOOKUP($A162&amp;$A$6,BDD!$A:$J,5,FALSE))</f>
        <v/>
      </c>
      <c r="E162" s="33" t="str">
        <f>IF(ISERROR(VLOOKUP($A162&amp;$A$6,BDD!$A:$J,6,FALSE))=TRUE,"",VLOOKUP($A162&amp;$A$6,BDD!$A:$J,6,FALSE))</f>
        <v/>
      </c>
      <c r="F162" s="33" t="str">
        <f>IF(ISERROR(VLOOKUP($A162&amp;$A$6,BDD!$A:$J,7,FALSE))=TRUE,"",VLOOKUP($A162&amp;$A$6,BDD!$A:$J,7,FALSE))</f>
        <v/>
      </c>
      <c r="G162" s="33" t="s">
        <v>708</v>
      </c>
      <c r="H162" s="33" t="str">
        <f>IF(ISERROR(VLOOKUP($A162&amp;$A$6,BDD!$A:$J,9,FALSE))=TRUE,"",VLOOKUP($A162&amp;$A$6,BDD!$A:$J,9,FALSE))</f>
        <v/>
      </c>
      <c r="I162" s="21" t="str">
        <f>IF(ISERROR(VLOOKUP($A162&amp;$A$6,BDD!$A:$J,10,FALSE))=TRUE,"",VLOOKUP($A162&amp;$A$6,BDD!$A:$J,10,FALSE))</f>
        <v/>
      </c>
      <c r="J162" s="21" t="str">
        <f>IF(ISERROR(VLOOKUP($A162&amp;$A$6,BDD!$A:$K,11,FALSE))=TRUE,"",VLOOKUP($A162&amp;$A$6,BDD!$A:$K,11,FALSE))</f>
        <v/>
      </c>
    </row>
    <row r="163" spans="1:10" ht="30" customHeight="1" x14ac:dyDescent="0.25">
      <c r="A163" s="24">
        <v>156</v>
      </c>
      <c r="B163" s="33" t="str">
        <f>IF(ISERROR(VLOOKUP($A163&amp;$A$6,BDD!$A:$J,3,FALSE))=TRUE,"",VLOOKUP($A163&amp;$A$6,BDD!$A:$J,3,FALSE))</f>
        <v/>
      </c>
      <c r="C163" s="33" t="str">
        <f>IF(ISERROR(VLOOKUP($A163&amp;$A$6,BDD!$A:$J,4,FALSE))=TRUE,"",VLOOKUP($A163&amp;$A$6,BDD!$A:$J,4,FALSE))</f>
        <v/>
      </c>
      <c r="D163" s="16" t="str">
        <f>IF(ISERROR(VLOOKUP($A163&amp;$A$6,BDD!$A:$J,5,FALSE))=TRUE,"",VLOOKUP($A163&amp;$A$6,BDD!$A:$J,5,FALSE))</f>
        <v/>
      </c>
      <c r="E163" s="33" t="str">
        <f>IF(ISERROR(VLOOKUP($A163&amp;$A$6,BDD!$A:$J,6,FALSE))=TRUE,"",VLOOKUP($A163&amp;$A$6,BDD!$A:$J,6,FALSE))</f>
        <v/>
      </c>
      <c r="F163" s="33" t="str">
        <f>IF(ISERROR(VLOOKUP($A163&amp;$A$6,BDD!$A:$J,7,FALSE))=TRUE,"",VLOOKUP($A163&amp;$A$6,BDD!$A:$J,7,FALSE))</f>
        <v/>
      </c>
      <c r="G163" s="33" t="s">
        <v>708</v>
      </c>
      <c r="H163" s="33" t="str">
        <f>IF(ISERROR(VLOOKUP($A163&amp;$A$6,BDD!$A:$J,9,FALSE))=TRUE,"",VLOOKUP($A163&amp;$A$6,BDD!$A:$J,9,FALSE))</f>
        <v/>
      </c>
      <c r="I163" s="21" t="str">
        <f>IF(ISERROR(VLOOKUP($A163&amp;$A$6,BDD!$A:$J,10,FALSE))=TRUE,"",VLOOKUP($A163&amp;$A$6,BDD!$A:$J,10,FALSE))</f>
        <v/>
      </c>
      <c r="J163" s="21" t="str">
        <f>IF(ISERROR(VLOOKUP($A163&amp;$A$6,BDD!$A:$K,11,FALSE))=TRUE,"",VLOOKUP($A163&amp;$A$6,BDD!$A:$K,11,FALSE))</f>
        <v/>
      </c>
    </row>
    <row r="164" spans="1:10" ht="30" customHeight="1" x14ac:dyDescent="0.25">
      <c r="A164" s="24">
        <v>157</v>
      </c>
      <c r="B164" s="33" t="str">
        <f>IF(ISERROR(VLOOKUP($A164&amp;$A$6,BDD!$A:$J,3,FALSE))=TRUE,"",VLOOKUP($A164&amp;$A$6,BDD!$A:$J,3,FALSE))</f>
        <v/>
      </c>
      <c r="C164" s="33" t="str">
        <f>IF(ISERROR(VLOOKUP($A164&amp;$A$6,BDD!$A:$J,4,FALSE))=TRUE,"",VLOOKUP($A164&amp;$A$6,BDD!$A:$J,4,FALSE))</f>
        <v/>
      </c>
      <c r="D164" s="16" t="str">
        <f>IF(ISERROR(VLOOKUP($A164&amp;$A$6,BDD!$A:$J,5,FALSE))=TRUE,"",VLOOKUP($A164&amp;$A$6,BDD!$A:$J,5,FALSE))</f>
        <v/>
      </c>
      <c r="E164" s="33" t="str">
        <f>IF(ISERROR(VLOOKUP($A164&amp;$A$6,BDD!$A:$J,6,FALSE))=TRUE,"",VLOOKUP($A164&amp;$A$6,BDD!$A:$J,6,FALSE))</f>
        <v/>
      </c>
      <c r="F164" s="33" t="str">
        <f>IF(ISERROR(VLOOKUP($A164&amp;$A$6,BDD!$A:$J,7,FALSE))=TRUE,"",VLOOKUP($A164&amp;$A$6,BDD!$A:$J,7,FALSE))</f>
        <v/>
      </c>
      <c r="G164" s="33" t="s">
        <v>708</v>
      </c>
      <c r="H164" s="33" t="str">
        <f>IF(ISERROR(VLOOKUP($A164&amp;$A$6,BDD!$A:$J,9,FALSE))=TRUE,"",VLOOKUP($A164&amp;$A$6,BDD!$A:$J,9,FALSE))</f>
        <v/>
      </c>
      <c r="I164" s="21" t="str">
        <f>IF(ISERROR(VLOOKUP($A164&amp;$A$6,BDD!$A:$J,10,FALSE))=TRUE,"",VLOOKUP($A164&amp;$A$6,BDD!$A:$J,10,FALSE))</f>
        <v/>
      </c>
      <c r="J164" s="21" t="str">
        <f>IF(ISERROR(VLOOKUP($A164&amp;$A$6,BDD!$A:$K,11,FALSE))=TRUE,"",VLOOKUP($A164&amp;$A$6,BDD!$A:$K,11,FALSE))</f>
        <v/>
      </c>
    </row>
    <row r="165" spans="1:10" ht="30" customHeight="1" x14ac:dyDescent="0.25">
      <c r="A165" s="24">
        <v>158</v>
      </c>
      <c r="B165" s="33" t="str">
        <f>IF(ISERROR(VLOOKUP($A165&amp;$A$6,BDD!$A:$J,3,FALSE))=TRUE,"",VLOOKUP($A165&amp;$A$6,BDD!$A:$J,3,FALSE))</f>
        <v/>
      </c>
      <c r="C165" s="33" t="str">
        <f>IF(ISERROR(VLOOKUP($A165&amp;$A$6,BDD!$A:$J,4,FALSE))=TRUE,"",VLOOKUP($A165&amp;$A$6,BDD!$A:$J,4,FALSE))</f>
        <v/>
      </c>
      <c r="D165" s="16" t="str">
        <f>IF(ISERROR(VLOOKUP($A165&amp;$A$6,BDD!$A:$J,5,FALSE))=TRUE,"",VLOOKUP($A165&amp;$A$6,BDD!$A:$J,5,FALSE))</f>
        <v/>
      </c>
      <c r="E165" s="33" t="str">
        <f>IF(ISERROR(VLOOKUP($A165&amp;$A$6,BDD!$A:$J,6,FALSE))=TRUE,"",VLOOKUP($A165&amp;$A$6,BDD!$A:$J,6,FALSE))</f>
        <v/>
      </c>
      <c r="F165" s="33" t="str">
        <f>IF(ISERROR(VLOOKUP($A165&amp;$A$6,BDD!$A:$J,7,FALSE))=TRUE,"",VLOOKUP($A165&amp;$A$6,BDD!$A:$J,7,FALSE))</f>
        <v/>
      </c>
      <c r="G165" s="33" t="s">
        <v>708</v>
      </c>
      <c r="H165" s="33" t="str">
        <f>IF(ISERROR(VLOOKUP($A165&amp;$A$6,BDD!$A:$J,9,FALSE))=TRUE,"",VLOOKUP($A165&amp;$A$6,BDD!$A:$J,9,FALSE))</f>
        <v/>
      </c>
      <c r="I165" s="21" t="str">
        <f>IF(ISERROR(VLOOKUP($A165&amp;$A$6,BDD!$A:$J,10,FALSE))=TRUE,"",VLOOKUP($A165&amp;$A$6,BDD!$A:$J,10,FALSE))</f>
        <v/>
      </c>
      <c r="J165" s="21" t="str">
        <f>IF(ISERROR(VLOOKUP($A165&amp;$A$6,BDD!$A:$K,11,FALSE))=TRUE,"",VLOOKUP($A165&amp;$A$6,BDD!$A:$K,11,FALSE))</f>
        <v/>
      </c>
    </row>
    <row r="166" spans="1:10" ht="30" customHeight="1" x14ac:dyDescent="0.25">
      <c r="A166" s="24">
        <v>159</v>
      </c>
      <c r="B166" s="33" t="str">
        <f>IF(ISERROR(VLOOKUP($A166&amp;$A$6,BDD!$A:$J,3,FALSE))=TRUE,"",VLOOKUP($A166&amp;$A$6,BDD!$A:$J,3,FALSE))</f>
        <v/>
      </c>
      <c r="C166" s="33" t="str">
        <f>IF(ISERROR(VLOOKUP($A166&amp;$A$6,BDD!$A:$J,4,FALSE))=TRUE,"",VLOOKUP($A166&amp;$A$6,BDD!$A:$J,4,FALSE))</f>
        <v/>
      </c>
      <c r="D166" s="16" t="str">
        <f>IF(ISERROR(VLOOKUP($A166&amp;$A$6,BDD!$A:$J,5,FALSE))=TRUE,"",VLOOKUP($A166&amp;$A$6,BDD!$A:$J,5,FALSE))</f>
        <v/>
      </c>
      <c r="E166" s="33" t="str">
        <f>IF(ISERROR(VLOOKUP($A166&amp;$A$6,BDD!$A:$J,6,FALSE))=TRUE,"",VLOOKUP($A166&amp;$A$6,BDD!$A:$J,6,FALSE))</f>
        <v/>
      </c>
      <c r="F166" s="33" t="str">
        <f>IF(ISERROR(VLOOKUP($A166&amp;$A$6,BDD!$A:$J,7,FALSE))=TRUE,"",VLOOKUP($A166&amp;$A$6,BDD!$A:$J,7,FALSE))</f>
        <v/>
      </c>
      <c r="G166" s="33" t="s">
        <v>708</v>
      </c>
      <c r="H166" s="33" t="str">
        <f>IF(ISERROR(VLOOKUP($A166&amp;$A$6,BDD!$A:$J,9,FALSE))=TRUE,"",VLOOKUP($A166&amp;$A$6,BDD!$A:$J,9,FALSE))</f>
        <v/>
      </c>
      <c r="I166" s="21" t="str">
        <f>IF(ISERROR(VLOOKUP($A166&amp;$A$6,BDD!$A:$J,10,FALSE))=TRUE,"",VLOOKUP($A166&amp;$A$6,BDD!$A:$J,10,FALSE))</f>
        <v/>
      </c>
      <c r="J166" s="21" t="str">
        <f>IF(ISERROR(VLOOKUP($A166&amp;$A$6,BDD!$A:$K,11,FALSE))=TRUE,"",VLOOKUP($A166&amp;$A$6,BDD!$A:$K,11,FALSE))</f>
        <v/>
      </c>
    </row>
    <row r="167" spans="1:10" ht="30" customHeight="1" x14ac:dyDescent="0.25">
      <c r="A167" s="24">
        <v>160</v>
      </c>
      <c r="B167" s="33" t="str">
        <f>IF(ISERROR(VLOOKUP($A167&amp;$A$6,BDD!$A:$J,3,FALSE))=TRUE,"",VLOOKUP($A167&amp;$A$6,BDD!$A:$J,3,FALSE))</f>
        <v/>
      </c>
      <c r="C167" s="33" t="str">
        <f>IF(ISERROR(VLOOKUP($A167&amp;$A$6,BDD!$A:$J,4,FALSE))=TRUE,"",VLOOKUP($A167&amp;$A$6,BDD!$A:$J,4,FALSE))</f>
        <v/>
      </c>
      <c r="D167" s="16" t="str">
        <f>IF(ISERROR(VLOOKUP($A167&amp;$A$6,BDD!$A:$J,5,FALSE))=TRUE,"",VLOOKUP($A167&amp;$A$6,BDD!$A:$J,5,FALSE))</f>
        <v/>
      </c>
      <c r="E167" s="33" t="str">
        <f>IF(ISERROR(VLOOKUP($A167&amp;$A$6,BDD!$A:$J,6,FALSE))=TRUE,"",VLOOKUP($A167&amp;$A$6,BDD!$A:$J,6,FALSE))</f>
        <v/>
      </c>
      <c r="F167" s="33" t="str">
        <f>IF(ISERROR(VLOOKUP($A167&amp;$A$6,BDD!$A:$J,7,FALSE))=TRUE,"",VLOOKUP($A167&amp;$A$6,BDD!$A:$J,7,FALSE))</f>
        <v/>
      </c>
      <c r="G167" s="33" t="s">
        <v>708</v>
      </c>
      <c r="H167" s="33" t="str">
        <f>IF(ISERROR(VLOOKUP($A167&amp;$A$6,BDD!$A:$J,9,FALSE))=TRUE,"",VLOOKUP($A167&amp;$A$6,BDD!$A:$J,9,FALSE))</f>
        <v/>
      </c>
      <c r="I167" s="21" t="str">
        <f>IF(ISERROR(VLOOKUP($A167&amp;$A$6,BDD!$A:$J,10,FALSE))=TRUE,"",VLOOKUP($A167&amp;$A$6,BDD!$A:$J,10,FALSE))</f>
        <v/>
      </c>
      <c r="J167" s="21" t="str">
        <f>IF(ISERROR(VLOOKUP($A167&amp;$A$6,BDD!$A:$K,11,FALSE))=TRUE,"",VLOOKUP($A167&amp;$A$6,BDD!$A:$K,11,FALSE))</f>
        <v/>
      </c>
    </row>
    <row r="168" spans="1:10" ht="30" customHeight="1" x14ac:dyDescent="0.25">
      <c r="A168" s="24">
        <v>161</v>
      </c>
      <c r="B168" s="33" t="str">
        <f>IF(ISERROR(VLOOKUP($A168&amp;$A$6,BDD!$A:$J,3,FALSE))=TRUE,"",VLOOKUP($A168&amp;$A$6,BDD!$A:$J,3,FALSE))</f>
        <v/>
      </c>
      <c r="C168" s="33" t="str">
        <f>IF(ISERROR(VLOOKUP($A168&amp;$A$6,BDD!$A:$J,4,FALSE))=TRUE,"",VLOOKUP($A168&amp;$A$6,BDD!$A:$J,4,FALSE))</f>
        <v/>
      </c>
      <c r="D168" s="16" t="str">
        <f>IF(ISERROR(VLOOKUP($A168&amp;$A$6,BDD!$A:$J,5,FALSE))=TRUE,"",VLOOKUP($A168&amp;$A$6,BDD!$A:$J,5,FALSE))</f>
        <v/>
      </c>
      <c r="E168" s="33" t="str">
        <f>IF(ISERROR(VLOOKUP($A168&amp;$A$6,BDD!$A:$J,6,FALSE))=TRUE,"",VLOOKUP($A168&amp;$A$6,BDD!$A:$J,6,FALSE))</f>
        <v/>
      </c>
      <c r="F168" s="33" t="str">
        <f>IF(ISERROR(VLOOKUP($A168&amp;$A$6,BDD!$A:$J,7,FALSE))=TRUE,"",VLOOKUP($A168&amp;$A$6,BDD!$A:$J,7,FALSE))</f>
        <v/>
      </c>
      <c r="G168" s="33" t="s">
        <v>708</v>
      </c>
      <c r="H168" s="33" t="str">
        <f>IF(ISERROR(VLOOKUP($A168&amp;$A$6,BDD!$A:$J,9,FALSE))=TRUE,"",VLOOKUP($A168&amp;$A$6,BDD!$A:$J,9,FALSE))</f>
        <v/>
      </c>
      <c r="I168" s="21" t="str">
        <f>IF(ISERROR(VLOOKUP($A168&amp;$A$6,BDD!$A:$J,10,FALSE))=TRUE,"",VLOOKUP($A168&amp;$A$6,BDD!$A:$J,10,FALSE))</f>
        <v/>
      </c>
      <c r="J168" s="21" t="str">
        <f>IF(ISERROR(VLOOKUP($A168&amp;$A$6,BDD!$A:$K,11,FALSE))=TRUE,"",VLOOKUP($A168&amp;$A$6,BDD!$A:$K,11,FALSE))</f>
        <v/>
      </c>
    </row>
    <row r="169" spans="1:10" ht="30" customHeight="1" x14ac:dyDescent="0.25">
      <c r="A169" s="24">
        <v>162</v>
      </c>
      <c r="B169" s="33" t="str">
        <f>IF(ISERROR(VLOOKUP($A169&amp;$A$6,BDD!$A:$J,3,FALSE))=TRUE,"",VLOOKUP($A169&amp;$A$6,BDD!$A:$J,3,FALSE))</f>
        <v/>
      </c>
      <c r="C169" s="33" t="str">
        <f>IF(ISERROR(VLOOKUP($A169&amp;$A$6,BDD!$A:$J,4,FALSE))=TRUE,"",VLOOKUP($A169&amp;$A$6,BDD!$A:$J,4,FALSE))</f>
        <v/>
      </c>
      <c r="D169" s="16" t="str">
        <f>IF(ISERROR(VLOOKUP($A169&amp;$A$6,BDD!$A:$J,5,FALSE))=TRUE,"",VLOOKUP($A169&amp;$A$6,BDD!$A:$J,5,FALSE))</f>
        <v/>
      </c>
      <c r="E169" s="33" t="str">
        <f>IF(ISERROR(VLOOKUP($A169&amp;$A$6,BDD!$A:$J,6,FALSE))=TRUE,"",VLOOKUP($A169&amp;$A$6,BDD!$A:$J,6,FALSE))</f>
        <v/>
      </c>
      <c r="F169" s="33" t="str">
        <f>IF(ISERROR(VLOOKUP($A169&amp;$A$6,BDD!$A:$J,7,FALSE))=TRUE,"",VLOOKUP($A169&amp;$A$6,BDD!$A:$J,7,FALSE))</f>
        <v/>
      </c>
      <c r="G169" s="33" t="s">
        <v>708</v>
      </c>
      <c r="H169" s="33" t="str">
        <f>IF(ISERROR(VLOOKUP($A169&amp;$A$6,BDD!$A:$J,9,FALSE))=TRUE,"",VLOOKUP($A169&amp;$A$6,BDD!$A:$J,9,FALSE))</f>
        <v/>
      </c>
      <c r="I169" s="21" t="str">
        <f>IF(ISERROR(VLOOKUP($A169&amp;$A$6,BDD!$A:$J,10,FALSE))=TRUE,"",VLOOKUP($A169&amp;$A$6,BDD!$A:$J,10,FALSE))</f>
        <v/>
      </c>
      <c r="J169" s="21" t="str">
        <f>IF(ISERROR(VLOOKUP($A169&amp;$A$6,BDD!$A:$K,11,FALSE))=TRUE,"",VLOOKUP($A169&amp;$A$6,BDD!$A:$K,11,FALSE))</f>
        <v/>
      </c>
    </row>
    <row r="170" spans="1:10" ht="30" customHeight="1" x14ac:dyDescent="0.25">
      <c r="A170" s="24">
        <v>163</v>
      </c>
      <c r="B170" s="33" t="str">
        <f>IF(ISERROR(VLOOKUP($A170&amp;$A$6,BDD!$A:$J,3,FALSE))=TRUE,"",VLOOKUP($A170&amp;$A$6,BDD!$A:$J,3,FALSE))</f>
        <v/>
      </c>
      <c r="C170" s="33" t="str">
        <f>IF(ISERROR(VLOOKUP($A170&amp;$A$6,BDD!$A:$J,4,FALSE))=TRUE,"",VLOOKUP($A170&amp;$A$6,BDD!$A:$J,4,FALSE))</f>
        <v/>
      </c>
      <c r="D170" s="16" t="str">
        <f>IF(ISERROR(VLOOKUP($A170&amp;$A$6,BDD!$A:$J,5,FALSE))=TRUE,"",VLOOKUP($A170&amp;$A$6,BDD!$A:$J,5,FALSE))</f>
        <v/>
      </c>
      <c r="E170" s="33" t="str">
        <f>IF(ISERROR(VLOOKUP($A170&amp;$A$6,BDD!$A:$J,6,FALSE))=TRUE,"",VLOOKUP($A170&amp;$A$6,BDD!$A:$J,6,FALSE))</f>
        <v/>
      </c>
      <c r="F170" s="33" t="str">
        <f>IF(ISERROR(VLOOKUP($A170&amp;$A$6,BDD!$A:$J,7,FALSE))=TRUE,"",VLOOKUP($A170&amp;$A$6,BDD!$A:$J,7,FALSE))</f>
        <v/>
      </c>
      <c r="G170" s="33" t="s">
        <v>708</v>
      </c>
      <c r="H170" s="33" t="str">
        <f>IF(ISERROR(VLOOKUP($A170&amp;$A$6,BDD!$A:$J,9,FALSE))=TRUE,"",VLOOKUP($A170&amp;$A$6,BDD!$A:$J,9,FALSE))</f>
        <v/>
      </c>
      <c r="I170" s="21" t="str">
        <f>IF(ISERROR(VLOOKUP($A170&amp;$A$6,BDD!$A:$J,10,FALSE))=TRUE,"",VLOOKUP($A170&amp;$A$6,BDD!$A:$J,10,FALSE))</f>
        <v/>
      </c>
      <c r="J170" s="21" t="str">
        <f>IF(ISERROR(VLOOKUP($A170&amp;$A$6,BDD!$A:$K,11,FALSE))=TRUE,"",VLOOKUP($A170&amp;$A$6,BDD!$A:$K,11,FALSE))</f>
        <v/>
      </c>
    </row>
    <row r="171" spans="1:10" ht="30" customHeight="1" x14ac:dyDescent="0.25">
      <c r="A171" s="24">
        <v>164</v>
      </c>
      <c r="B171" s="33" t="str">
        <f>IF(ISERROR(VLOOKUP($A171&amp;$A$6,BDD!$A:$J,3,FALSE))=TRUE,"",VLOOKUP($A171&amp;$A$6,BDD!$A:$J,3,FALSE))</f>
        <v/>
      </c>
      <c r="C171" s="33" t="str">
        <f>IF(ISERROR(VLOOKUP($A171&amp;$A$6,BDD!$A:$J,4,FALSE))=TRUE,"",VLOOKUP($A171&amp;$A$6,BDD!$A:$J,4,FALSE))</f>
        <v/>
      </c>
      <c r="D171" s="16" t="str">
        <f>IF(ISERROR(VLOOKUP($A171&amp;$A$6,BDD!$A:$J,5,FALSE))=TRUE,"",VLOOKUP($A171&amp;$A$6,BDD!$A:$J,5,FALSE))</f>
        <v/>
      </c>
      <c r="E171" s="33" t="str">
        <f>IF(ISERROR(VLOOKUP($A171&amp;$A$6,BDD!$A:$J,6,FALSE))=TRUE,"",VLOOKUP($A171&amp;$A$6,BDD!$A:$J,6,FALSE))</f>
        <v/>
      </c>
      <c r="F171" s="33" t="str">
        <f>IF(ISERROR(VLOOKUP($A171&amp;$A$6,BDD!$A:$J,7,FALSE))=TRUE,"",VLOOKUP($A171&amp;$A$6,BDD!$A:$J,7,FALSE))</f>
        <v/>
      </c>
      <c r="G171" s="33" t="s">
        <v>708</v>
      </c>
      <c r="H171" s="33" t="str">
        <f>IF(ISERROR(VLOOKUP($A171&amp;$A$6,BDD!$A:$J,9,FALSE))=TRUE,"",VLOOKUP($A171&amp;$A$6,BDD!$A:$J,9,FALSE))</f>
        <v/>
      </c>
      <c r="I171" s="21" t="str">
        <f>IF(ISERROR(VLOOKUP($A171&amp;$A$6,BDD!$A:$J,10,FALSE))=TRUE,"",VLOOKUP($A171&amp;$A$6,BDD!$A:$J,10,FALSE))</f>
        <v/>
      </c>
      <c r="J171" s="21" t="str">
        <f>IF(ISERROR(VLOOKUP($A171&amp;$A$6,BDD!$A:$K,11,FALSE))=TRUE,"",VLOOKUP($A171&amp;$A$6,BDD!$A:$K,11,FALSE))</f>
        <v/>
      </c>
    </row>
    <row r="172" spans="1:10" ht="30" customHeight="1" x14ac:dyDescent="0.25">
      <c r="A172" s="24">
        <v>165</v>
      </c>
      <c r="B172" s="33" t="str">
        <f>IF(ISERROR(VLOOKUP($A172&amp;$A$6,BDD!$A:$J,3,FALSE))=TRUE,"",VLOOKUP($A172&amp;$A$6,BDD!$A:$J,3,FALSE))</f>
        <v/>
      </c>
      <c r="C172" s="33" t="str">
        <f>IF(ISERROR(VLOOKUP($A172&amp;$A$6,BDD!$A:$J,4,FALSE))=TRUE,"",VLOOKUP($A172&amp;$A$6,BDD!$A:$J,4,FALSE))</f>
        <v/>
      </c>
      <c r="D172" s="16" t="str">
        <f>IF(ISERROR(VLOOKUP($A172&amp;$A$6,BDD!$A:$J,5,FALSE))=TRUE,"",VLOOKUP($A172&amp;$A$6,BDD!$A:$J,5,FALSE))</f>
        <v/>
      </c>
      <c r="E172" s="33" t="str">
        <f>IF(ISERROR(VLOOKUP($A172&amp;$A$6,BDD!$A:$J,6,FALSE))=TRUE,"",VLOOKUP($A172&amp;$A$6,BDD!$A:$J,6,FALSE))</f>
        <v/>
      </c>
      <c r="F172" s="33" t="str">
        <f>IF(ISERROR(VLOOKUP($A172&amp;$A$6,BDD!$A:$J,7,FALSE))=TRUE,"",VLOOKUP($A172&amp;$A$6,BDD!$A:$J,7,FALSE))</f>
        <v/>
      </c>
      <c r="G172" s="33" t="s">
        <v>708</v>
      </c>
      <c r="H172" s="33" t="str">
        <f>IF(ISERROR(VLOOKUP($A172&amp;$A$6,BDD!$A:$J,9,FALSE))=TRUE,"",VLOOKUP($A172&amp;$A$6,BDD!$A:$J,9,FALSE))</f>
        <v/>
      </c>
      <c r="I172" s="21" t="str">
        <f>IF(ISERROR(VLOOKUP($A172&amp;$A$6,BDD!$A:$J,10,FALSE))=TRUE,"",VLOOKUP($A172&amp;$A$6,BDD!$A:$J,10,FALSE))</f>
        <v/>
      </c>
      <c r="J172" s="21" t="str">
        <f>IF(ISERROR(VLOOKUP($A172&amp;$A$6,BDD!$A:$K,11,FALSE))=TRUE,"",VLOOKUP($A172&amp;$A$6,BDD!$A:$K,11,FALSE))</f>
        <v/>
      </c>
    </row>
    <row r="173" spans="1:10" ht="30" customHeight="1" x14ac:dyDescent="0.25">
      <c r="A173" s="24">
        <v>166</v>
      </c>
      <c r="B173" s="33" t="str">
        <f>IF(ISERROR(VLOOKUP($A173&amp;$A$6,BDD!$A:$J,3,FALSE))=TRUE,"",VLOOKUP($A173&amp;$A$6,BDD!$A:$J,3,FALSE))</f>
        <v/>
      </c>
      <c r="C173" s="33" t="str">
        <f>IF(ISERROR(VLOOKUP($A173&amp;$A$6,BDD!$A:$J,4,FALSE))=TRUE,"",VLOOKUP($A173&amp;$A$6,BDD!$A:$J,4,FALSE))</f>
        <v/>
      </c>
      <c r="D173" s="16" t="str">
        <f>IF(ISERROR(VLOOKUP($A173&amp;$A$6,BDD!$A:$J,5,FALSE))=TRUE,"",VLOOKUP($A173&amp;$A$6,BDD!$A:$J,5,FALSE))</f>
        <v/>
      </c>
      <c r="E173" s="33" t="str">
        <f>IF(ISERROR(VLOOKUP($A173&amp;$A$6,BDD!$A:$J,6,FALSE))=TRUE,"",VLOOKUP($A173&amp;$A$6,BDD!$A:$J,6,FALSE))</f>
        <v/>
      </c>
      <c r="F173" s="33" t="str">
        <f>IF(ISERROR(VLOOKUP($A173&amp;$A$6,BDD!$A:$J,7,FALSE))=TRUE,"",VLOOKUP($A173&amp;$A$6,BDD!$A:$J,7,FALSE))</f>
        <v/>
      </c>
      <c r="G173" s="33" t="s">
        <v>708</v>
      </c>
      <c r="H173" s="33" t="str">
        <f>IF(ISERROR(VLOOKUP($A173&amp;$A$6,BDD!$A:$J,9,FALSE))=TRUE,"",VLOOKUP($A173&amp;$A$6,BDD!$A:$J,9,FALSE))</f>
        <v/>
      </c>
      <c r="I173" s="21" t="str">
        <f>IF(ISERROR(VLOOKUP($A173&amp;$A$6,BDD!$A:$J,10,FALSE))=TRUE,"",VLOOKUP($A173&amp;$A$6,BDD!$A:$J,10,FALSE))</f>
        <v/>
      </c>
      <c r="J173" s="21" t="str">
        <f>IF(ISERROR(VLOOKUP($A173&amp;$A$6,BDD!$A:$K,11,FALSE))=TRUE,"",VLOOKUP($A173&amp;$A$6,BDD!$A:$K,11,FALSE))</f>
        <v/>
      </c>
    </row>
    <row r="174" spans="1:10" ht="30" customHeight="1" x14ac:dyDescent="0.25">
      <c r="A174" s="24">
        <v>167</v>
      </c>
      <c r="B174" s="33" t="str">
        <f>IF(ISERROR(VLOOKUP($A174&amp;$A$6,BDD!$A:$J,3,FALSE))=TRUE,"",VLOOKUP($A174&amp;$A$6,BDD!$A:$J,3,FALSE))</f>
        <v/>
      </c>
      <c r="C174" s="33" t="str">
        <f>IF(ISERROR(VLOOKUP($A174&amp;$A$6,BDD!$A:$J,4,FALSE))=TRUE,"",VLOOKUP($A174&amp;$A$6,BDD!$A:$J,4,FALSE))</f>
        <v/>
      </c>
      <c r="D174" s="16" t="str">
        <f>IF(ISERROR(VLOOKUP($A174&amp;$A$6,BDD!$A:$J,5,FALSE))=TRUE,"",VLOOKUP($A174&amp;$A$6,BDD!$A:$J,5,FALSE))</f>
        <v/>
      </c>
      <c r="E174" s="33" t="str">
        <f>IF(ISERROR(VLOOKUP($A174&amp;$A$6,BDD!$A:$J,6,FALSE))=TRUE,"",VLOOKUP($A174&amp;$A$6,BDD!$A:$J,6,FALSE))</f>
        <v/>
      </c>
      <c r="F174" s="33" t="str">
        <f>IF(ISERROR(VLOOKUP($A174&amp;$A$6,BDD!$A:$J,7,FALSE))=TRUE,"",VLOOKUP($A174&amp;$A$6,BDD!$A:$J,7,FALSE))</f>
        <v/>
      </c>
      <c r="G174" s="33" t="s">
        <v>708</v>
      </c>
      <c r="H174" s="33" t="str">
        <f>IF(ISERROR(VLOOKUP($A174&amp;$A$6,BDD!$A:$J,9,FALSE))=TRUE,"",VLOOKUP($A174&amp;$A$6,BDD!$A:$J,9,FALSE))</f>
        <v/>
      </c>
      <c r="I174" s="21" t="str">
        <f>IF(ISERROR(VLOOKUP($A174&amp;$A$6,BDD!$A:$J,10,FALSE))=TRUE,"",VLOOKUP($A174&amp;$A$6,BDD!$A:$J,10,FALSE))</f>
        <v/>
      </c>
      <c r="J174" s="21" t="str">
        <f>IF(ISERROR(VLOOKUP($A174&amp;$A$6,BDD!$A:$K,11,FALSE))=TRUE,"",VLOOKUP($A174&amp;$A$6,BDD!$A:$K,11,FALSE))</f>
        <v/>
      </c>
    </row>
    <row r="175" spans="1:10" ht="30" customHeight="1" x14ac:dyDescent="0.25">
      <c r="A175" s="24">
        <v>168</v>
      </c>
      <c r="B175" s="33" t="str">
        <f>IF(ISERROR(VLOOKUP($A175&amp;$A$6,BDD!$A:$J,3,FALSE))=TRUE,"",VLOOKUP($A175&amp;$A$6,BDD!$A:$J,3,FALSE))</f>
        <v/>
      </c>
      <c r="C175" s="33" t="str">
        <f>IF(ISERROR(VLOOKUP($A175&amp;$A$6,BDD!$A:$J,4,FALSE))=TRUE,"",VLOOKUP($A175&amp;$A$6,BDD!$A:$J,4,FALSE))</f>
        <v/>
      </c>
      <c r="D175" s="16" t="str">
        <f>IF(ISERROR(VLOOKUP($A175&amp;$A$6,BDD!$A:$J,5,FALSE))=TRUE,"",VLOOKUP($A175&amp;$A$6,BDD!$A:$J,5,FALSE))</f>
        <v/>
      </c>
      <c r="E175" s="33" t="str">
        <f>IF(ISERROR(VLOOKUP($A175&amp;$A$6,BDD!$A:$J,6,FALSE))=TRUE,"",VLOOKUP($A175&amp;$A$6,BDD!$A:$J,6,FALSE))</f>
        <v/>
      </c>
      <c r="F175" s="33" t="str">
        <f>IF(ISERROR(VLOOKUP($A175&amp;$A$6,BDD!$A:$J,7,FALSE))=TRUE,"",VLOOKUP($A175&amp;$A$6,BDD!$A:$J,7,FALSE))</f>
        <v/>
      </c>
      <c r="G175" s="33" t="s">
        <v>708</v>
      </c>
      <c r="H175" s="33" t="str">
        <f>IF(ISERROR(VLOOKUP($A175&amp;$A$6,BDD!$A:$J,9,FALSE))=TRUE,"",VLOOKUP($A175&amp;$A$6,BDD!$A:$J,9,FALSE))</f>
        <v/>
      </c>
      <c r="I175" s="21" t="str">
        <f>IF(ISERROR(VLOOKUP($A175&amp;$A$6,BDD!$A:$J,10,FALSE))=TRUE,"",VLOOKUP($A175&amp;$A$6,BDD!$A:$J,10,FALSE))</f>
        <v/>
      </c>
      <c r="J175" s="21" t="str">
        <f>IF(ISERROR(VLOOKUP($A175&amp;$A$6,BDD!$A:$K,11,FALSE))=TRUE,"",VLOOKUP($A175&amp;$A$6,BDD!$A:$K,11,FALSE))</f>
        <v/>
      </c>
    </row>
    <row r="176" spans="1:10" ht="30" customHeight="1" x14ac:dyDescent="0.25">
      <c r="A176" s="24">
        <v>169</v>
      </c>
      <c r="B176" s="33" t="str">
        <f>IF(ISERROR(VLOOKUP($A176&amp;$A$6,BDD!$A:$J,3,FALSE))=TRUE,"",VLOOKUP($A176&amp;$A$6,BDD!$A:$J,3,FALSE))</f>
        <v/>
      </c>
      <c r="C176" s="33" t="str">
        <f>IF(ISERROR(VLOOKUP($A176&amp;$A$6,BDD!$A:$J,4,FALSE))=TRUE,"",VLOOKUP($A176&amp;$A$6,BDD!$A:$J,4,FALSE))</f>
        <v/>
      </c>
      <c r="D176" s="16" t="str">
        <f>IF(ISERROR(VLOOKUP($A176&amp;$A$6,BDD!$A:$J,5,FALSE))=TRUE,"",VLOOKUP($A176&amp;$A$6,BDD!$A:$J,5,FALSE))</f>
        <v/>
      </c>
      <c r="E176" s="33" t="str">
        <f>IF(ISERROR(VLOOKUP($A176&amp;$A$6,BDD!$A:$J,6,FALSE))=TRUE,"",VLOOKUP($A176&amp;$A$6,BDD!$A:$J,6,FALSE))</f>
        <v/>
      </c>
      <c r="F176" s="33" t="str">
        <f>IF(ISERROR(VLOOKUP($A176&amp;$A$6,BDD!$A:$J,7,FALSE))=TRUE,"",VLOOKUP($A176&amp;$A$6,BDD!$A:$J,7,FALSE))</f>
        <v/>
      </c>
      <c r="G176" s="33" t="s">
        <v>708</v>
      </c>
      <c r="H176" s="33" t="str">
        <f>IF(ISERROR(VLOOKUP($A176&amp;$A$6,BDD!$A:$J,9,FALSE))=TRUE,"",VLOOKUP($A176&amp;$A$6,BDD!$A:$J,9,FALSE))</f>
        <v/>
      </c>
      <c r="I176" s="21" t="str">
        <f>IF(ISERROR(VLOOKUP($A176&amp;$A$6,BDD!$A:$J,10,FALSE))=TRUE,"",VLOOKUP($A176&amp;$A$6,BDD!$A:$J,10,FALSE))</f>
        <v/>
      </c>
      <c r="J176" s="21" t="str">
        <f>IF(ISERROR(VLOOKUP($A176&amp;$A$6,BDD!$A:$K,11,FALSE))=TRUE,"",VLOOKUP($A176&amp;$A$6,BDD!$A:$K,11,FALSE))</f>
        <v/>
      </c>
    </row>
    <row r="177" spans="1:10" ht="30" customHeight="1" x14ac:dyDescent="0.25">
      <c r="A177" s="24">
        <v>170</v>
      </c>
      <c r="B177" s="33" t="str">
        <f>IF(ISERROR(VLOOKUP($A177&amp;$A$6,BDD!$A:$J,3,FALSE))=TRUE,"",VLOOKUP($A177&amp;$A$6,BDD!$A:$J,3,FALSE))</f>
        <v/>
      </c>
      <c r="C177" s="33" t="str">
        <f>IF(ISERROR(VLOOKUP($A177&amp;$A$6,BDD!$A:$J,4,FALSE))=TRUE,"",VLOOKUP($A177&amp;$A$6,BDD!$A:$J,4,FALSE))</f>
        <v/>
      </c>
      <c r="D177" s="16" t="str">
        <f>IF(ISERROR(VLOOKUP($A177&amp;$A$6,BDD!$A:$J,5,FALSE))=TRUE,"",VLOOKUP($A177&amp;$A$6,BDD!$A:$J,5,FALSE))</f>
        <v/>
      </c>
      <c r="E177" s="33" t="str">
        <f>IF(ISERROR(VLOOKUP($A177&amp;$A$6,BDD!$A:$J,6,FALSE))=TRUE,"",VLOOKUP($A177&amp;$A$6,BDD!$A:$J,6,FALSE))</f>
        <v/>
      </c>
      <c r="F177" s="33" t="str">
        <f>IF(ISERROR(VLOOKUP($A177&amp;$A$6,BDD!$A:$J,7,FALSE))=TRUE,"",VLOOKUP($A177&amp;$A$6,BDD!$A:$J,7,FALSE))</f>
        <v/>
      </c>
      <c r="G177" s="33" t="s">
        <v>708</v>
      </c>
      <c r="H177" s="33" t="str">
        <f>IF(ISERROR(VLOOKUP($A177&amp;$A$6,BDD!$A:$J,9,FALSE))=TRUE,"",VLOOKUP($A177&amp;$A$6,BDD!$A:$J,9,FALSE))</f>
        <v/>
      </c>
      <c r="I177" s="21" t="str">
        <f>IF(ISERROR(VLOOKUP($A177&amp;$A$6,BDD!$A:$J,10,FALSE))=TRUE,"",VLOOKUP($A177&amp;$A$6,BDD!$A:$J,10,FALSE))</f>
        <v/>
      </c>
      <c r="J177" s="21" t="str">
        <f>IF(ISERROR(VLOOKUP($A177&amp;$A$6,BDD!$A:$K,11,FALSE))=TRUE,"",VLOOKUP($A177&amp;$A$6,BDD!$A:$K,11,FALSE))</f>
        <v/>
      </c>
    </row>
    <row r="178" spans="1:10" ht="30" customHeight="1" x14ac:dyDescent="0.25">
      <c r="A178" s="24">
        <v>171</v>
      </c>
      <c r="B178" s="33" t="str">
        <f>IF(ISERROR(VLOOKUP($A178&amp;$A$6,BDD!$A:$J,3,FALSE))=TRUE,"",VLOOKUP($A178&amp;$A$6,BDD!$A:$J,3,FALSE))</f>
        <v/>
      </c>
      <c r="C178" s="33" t="str">
        <f>IF(ISERROR(VLOOKUP($A178&amp;$A$6,BDD!$A:$J,4,FALSE))=TRUE,"",VLOOKUP($A178&amp;$A$6,BDD!$A:$J,4,FALSE))</f>
        <v/>
      </c>
      <c r="D178" s="16" t="str">
        <f>IF(ISERROR(VLOOKUP($A178&amp;$A$6,BDD!$A:$J,5,FALSE))=TRUE,"",VLOOKUP($A178&amp;$A$6,BDD!$A:$J,5,FALSE))</f>
        <v/>
      </c>
      <c r="E178" s="33" t="str">
        <f>IF(ISERROR(VLOOKUP($A178&amp;$A$6,BDD!$A:$J,6,FALSE))=TRUE,"",VLOOKUP($A178&amp;$A$6,BDD!$A:$J,6,FALSE))</f>
        <v/>
      </c>
      <c r="F178" s="33" t="str">
        <f>IF(ISERROR(VLOOKUP($A178&amp;$A$6,BDD!$A:$J,7,FALSE))=TRUE,"",VLOOKUP($A178&amp;$A$6,BDD!$A:$J,7,FALSE))</f>
        <v/>
      </c>
      <c r="G178" s="33" t="s">
        <v>708</v>
      </c>
      <c r="H178" s="33" t="str">
        <f>IF(ISERROR(VLOOKUP($A178&amp;$A$6,BDD!$A:$J,9,FALSE))=TRUE,"",VLOOKUP($A178&amp;$A$6,BDD!$A:$J,9,FALSE))</f>
        <v/>
      </c>
      <c r="I178" s="21" t="str">
        <f>IF(ISERROR(VLOOKUP($A178&amp;$A$6,BDD!$A:$J,10,FALSE))=TRUE,"",VLOOKUP($A178&amp;$A$6,BDD!$A:$J,10,FALSE))</f>
        <v/>
      </c>
      <c r="J178" s="21" t="str">
        <f>IF(ISERROR(VLOOKUP($A178&amp;$A$6,BDD!$A:$K,11,FALSE))=TRUE,"",VLOOKUP($A178&amp;$A$6,BDD!$A:$K,11,FALSE))</f>
        <v/>
      </c>
    </row>
    <row r="179" spans="1:10" ht="30" customHeight="1" x14ac:dyDescent="0.25">
      <c r="A179" s="24">
        <v>172</v>
      </c>
      <c r="B179" s="33" t="str">
        <f>IF(ISERROR(VLOOKUP($A179&amp;$A$6,BDD!$A:$J,3,FALSE))=TRUE,"",VLOOKUP($A179&amp;$A$6,BDD!$A:$J,3,FALSE))</f>
        <v/>
      </c>
      <c r="C179" s="33" t="str">
        <f>IF(ISERROR(VLOOKUP($A179&amp;$A$6,BDD!$A:$J,4,FALSE))=TRUE,"",VLOOKUP($A179&amp;$A$6,BDD!$A:$J,4,FALSE))</f>
        <v/>
      </c>
      <c r="D179" s="16" t="str">
        <f>IF(ISERROR(VLOOKUP($A179&amp;$A$6,BDD!$A:$J,5,FALSE))=TRUE,"",VLOOKUP($A179&amp;$A$6,BDD!$A:$J,5,FALSE))</f>
        <v/>
      </c>
      <c r="E179" s="33" t="str">
        <f>IF(ISERROR(VLOOKUP($A179&amp;$A$6,BDD!$A:$J,6,FALSE))=TRUE,"",VLOOKUP($A179&amp;$A$6,BDD!$A:$J,6,FALSE))</f>
        <v/>
      </c>
      <c r="F179" s="33" t="str">
        <f>IF(ISERROR(VLOOKUP($A179&amp;$A$6,BDD!$A:$J,7,FALSE))=TRUE,"",VLOOKUP($A179&amp;$A$6,BDD!$A:$J,7,FALSE))</f>
        <v/>
      </c>
      <c r="G179" s="33" t="s">
        <v>708</v>
      </c>
      <c r="H179" s="33" t="str">
        <f>IF(ISERROR(VLOOKUP($A179&amp;$A$6,BDD!$A:$J,9,FALSE))=TRUE,"",VLOOKUP($A179&amp;$A$6,BDD!$A:$J,9,FALSE))</f>
        <v/>
      </c>
      <c r="I179" s="21" t="str">
        <f>IF(ISERROR(VLOOKUP($A179&amp;$A$6,BDD!$A:$J,10,FALSE))=TRUE,"",VLOOKUP($A179&amp;$A$6,BDD!$A:$J,10,FALSE))</f>
        <v/>
      </c>
      <c r="J179" s="21" t="str">
        <f>IF(ISERROR(VLOOKUP($A179&amp;$A$6,BDD!$A:$K,11,FALSE))=TRUE,"",VLOOKUP($A179&amp;$A$6,BDD!$A:$K,11,FALSE))</f>
        <v/>
      </c>
    </row>
    <row r="180" spans="1:10" ht="30" customHeight="1" x14ac:dyDescent="0.25">
      <c r="A180" s="24">
        <v>173</v>
      </c>
      <c r="B180" s="33" t="str">
        <f>IF(ISERROR(VLOOKUP($A180&amp;$A$6,BDD!$A:$J,3,FALSE))=TRUE,"",VLOOKUP($A180&amp;$A$6,BDD!$A:$J,3,FALSE))</f>
        <v/>
      </c>
      <c r="C180" s="33" t="str">
        <f>IF(ISERROR(VLOOKUP($A180&amp;$A$6,BDD!$A:$J,4,FALSE))=TRUE,"",VLOOKUP($A180&amp;$A$6,BDD!$A:$J,4,FALSE))</f>
        <v/>
      </c>
      <c r="D180" s="16" t="str">
        <f>IF(ISERROR(VLOOKUP($A180&amp;$A$6,BDD!$A:$J,5,FALSE))=TRUE,"",VLOOKUP($A180&amp;$A$6,BDD!$A:$J,5,FALSE))</f>
        <v/>
      </c>
      <c r="E180" s="33" t="str">
        <f>IF(ISERROR(VLOOKUP($A180&amp;$A$6,BDD!$A:$J,6,FALSE))=TRUE,"",VLOOKUP($A180&amp;$A$6,BDD!$A:$J,6,FALSE))</f>
        <v/>
      </c>
      <c r="F180" s="33" t="str">
        <f>IF(ISERROR(VLOOKUP($A180&amp;$A$6,BDD!$A:$J,7,FALSE))=TRUE,"",VLOOKUP($A180&amp;$A$6,BDD!$A:$J,7,FALSE))</f>
        <v/>
      </c>
      <c r="G180" s="33" t="s">
        <v>708</v>
      </c>
      <c r="H180" s="33" t="str">
        <f>IF(ISERROR(VLOOKUP($A180&amp;$A$6,BDD!$A:$J,9,FALSE))=TRUE,"",VLOOKUP($A180&amp;$A$6,BDD!$A:$J,9,FALSE))</f>
        <v/>
      </c>
      <c r="I180" s="21" t="str">
        <f>IF(ISERROR(VLOOKUP($A180&amp;$A$6,BDD!$A:$J,10,FALSE))=TRUE,"",VLOOKUP($A180&amp;$A$6,BDD!$A:$J,10,FALSE))</f>
        <v/>
      </c>
      <c r="J180" s="21" t="str">
        <f>IF(ISERROR(VLOOKUP($A180&amp;$A$6,BDD!$A:$K,11,FALSE))=TRUE,"",VLOOKUP($A180&amp;$A$6,BDD!$A:$K,11,FALSE))</f>
        <v/>
      </c>
    </row>
    <row r="181" spans="1:10" ht="30" customHeight="1" x14ac:dyDescent="0.25">
      <c r="A181" s="24">
        <v>174</v>
      </c>
      <c r="B181" s="33" t="str">
        <f>IF(ISERROR(VLOOKUP($A181&amp;$A$6,BDD!$A:$J,3,FALSE))=TRUE,"",VLOOKUP($A181&amp;$A$6,BDD!$A:$J,3,FALSE))</f>
        <v/>
      </c>
      <c r="C181" s="33" t="str">
        <f>IF(ISERROR(VLOOKUP($A181&amp;$A$6,BDD!$A:$J,4,FALSE))=TRUE,"",VLOOKUP($A181&amp;$A$6,BDD!$A:$J,4,FALSE))</f>
        <v/>
      </c>
      <c r="D181" s="16" t="str">
        <f>IF(ISERROR(VLOOKUP($A181&amp;$A$6,BDD!$A:$J,5,FALSE))=TRUE,"",VLOOKUP($A181&amp;$A$6,BDD!$A:$J,5,FALSE))</f>
        <v/>
      </c>
      <c r="E181" s="33" t="str">
        <f>IF(ISERROR(VLOOKUP($A181&amp;$A$6,BDD!$A:$J,6,FALSE))=TRUE,"",VLOOKUP($A181&amp;$A$6,BDD!$A:$J,6,FALSE))</f>
        <v/>
      </c>
      <c r="F181" s="33" t="str">
        <f>IF(ISERROR(VLOOKUP($A181&amp;$A$6,BDD!$A:$J,7,FALSE))=TRUE,"",VLOOKUP($A181&amp;$A$6,BDD!$A:$J,7,FALSE))</f>
        <v/>
      </c>
      <c r="G181" s="33" t="s">
        <v>708</v>
      </c>
      <c r="H181" s="33" t="str">
        <f>IF(ISERROR(VLOOKUP($A181&amp;$A$6,BDD!$A:$J,9,FALSE))=TRUE,"",VLOOKUP($A181&amp;$A$6,BDD!$A:$J,9,FALSE))</f>
        <v/>
      </c>
      <c r="I181" s="21" t="str">
        <f>IF(ISERROR(VLOOKUP($A181&amp;$A$6,BDD!$A:$J,10,FALSE))=TRUE,"",VLOOKUP($A181&amp;$A$6,BDD!$A:$J,10,FALSE))</f>
        <v/>
      </c>
      <c r="J181" s="21" t="str">
        <f>IF(ISERROR(VLOOKUP($A181&amp;$A$6,BDD!$A:$K,11,FALSE))=TRUE,"",VLOOKUP($A181&amp;$A$6,BDD!$A:$K,11,FALSE))</f>
        <v/>
      </c>
    </row>
    <row r="182" spans="1:10" ht="30" customHeight="1" x14ac:dyDescent="0.25">
      <c r="A182" s="24">
        <v>175</v>
      </c>
      <c r="B182" s="33" t="str">
        <f>IF(ISERROR(VLOOKUP($A182&amp;$A$6,BDD!$A:$J,3,FALSE))=TRUE,"",VLOOKUP($A182&amp;$A$6,BDD!$A:$J,3,FALSE))</f>
        <v/>
      </c>
      <c r="C182" s="33" t="str">
        <f>IF(ISERROR(VLOOKUP($A182&amp;$A$6,BDD!$A:$J,4,FALSE))=TRUE,"",VLOOKUP($A182&amp;$A$6,BDD!$A:$J,4,FALSE))</f>
        <v/>
      </c>
      <c r="D182" s="16" t="str">
        <f>IF(ISERROR(VLOOKUP($A182&amp;$A$6,BDD!$A:$J,5,FALSE))=TRUE,"",VLOOKUP($A182&amp;$A$6,BDD!$A:$J,5,FALSE))</f>
        <v/>
      </c>
      <c r="E182" s="33" t="str">
        <f>IF(ISERROR(VLOOKUP($A182&amp;$A$6,BDD!$A:$J,6,FALSE))=TRUE,"",VLOOKUP($A182&amp;$A$6,BDD!$A:$J,6,FALSE))</f>
        <v/>
      </c>
      <c r="F182" s="33" t="str">
        <f>IF(ISERROR(VLOOKUP($A182&amp;$A$6,BDD!$A:$J,7,FALSE))=TRUE,"",VLOOKUP($A182&amp;$A$6,BDD!$A:$J,7,FALSE))</f>
        <v/>
      </c>
      <c r="G182" s="33" t="s">
        <v>708</v>
      </c>
      <c r="H182" s="33" t="str">
        <f>IF(ISERROR(VLOOKUP($A182&amp;$A$6,BDD!$A:$J,9,FALSE))=TRUE,"",VLOOKUP($A182&amp;$A$6,BDD!$A:$J,9,FALSE))</f>
        <v/>
      </c>
      <c r="I182" s="21" t="str">
        <f>IF(ISERROR(VLOOKUP($A182&amp;$A$6,BDD!$A:$J,10,FALSE))=TRUE,"",VLOOKUP($A182&amp;$A$6,BDD!$A:$J,10,FALSE))</f>
        <v/>
      </c>
      <c r="J182" s="21" t="str">
        <f>IF(ISERROR(VLOOKUP($A182&amp;$A$6,BDD!$A:$K,11,FALSE))=TRUE,"",VLOOKUP($A182&amp;$A$6,BDD!$A:$K,11,FALSE))</f>
        <v/>
      </c>
    </row>
    <row r="183" spans="1:10" ht="30" customHeight="1" x14ac:dyDescent="0.25">
      <c r="A183" s="24">
        <v>176</v>
      </c>
      <c r="B183" s="33" t="str">
        <f>IF(ISERROR(VLOOKUP($A183&amp;$A$6,BDD!$A:$J,3,FALSE))=TRUE,"",VLOOKUP($A183&amp;$A$6,BDD!$A:$J,3,FALSE))</f>
        <v/>
      </c>
      <c r="C183" s="33" t="str">
        <f>IF(ISERROR(VLOOKUP($A183&amp;$A$6,BDD!$A:$J,4,FALSE))=TRUE,"",VLOOKUP($A183&amp;$A$6,BDD!$A:$J,4,FALSE))</f>
        <v/>
      </c>
      <c r="D183" s="16" t="str">
        <f>IF(ISERROR(VLOOKUP($A183&amp;$A$6,BDD!$A:$J,5,FALSE))=TRUE,"",VLOOKUP($A183&amp;$A$6,BDD!$A:$J,5,FALSE))</f>
        <v/>
      </c>
      <c r="E183" s="33" t="str">
        <f>IF(ISERROR(VLOOKUP($A183&amp;$A$6,BDD!$A:$J,6,FALSE))=TRUE,"",VLOOKUP($A183&amp;$A$6,BDD!$A:$J,6,FALSE))</f>
        <v/>
      </c>
      <c r="F183" s="33" t="str">
        <f>IF(ISERROR(VLOOKUP($A183&amp;$A$6,BDD!$A:$J,7,FALSE))=TRUE,"",VLOOKUP($A183&amp;$A$6,BDD!$A:$J,7,FALSE))</f>
        <v/>
      </c>
      <c r="G183" s="33" t="s">
        <v>708</v>
      </c>
      <c r="H183" s="33" t="str">
        <f>IF(ISERROR(VLOOKUP($A183&amp;$A$6,BDD!$A:$J,9,FALSE))=TRUE,"",VLOOKUP($A183&amp;$A$6,BDD!$A:$J,9,FALSE))</f>
        <v/>
      </c>
      <c r="I183" s="21" t="str">
        <f>IF(ISERROR(VLOOKUP($A183&amp;$A$6,BDD!$A:$J,10,FALSE))=TRUE,"",VLOOKUP($A183&amp;$A$6,BDD!$A:$J,10,FALSE))</f>
        <v/>
      </c>
      <c r="J183" s="21" t="str">
        <f>IF(ISERROR(VLOOKUP($A183&amp;$A$6,BDD!$A:$K,11,FALSE))=TRUE,"",VLOOKUP($A183&amp;$A$6,BDD!$A:$K,11,FALSE))</f>
        <v/>
      </c>
    </row>
    <row r="184" spans="1:10" ht="30" customHeight="1" x14ac:dyDescent="0.25">
      <c r="A184" s="24">
        <v>177</v>
      </c>
      <c r="B184" s="33" t="str">
        <f>IF(ISERROR(VLOOKUP($A184&amp;$A$6,BDD!$A:$J,3,FALSE))=TRUE,"",VLOOKUP($A184&amp;$A$6,BDD!$A:$J,3,FALSE))</f>
        <v/>
      </c>
      <c r="C184" s="33" t="str">
        <f>IF(ISERROR(VLOOKUP($A184&amp;$A$6,BDD!$A:$J,4,FALSE))=TRUE,"",VLOOKUP($A184&amp;$A$6,BDD!$A:$J,4,FALSE))</f>
        <v/>
      </c>
      <c r="D184" s="16" t="str">
        <f>IF(ISERROR(VLOOKUP($A184&amp;$A$6,BDD!$A:$J,5,FALSE))=TRUE,"",VLOOKUP($A184&amp;$A$6,BDD!$A:$J,5,FALSE))</f>
        <v/>
      </c>
      <c r="E184" s="33" t="str">
        <f>IF(ISERROR(VLOOKUP($A184&amp;$A$6,BDD!$A:$J,6,FALSE))=TRUE,"",VLOOKUP($A184&amp;$A$6,BDD!$A:$J,6,FALSE))</f>
        <v/>
      </c>
      <c r="F184" s="33" t="str">
        <f>IF(ISERROR(VLOOKUP($A184&amp;$A$6,BDD!$A:$J,7,FALSE))=TRUE,"",VLOOKUP($A184&amp;$A$6,BDD!$A:$J,7,FALSE))</f>
        <v/>
      </c>
      <c r="G184" s="33" t="s">
        <v>708</v>
      </c>
      <c r="H184" s="33" t="str">
        <f>IF(ISERROR(VLOOKUP($A184&amp;$A$6,BDD!$A:$J,9,FALSE))=TRUE,"",VLOOKUP($A184&amp;$A$6,BDD!$A:$J,9,FALSE))</f>
        <v/>
      </c>
      <c r="I184" s="21" t="str">
        <f>IF(ISERROR(VLOOKUP($A184&amp;$A$6,BDD!$A:$J,10,FALSE))=TRUE,"",VLOOKUP($A184&amp;$A$6,BDD!$A:$J,10,FALSE))</f>
        <v/>
      </c>
      <c r="J184" s="21" t="str">
        <f>IF(ISERROR(VLOOKUP($A184&amp;$A$6,BDD!$A:$K,11,FALSE))=TRUE,"",VLOOKUP($A184&amp;$A$6,BDD!$A:$K,11,FALSE))</f>
        <v/>
      </c>
    </row>
    <row r="185" spans="1:10" ht="30" customHeight="1" x14ac:dyDescent="0.25">
      <c r="A185" s="24">
        <v>178</v>
      </c>
      <c r="B185" s="33" t="str">
        <f>IF(ISERROR(VLOOKUP($A185&amp;$A$6,BDD!$A:$J,3,FALSE))=TRUE,"",VLOOKUP($A185&amp;$A$6,BDD!$A:$J,3,FALSE))</f>
        <v/>
      </c>
      <c r="C185" s="33" t="str">
        <f>IF(ISERROR(VLOOKUP($A185&amp;$A$6,BDD!$A:$J,4,FALSE))=TRUE,"",VLOOKUP($A185&amp;$A$6,BDD!$A:$J,4,FALSE))</f>
        <v/>
      </c>
      <c r="D185" s="16" t="str">
        <f>IF(ISERROR(VLOOKUP($A185&amp;$A$6,BDD!$A:$J,5,FALSE))=TRUE,"",VLOOKUP($A185&amp;$A$6,BDD!$A:$J,5,FALSE))</f>
        <v/>
      </c>
      <c r="E185" s="33" t="str">
        <f>IF(ISERROR(VLOOKUP($A185&amp;$A$6,BDD!$A:$J,6,FALSE))=TRUE,"",VLOOKUP($A185&amp;$A$6,BDD!$A:$J,6,FALSE))</f>
        <v/>
      </c>
      <c r="F185" s="33" t="str">
        <f>IF(ISERROR(VLOOKUP($A185&amp;$A$6,BDD!$A:$J,7,FALSE))=TRUE,"",VLOOKUP($A185&amp;$A$6,BDD!$A:$J,7,FALSE))</f>
        <v/>
      </c>
      <c r="G185" s="33" t="s">
        <v>708</v>
      </c>
      <c r="H185" s="33" t="str">
        <f>IF(ISERROR(VLOOKUP($A185&amp;$A$6,BDD!$A:$J,9,FALSE))=TRUE,"",VLOOKUP($A185&amp;$A$6,BDD!$A:$J,9,FALSE))</f>
        <v/>
      </c>
      <c r="I185" s="21" t="str">
        <f>IF(ISERROR(VLOOKUP($A185&amp;$A$6,BDD!$A:$J,10,FALSE))=TRUE,"",VLOOKUP($A185&amp;$A$6,BDD!$A:$J,10,FALSE))</f>
        <v/>
      </c>
      <c r="J185" s="21" t="str">
        <f>IF(ISERROR(VLOOKUP($A185&amp;$A$6,BDD!$A:$K,11,FALSE))=TRUE,"",VLOOKUP($A185&amp;$A$6,BDD!$A:$K,11,FALSE))</f>
        <v/>
      </c>
    </row>
    <row r="186" spans="1:10" ht="30" customHeight="1" x14ac:dyDescent="0.25">
      <c r="A186" s="24">
        <v>179</v>
      </c>
      <c r="B186" s="33" t="str">
        <f>IF(ISERROR(VLOOKUP($A186&amp;$A$6,BDD!$A:$J,3,FALSE))=TRUE,"",VLOOKUP($A186&amp;$A$6,BDD!$A:$J,3,FALSE))</f>
        <v/>
      </c>
      <c r="C186" s="33" t="str">
        <f>IF(ISERROR(VLOOKUP($A186&amp;$A$6,BDD!$A:$J,4,FALSE))=TRUE,"",VLOOKUP($A186&amp;$A$6,BDD!$A:$J,4,FALSE))</f>
        <v/>
      </c>
      <c r="D186" s="16" t="str">
        <f>IF(ISERROR(VLOOKUP($A186&amp;$A$6,BDD!$A:$J,5,FALSE))=TRUE,"",VLOOKUP($A186&amp;$A$6,BDD!$A:$J,5,FALSE))</f>
        <v/>
      </c>
      <c r="E186" s="33" t="str">
        <f>IF(ISERROR(VLOOKUP($A186&amp;$A$6,BDD!$A:$J,6,FALSE))=TRUE,"",VLOOKUP($A186&amp;$A$6,BDD!$A:$J,6,FALSE))</f>
        <v/>
      </c>
      <c r="F186" s="33" t="str">
        <f>IF(ISERROR(VLOOKUP($A186&amp;$A$6,BDD!$A:$J,7,FALSE))=TRUE,"",VLOOKUP($A186&amp;$A$6,BDD!$A:$J,7,FALSE))</f>
        <v/>
      </c>
      <c r="G186" s="33" t="s">
        <v>708</v>
      </c>
      <c r="H186" s="33" t="str">
        <f>IF(ISERROR(VLOOKUP($A186&amp;$A$6,BDD!$A:$J,9,FALSE))=TRUE,"",VLOOKUP($A186&amp;$A$6,BDD!$A:$J,9,FALSE))</f>
        <v/>
      </c>
      <c r="I186" s="21" t="str">
        <f>IF(ISERROR(VLOOKUP($A186&amp;$A$6,BDD!$A:$J,10,FALSE))=TRUE,"",VLOOKUP($A186&amp;$A$6,BDD!$A:$J,10,FALSE))</f>
        <v/>
      </c>
      <c r="J186" s="21" t="str">
        <f>IF(ISERROR(VLOOKUP($A186&amp;$A$6,BDD!$A:$K,11,FALSE))=TRUE,"",VLOOKUP($A186&amp;$A$6,BDD!$A:$K,11,FALSE))</f>
        <v/>
      </c>
    </row>
    <row r="187" spans="1:10" ht="30" customHeight="1" x14ac:dyDescent="0.25">
      <c r="A187" s="24">
        <v>180</v>
      </c>
      <c r="B187" s="33" t="str">
        <f>IF(ISERROR(VLOOKUP($A187&amp;$A$6,BDD!$A:$J,3,FALSE))=TRUE,"",VLOOKUP($A187&amp;$A$6,BDD!$A:$J,3,FALSE))</f>
        <v/>
      </c>
      <c r="C187" s="33" t="str">
        <f>IF(ISERROR(VLOOKUP($A187&amp;$A$6,BDD!$A:$J,4,FALSE))=TRUE,"",VLOOKUP($A187&amp;$A$6,BDD!$A:$J,4,FALSE))</f>
        <v/>
      </c>
      <c r="D187" s="16" t="str">
        <f>IF(ISERROR(VLOOKUP($A187&amp;$A$6,BDD!$A:$J,5,FALSE))=TRUE,"",VLOOKUP($A187&amp;$A$6,BDD!$A:$J,5,FALSE))</f>
        <v/>
      </c>
      <c r="E187" s="33" t="str">
        <f>IF(ISERROR(VLOOKUP($A187&amp;$A$6,BDD!$A:$J,6,FALSE))=TRUE,"",VLOOKUP($A187&amp;$A$6,BDD!$A:$J,6,FALSE))</f>
        <v/>
      </c>
      <c r="F187" s="33" t="str">
        <f>IF(ISERROR(VLOOKUP($A187&amp;$A$6,BDD!$A:$J,7,FALSE))=TRUE,"",VLOOKUP($A187&amp;$A$6,BDD!$A:$J,7,FALSE))</f>
        <v/>
      </c>
      <c r="G187" s="33"/>
      <c r="H187" s="33" t="str">
        <f>IF(ISERROR(VLOOKUP($A187&amp;$A$6,BDD!$A:$J,9,FALSE))=TRUE,"",VLOOKUP($A187&amp;$A$6,BDD!$A:$J,9,FALSE))</f>
        <v/>
      </c>
      <c r="I187" s="21" t="str">
        <f>IF(ISERROR(VLOOKUP($A187&amp;$A$6,BDD!$A:$J,10,FALSE))=TRUE,"",VLOOKUP($A187&amp;$A$6,BDD!$A:$J,10,FALSE))</f>
        <v/>
      </c>
      <c r="J187" s="21" t="str">
        <f>IF(ISERROR(VLOOKUP($A187&amp;$A$6,BDD!$A:$K,11,FALSE))=TRUE,"",VLOOKUP($A187&amp;$A$6,BDD!$A:$K,11,FALSE))</f>
        <v/>
      </c>
    </row>
    <row r="188" spans="1:10" ht="30" customHeight="1" x14ac:dyDescent="0.25">
      <c r="A188" s="24">
        <v>181</v>
      </c>
      <c r="B188" s="33" t="str">
        <f>IF(ISERROR(VLOOKUP($A188&amp;$A$6,BDD!$A:$J,3,FALSE))=TRUE,"",VLOOKUP($A188&amp;$A$6,BDD!$A:$J,3,FALSE))</f>
        <v/>
      </c>
      <c r="C188" s="33" t="str">
        <f>IF(ISERROR(VLOOKUP($A188&amp;$A$6,BDD!$A:$J,4,FALSE))=TRUE,"",VLOOKUP($A188&amp;$A$6,BDD!$A:$J,4,FALSE))</f>
        <v/>
      </c>
      <c r="D188" s="16" t="str">
        <f>IF(ISERROR(VLOOKUP($A188&amp;$A$6,BDD!$A:$J,5,FALSE))=TRUE,"",VLOOKUP($A188&amp;$A$6,BDD!$A:$J,5,FALSE))</f>
        <v/>
      </c>
      <c r="E188" s="33" t="str">
        <f>IF(ISERROR(VLOOKUP($A188&amp;$A$6,BDD!$A:$J,6,FALSE))=TRUE,"",VLOOKUP($A188&amp;$A$6,BDD!$A:$J,6,FALSE))</f>
        <v/>
      </c>
      <c r="F188" s="33" t="str">
        <f>IF(ISERROR(VLOOKUP($A188&amp;$A$6,BDD!$A:$J,7,FALSE))=TRUE,"",VLOOKUP($A188&amp;$A$6,BDD!$A:$J,7,FALSE))</f>
        <v/>
      </c>
      <c r="G188" s="33"/>
      <c r="H188" s="33"/>
      <c r="I188" s="21"/>
      <c r="J188" s="21" t="str">
        <f>IF(ISERROR(VLOOKUP($A188&amp;$A$6,BDD!$A:$K,11,FALSE))=TRUE,"",VLOOKUP($A188&amp;$A$6,BDD!$A:$K,11,FALSE))</f>
        <v/>
      </c>
    </row>
    <row r="189" spans="1:10" ht="30" customHeight="1" x14ac:dyDescent="0.25">
      <c r="A189" s="24">
        <v>182</v>
      </c>
      <c r="B189" s="33" t="str">
        <f>IF(ISERROR(VLOOKUP($A189&amp;$A$6,BDD!$A:$J,3,FALSE))=TRUE,"",VLOOKUP($A189&amp;$A$6,BDD!$A:$J,3,FALSE))</f>
        <v/>
      </c>
      <c r="C189" s="33" t="str">
        <f>IF(ISERROR(VLOOKUP($A189&amp;$A$6,BDD!$A:$J,4,FALSE))=TRUE,"",VLOOKUP($A189&amp;$A$6,BDD!$A:$J,4,FALSE))</f>
        <v/>
      </c>
      <c r="D189" s="16" t="str">
        <f>IF(ISERROR(VLOOKUP($A189&amp;$A$6,BDD!$A:$J,5,FALSE))=TRUE,"",VLOOKUP($A189&amp;$A$6,BDD!$A:$J,5,FALSE))</f>
        <v/>
      </c>
      <c r="E189" s="33" t="str">
        <f>IF(ISERROR(VLOOKUP($A189&amp;$A$6,BDD!$A:$J,6,FALSE))=TRUE,"",VLOOKUP($A189&amp;$A$6,BDD!$A:$J,6,FALSE))</f>
        <v/>
      </c>
      <c r="F189" s="33" t="str">
        <f>IF(ISERROR(VLOOKUP($A189&amp;$A$6,BDD!$A:$J,7,FALSE))=TRUE,"",VLOOKUP($A189&amp;$A$6,BDD!$A:$J,7,FALSE))</f>
        <v/>
      </c>
      <c r="G189" s="33"/>
      <c r="H189" s="33"/>
      <c r="I189" s="21"/>
      <c r="J189" s="21" t="str">
        <f>IF(ISERROR(VLOOKUP($A189&amp;$A$6,BDD!$A:$K,11,FALSE))=TRUE,"",VLOOKUP($A189&amp;$A$6,BDD!$A:$K,11,FALSE))</f>
        <v/>
      </c>
    </row>
    <row r="190" spans="1:10" ht="30" customHeight="1" x14ac:dyDescent="0.25">
      <c r="A190" s="24">
        <v>183</v>
      </c>
      <c r="B190" s="33" t="str">
        <f>IF(ISERROR(VLOOKUP($A190&amp;$A$6,BDD!$A:$J,3,FALSE))=TRUE,"",VLOOKUP($A190&amp;$A$6,BDD!$A:$J,3,FALSE))</f>
        <v/>
      </c>
      <c r="C190" s="33" t="str">
        <f>IF(ISERROR(VLOOKUP($A190&amp;$A$6,BDD!$A:$J,4,FALSE))=TRUE,"",VLOOKUP($A190&amp;$A$6,BDD!$A:$J,4,FALSE))</f>
        <v/>
      </c>
      <c r="D190" s="16" t="str">
        <f>IF(ISERROR(VLOOKUP($A190&amp;$A$6,BDD!$A:$J,5,FALSE))=TRUE,"",VLOOKUP($A190&amp;$A$6,BDD!$A:$J,5,FALSE))</f>
        <v/>
      </c>
      <c r="E190" s="33" t="str">
        <f>IF(ISERROR(VLOOKUP($A190&amp;$A$6,BDD!$A:$J,6,FALSE))=TRUE,"",VLOOKUP($A190&amp;$A$6,BDD!$A:$J,6,FALSE))</f>
        <v/>
      </c>
      <c r="F190" s="33" t="str">
        <f>IF(ISERROR(VLOOKUP($A190&amp;$A$6,BDD!$A:$J,7,FALSE))=TRUE,"",VLOOKUP($A190&amp;$A$6,BDD!$A:$J,7,FALSE))</f>
        <v/>
      </c>
      <c r="G190" s="33"/>
      <c r="H190" s="33"/>
      <c r="I190" s="21"/>
      <c r="J190" s="21" t="str">
        <f>IF(ISERROR(VLOOKUP($A190&amp;$A$6,BDD!$A:$K,11,FALSE))=TRUE,"",VLOOKUP($A190&amp;$A$6,BDD!$A:$K,11,FALSE))</f>
        <v/>
      </c>
    </row>
    <row r="191" spans="1:10" ht="30" customHeight="1" x14ac:dyDescent="0.25">
      <c r="A191" s="24">
        <v>184</v>
      </c>
      <c r="B191" s="33" t="str">
        <f>IF(ISERROR(VLOOKUP($A191&amp;$A$6,BDD!$A:$J,3,FALSE))=TRUE,"",VLOOKUP($A191&amp;$A$6,BDD!$A:$J,3,FALSE))</f>
        <v/>
      </c>
      <c r="C191" s="33" t="str">
        <f>IF(ISERROR(VLOOKUP($A191&amp;$A$6,BDD!$A:$J,4,FALSE))=TRUE,"",VLOOKUP($A191&amp;$A$6,BDD!$A:$J,4,FALSE))</f>
        <v/>
      </c>
      <c r="D191" s="16" t="str">
        <f>IF(ISERROR(VLOOKUP($A191&amp;$A$6,BDD!$A:$J,5,FALSE))=TRUE,"",VLOOKUP($A191&amp;$A$6,BDD!$A:$J,5,FALSE))</f>
        <v/>
      </c>
      <c r="E191" s="33" t="str">
        <f>IF(ISERROR(VLOOKUP($A191&amp;$A$6,BDD!$A:$J,6,FALSE))=TRUE,"",VLOOKUP($A191&amp;$A$6,BDD!$A:$J,6,FALSE))</f>
        <v/>
      </c>
      <c r="F191" s="33" t="str">
        <f>IF(ISERROR(VLOOKUP($A191&amp;$A$6,BDD!$A:$J,7,FALSE))=TRUE,"",VLOOKUP($A191&amp;$A$6,BDD!$A:$J,7,FALSE))</f>
        <v/>
      </c>
      <c r="G191" s="33"/>
      <c r="H191" s="33"/>
      <c r="I191" s="21"/>
      <c r="J191" s="21" t="str">
        <f>IF(ISERROR(VLOOKUP($A191&amp;$A$6,BDD!$A:$K,11,FALSE))=TRUE,"",VLOOKUP($A191&amp;$A$6,BDD!$A:$K,11,FALSE))</f>
        <v/>
      </c>
    </row>
    <row r="192" spans="1:10" ht="30" customHeight="1" x14ac:dyDescent="0.25">
      <c r="A192" s="24">
        <v>185</v>
      </c>
      <c r="B192" s="33" t="str">
        <f>IF(ISERROR(VLOOKUP($A192&amp;$A$6,BDD!$A:$J,3,FALSE))=TRUE,"",VLOOKUP($A192&amp;$A$6,BDD!$A:$J,3,FALSE))</f>
        <v/>
      </c>
      <c r="C192" s="33" t="str">
        <f>IF(ISERROR(VLOOKUP($A192&amp;$A$6,BDD!$A:$J,4,FALSE))=TRUE,"",VLOOKUP($A192&amp;$A$6,BDD!$A:$J,4,FALSE))</f>
        <v/>
      </c>
      <c r="D192" s="16" t="str">
        <f>IF(ISERROR(VLOOKUP($A192&amp;$A$6,BDD!$A:$J,5,FALSE))=TRUE,"",VLOOKUP($A192&amp;$A$6,BDD!$A:$J,5,FALSE))</f>
        <v/>
      </c>
      <c r="E192" s="33" t="str">
        <f>IF(ISERROR(VLOOKUP($A192&amp;$A$6,BDD!$A:$J,6,FALSE))=TRUE,"",VLOOKUP($A192&amp;$A$6,BDD!$A:$J,6,FALSE))</f>
        <v/>
      </c>
      <c r="F192" s="33" t="str">
        <f>IF(ISERROR(VLOOKUP($A192&amp;$A$6,BDD!$A:$J,7,FALSE))=TRUE,"",VLOOKUP($A192&amp;$A$6,BDD!$A:$J,7,FALSE))</f>
        <v/>
      </c>
      <c r="G192" s="33"/>
      <c r="H192" s="33"/>
      <c r="I192" s="21"/>
      <c r="J192" s="21" t="str">
        <f>IF(ISERROR(VLOOKUP($A192&amp;$A$6,BDD!$A:$K,11,FALSE))=TRUE,"",VLOOKUP($A192&amp;$A$6,BDD!$A:$K,11,FALSE))</f>
        <v/>
      </c>
    </row>
    <row r="193" spans="1:10" ht="30" customHeight="1" x14ac:dyDescent="0.25">
      <c r="A193" s="24">
        <v>186</v>
      </c>
      <c r="B193" s="33" t="str">
        <f>IF(ISERROR(VLOOKUP($A193&amp;$A$6,BDD!$A:$J,3,FALSE))=TRUE,"",VLOOKUP($A193&amp;$A$6,BDD!$A:$J,3,FALSE))</f>
        <v/>
      </c>
      <c r="C193" s="33" t="str">
        <f>IF(ISERROR(VLOOKUP($A193&amp;$A$6,BDD!$A:$J,4,FALSE))=TRUE,"",VLOOKUP($A193&amp;$A$6,BDD!$A:$J,4,FALSE))</f>
        <v/>
      </c>
      <c r="D193" s="16" t="str">
        <f>IF(ISERROR(VLOOKUP($A193&amp;$A$6,BDD!$A:$J,5,FALSE))=TRUE,"",VLOOKUP($A193&amp;$A$6,BDD!$A:$J,5,FALSE))</f>
        <v/>
      </c>
      <c r="E193" s="33" t="str">
        <f>IF(ISERROR(VLOOKUP($A193&amp;$A$6,BDD!$A:$J,6,FALSE))=TRUE,"",VLOOKUP($A193&amp;$A$6,BDD!$A:$J,6,FALSE))</f>
        <v/>
      </c>
      <c r="F193" s="33" t="str">
        <f>IF(ISERROR(VLOOKUP($A193&amp;$A$6,BDD!$A:$J,7,FALSE))=TRUE,"",VLOOKUP($A193&amp;$A$6,BDD!$A:$J,7,FALSE))</f>
        <v/>
      </c>
      <c r="G193" s="33"/>
      <c r="H193" s="33"/>
      <c r="I193" s="21"/>
      <c r="J193" s="21" t="str">
        <f>IF(ISERROR(VLOOKUP($A193&amp;$A$6,BDD!$A:$K,11,FALSE))=TRUE,"",VLOOKUP($A193&amp;$A$6,BDD!$A:$K,11,FALSE))</f>
        <v/>
      </c>
    </row>
    <row r="194" spans="1:10" ht="30" customHeight="1" x14ac:dyDescent="0.25">
      <c r="A194" s="24">
        <v>187</v>
      </c>
      <c r="B194" s="33" t="str">
        <f>IF(ISERROR(VLOOKUP($A194&amp;$A$6,BDD!$A:$J,3,FALSE))=TRUE,"",VLOOKUP($A194&amp;$A$6,BDD!$A:$J,3,FALSE))</f>
        <v/>
      </c>
      <c r="C194" s="33" t="str">
        <f>IF(ISERROR(VLOOKUP($A194&amp;$A$6,BDD!$A:$J,4,FALSE))=TRUE,"",VLOOKUP($A194&amp;$A$6,BDD!$A:$J,4,FALSE))</f>
        <v/>
      </c>
      <c r="D194" s="16" t="str">
        <f>IF(ISERROR(VLOOKUP($A194&amp;$A$6,BDD!$A:$J,5,FALSE))=TRUE,"",VLOOKUP($A194&amp;$A$6,BDD!$A:$J,5,FALSE))</f>
        <v/>
      </c>
      <c r="E194" s="33" t="str">
        <f>IF(ISERROR(VLOOKUP($A194&amp;$A$6,BDD!$A:$J,6,FALSE))=TRUE,"",VLOOKUP($A194&amp;$A$6,BDD!$A:$J,6,FALSE))</f>
        <v/>
      </c>
      <c r="F194" s="33" t="str">
        <f>IF(ISERROR(VLOOKUP($A194&amp;$A$6,BDD!$A:$J,7,FALSE))=TRUE,"",VLOOKUP($A194&amp;$A$6,BDD!$A:$J,7,FALSE))</f>
        <v/>
      </c>
      <c r="G194" s="33"/>
      <c r="H194" s="33"/>
      <c r="I194" s="21"/>
      <c r="J194" s="21" t="str">
        <f>IF(ISERROR(VLOOKUP($A194&amp;$A$6,BDD!$A:$K,11,FALSE))=TRUE,"",VLOOKUP($A194&amp;$A$6,BDD!$A:$K,11,FALSE))</f>
        <v/>
      </c>
    </row>
    <row r="195" spans="1:10" ht="30" customHeight="1" x14ac:dyDescent="0.25">
      <c r="A195" s="24">
        <v>188</v>
      </c>
      <c r="B195" s="33" t="str">
        <f>IF(ISERROR(VLOOKUP($A195&amp;$A$6,BDD!$A:$J,3,FALSE))=TRUE,"",VLOOKUP($A195&amp;$A$6,BDD!$A:$J,3,FALSE))</f>
        <v/>
      </c>
      <c r="C195" s="33" t="str">
        <f>IF(ISERROR(VLOOKUP($A195&amp;$A$6,BDD!$A:$J,4,FALSE))=TRUE,"",VLOOKUP($A195&amp;$A$6,BDD!$A:$J,4,FALSE))</f>
        <v/>
      </c>
      <c r="D195" s="16" t="str">
        <f>IF(ISERROR(VLOOKUP($A195&amp;$A$6,BDD!$A:$J,5,FALSE))=TRUE,"",VLOOKUP($A195&amp;$A$6,BDD!$A:$J,5,FALSE))</f>
        <v/>
      </c>
      <c r="E195" s="33" t="str">
        <f>IF(ISERROR(VLOOKUP($A195&amp;$A$6,BDD!$A:$J,6,FALSE))=TRUE,"",VLOOKUP($A195&amp;$A$6,BDD!$A:$J,6,FALSE))</f>
        <v/>
      </c>
      <c r="F195" s="33" t="str">
        <f>IF(ISERROR(VLOOKUP($A195&amp;$A$6,BDD!$A:$J,7,FALSE))=TRUE,"",VLOOKUP($A195&amp;$A$6,BDD!$A:$J,7,FALSE))</f>
        <v/>
      </c>
      <c r="G195" s="33"/>
      <c r="H195" s="33"/>
      <c r="I195" s="21"/>
      <c r="J195" s="21" t="str">
        <f>IF(ISERROR(VLOOKUP($A195&amp;$A$6,BDD!$A:$K,11,FALSE))=TRUE,"",VLOOKUP($A195&amp;$A$6,BDD!$A:$K,11,FALSE))</f>
        <v/>
      </c>
    </row>
    <row r="196" spans="1:10" ht="30" customHeight="1" x14ac:dyDescent="0.25">
      <c r="A196" s="24">
        <v>189</v>
      </c>
      <c r="B196" s="33" t="str">
        <f>IF(ISERROR(VLOOKUP($A196&amp;$A$6,BDD!$A:$J,3,FALSE))=TRUE,"",VLOOKUP($A196&amp;$A$6,BDD!$A:$J,3,FALSE))</f>
        <v/>
      </c>
      <c r="C196" s="33" t="str">
        <f>IF(ISERROR(VLOOKUP($A196&amp;$A$6,BDD!$A:$J,4,FALSE))=TRUE,"",VLOOKUP($A196&amp;$A$6,BDD!$A:$J,4,FALSE))</f>
        <v/>
      </c>
      <c r="D196" s="16" t="str">
        <f>IF(ISERROR(VLOOKUP($A196&amp;$A$6,BDD!$A:$J,5,FALSE))=TRUE,"",VLOOKUP($A196&amp;$A$6,BDD!$A:$J,5,FALSE))</f>
        <v/>
      </c>
      <c r="E196" s="33" t="str">
        <f>IF(ISERROR(VLOOKUP($A196&amp;$A$6,BDD!$A:$J,6,FALSE))=TRUE,"",VLOOKUP($A196&amp;$A$6,BDD!$A:$J,6,FALSE))</f>
        <v/>
      </c>
      <c r="F196" s="33" t="str">
        <f>IF(ISERROR(VLOOKUP($A196&amp;$A$6,BDD!$A:$J,7,FALSE))=TRUE,"",VLOOKUP($A196&amp;$A$6,BDD!$A:$J,7,FALSE))</f>
        <v/>
      </c>
      <c r="G196" s="33"/>
      <c r="H196" s="33"/>
      <c r="I196" s="21"/>
      <c r="J196" s="21" t="str">
        <f>IF(ISERROR(VLOOKUP($A196&amp;$A$6,BDD!$A:$K,11,FALSE))=TRUE,"",VLOOKUP($A196&amp;$A$6,BDD!$A:$K,11,FALSE))</f>
        <v/>
      </c>
    </row>
    <row r="197" spans="1:10" ht="30" customHeight="1" x14ac:dyDescent="0.25">
      <c r="A197" s="24">
        <v>190</v>
      </c>
      <c r="B197" s="33" t="str">
        <f>IF(ISERROR(VLOOKUP($A197&amp;$A$6,BDD!$A:$J,3,FALSE))=TRUE,"",VLOOKUP($A197&amp;$A$6,BDD!$A:$J,3,FALSE))</f>
        <v/>
      </c>
      <c r="C197" s="33" t="str">
        <f>IF(ISERROR(VLOOKUP($A197&amp;$A$6,BDD!$A:$J,4,FALSE))=TRUE,"",VLOOKUP($A197&amp;$A$6,BDD!$A:$J,4,FALSE))</f>
        <v/>
      </c>
      <c r="D197" s="16" t="str">
        <f>IF(ISERROR(VLOOKUP($A197&amp;$A$6,BDD!$A:$J,5,FALSE))=TRUE,"",VLOOKUP($A197&amp;$A$6,BDD!$A:$J,5,FALSE))</f>
        <v/>
      </c>
      <c r="E197" s="33" t="str">
        <f>IF(ISERROR(VLOOKUP($A197&amp;$A$6,BDD!$A:$J,6,FALSE))=TRUE,"",VLOOKUP($A197&amp;$A$6,BDD!$A:$J,6,FALSE))</f>
        <v/>
      </c>
      <c r="F197" s="33" t="str">
        <f>IF(ISERROR(VLOOKUP($A197&amp;$A$6,BDD!$A:$J,7,FALSE))=TRUE,"",VLOOKUP($A197&amp;$A$6,BDD!$A:$J,7,FALSE))</f>
        <v/>
      </c>
      <c r="G197" s="33"/>
      <c r="H197" s="33"/>
      <c r="I197" s="21"/>
      <c r="J197" s="21" t="str">
        <f>IF(ISERROR(VLOOKUP($A197&amp;$A$6,BDD!$A:$K,11,FALSE))=TRUE,"",VLOOKUP($A197&amp;$A$6,BDD!$A:$K,11,FALSE))</f>
        <v/>
      </c>
    </row>
    <row r="198" spans="1:10" ht="30" customHeight="1" x14ac:dyDescent="0.25">
      <c r="A198" s="24">
        <v>191</v>
      </c>
      <c r="B198" s="33" t="str">
        <f>IF(ISERROR(VLOOKUP($A198&amp;$A$6,BDD!$A:$J,3,FALSE))=TRUE,"",VLOOKUP($A198&amp;$A$6,BDD!$A:$J,3,FALSE))</f>
        <v/>
      </c>
      <c r="C198" s="33" t="str">
        <f>IF(ISERROR(VLOOKUP($A198&amp;$A$6,BDD!$A:$J,4,FALSE))=TRUE,"",VLOOKUP($A198&amp;$A$6,BDD!$A:$J,4,FALSE))</f>
        <v/>
      </c>
      <c r="D198" s="16" t="str">
        <f>IF(ISERROR(VLOOKUP($A198&amp;$A$6,BDD!$A:$J,5,FALSE))=TRUE,"",VLOOKUP($A198&amp;$A$6,BDD!$A:$J,5,FALSE))</f>
        <v/>
      </c>
      <c r="E198" s="33" t="str">
        <f>IF(ISERROR(VLOOKUP($A198&amp;$A$6,BDD!$A:$J,6,FALSE))=TRUE,"",VLOOKUP($A198&amp;$A$6,BDD!$A:$J,6,FALSE))</f>
        <v/>
      </c>
      <c r="F198" s="33" t="str">
        <f>IF(ISERROR(VLOOKUP($A198&amp;$A$6,BDD!$A:$J,7,FALSE))=TRUE,"",VLOOKUP($A198&amp;$A$6,BDD!$A:$J,7,FALSE))</f>
        <v/>
      </c>
      <c r="G198" s="33"/>
      <c r="H198" s="33"/>
      <c r="I198" s="21"/>
      <c r="J198" s="21" t="str">
        <f>IF(ISERROR(VLOOKUP($A198&amp;$A$6,BDD!$A:$K,11,FALSE))=TRUE,"",VLOOKUP($A198&amp;$A$6,BDD!$A:$K,11,FALSE))</f>
        <v/>
      </c>
    </row>
    <row r="199" spans="1:10" ht="30" customHeight="1" x14ac:dyDescent="0.25">
      <c r="A199" s="24">
        <v>192</v>
      </c>
      <c r="B199" s="33" t="str">
        <f>IF(ISERROR(VLOOKUP($A199&amp;$A$6,BDD!$A:$J,3,FALSE))=TRUE,"",VLOOKUP($A199&amp;$A$6,BDD!$A:$J,3,FALSE))</f>
        <v/>
      </c>
      <c r="C199" s="33" t="str">
        <f>IF(ISERROR(VLOOKUP($A199&amp;$A$6,BDD!$A:$J,4,FALSE))=TRUE,"",VLOOKUP($A199&amp;$A$6,BDD!$A:$J,4,FALSE))</f>
        <v/>
      </c>
      <c r="D199" s="16" t="str">
        <f>IF(ISERROR(VLOOKUP($A199&amp;$A$6,BDD!$A:$J,5,FALSE))=TRUE,"",VLOOKUP($A199&amp;$A$6,BDD!$A:$J,5,FALSE))</f>
        <v/>
      </c>
      <c r="E199" s="33" t="str">
        <f>IF(ISERROR(VLOOKUP($A199&amp;$A$6,BDD!$A:$J,6,FALSE))=TRUE,"",VLOOKUP($A199&amp;$A$6,BDD!$A:$J,6,FALSE))</f>
        <v/>
      </c>
      <c r="F199" s="33" t="str">
        <f>IF(ISERROR(VLOOKUP($A199&amp;$A$6,BDD!$A:$J,7,FALSE))=TRUE,"",VLOOKUP($A199&amp;$A$6,BDD!$A:$J,7,FALSE))</f>
        <v/>
      </c>
      <c r="G199" s="33"/>
      <c r="H199" s="33"/>
      <c r="I199" s="21"/>
      <c r="J199" s="21" t="str">
        <f>IF(ISERROR(VLOOKUP($A199&amp;$A$6,BDD!$A:$K,11,FALSE))=TRUE,"",VLOOKUP($A199&amp;$A$6,BDD!$A:$K,11,FALSE))</f>
        <v/>
      </c>
    </row>
    <row r="200" spans="1:10" ht="30" customHeight="1" x14ac:dyDescent="0.25">
      <c r="A200" s="24">
        <v>193</v>
      </c>
      <c r="B200" s="33" t="str">
        <f>IF(ISERROR(VLOOKUP($A200&amp;$A$6,BDD!$A:$J,3,FALSE))=TRUE,"",VLOOKUP($A200&amp;$A$6,BDD!$A:$J,3,FALSE))</f>
        <v/>
      </c>
      <c r="C200" s="33" t="str">
        <f>IF(ISERROR(VLOOKUP($A200&amp;$A$6,BDD!$A:$J,4,FALSE))=TRUE,"",VLOOKUP($A200&amp;$A$6,BDD!$A:$J,4,FALSE))</f>
        <v/>
      </c>
      <c r="D200" s="16" t="str">
        <f>IF(ISERROR(VLOOKUP($A200&amp;$A$6,BDD!$A:$J,5,FALSE))=TRUE,"",VLOOKUP($A200&amp;$A$6,BDD!$A:$J,5,FALSE))</f>
        <v/>
      </c>
      <c r="E200" s="33" t="str">
        <f>IF(ISERROR(VLOOKUP($A200&amp;$A$6,BDD!$A:$J,6,FALSE))=TRUE,"",VLOOKUP($A200&amp;$A$6,BDD!$A:$J,6,FALSE))</f>
        <v/>
      </c>
      <c r="F200" s="33" t="str">
        <f>IF(ISERROR(VLOOKUP($A200&amp;$A$6,BDD!$A:$J,7,FALSE))=TRUE,"",VLOOKUP($A200&amp;$A$6,BDD!$A:$J,7,FALSE))</f>
        <v/>
      </c>
      <c r="G200" s="33"/>
      <c r="H200" s="33"/>
      <c r="I200" s="21"/>
      <c r="J200" s="21" t="str">
        <f>IF(ISERROR(VLOOKUP($A200&amp;$A$6,BDD!$A:$K,11,FALSE))=TRUE,"",VLOOKUP($A200&amp;$A$6,BDD!$A:$K,11,FALSE))</f>
        <v/>
      </c>
    </row>
    <row r="201" spans="1:10" ht="30" customHeight="1" x14ac:dyDescent="0.25">
      <c r="A201" s="24">
        <v>194</v>
      </c>
      <c r="B201" s="33" t="str">
        <f>IF(ISERROR(VLOOKUP($A201&amp;$A$6,BDD!$A:$J,3,FALSE))=TRUE,"",VLOOKUP($A201&amp;$A$6,BDD!$A:$J,3,FALSE))</f>
        <v/>
      </c>
      <c r="C201" s="33" t="str">
        <f>IF(ISERROR(VLOOKUP($A201&amp;$A$6,BDD!$A:$J,4,FALSE))=TRUE,"",VLOOKUP($A201&amp;$A$6,BDD!$A:$J,4,FALSE))</f>
        <v/>
      </c>
      <c r="D201" s="16" t="str">
        <f>IF(ISERROR(VLOOKUP($A201&amp;$A$6,BDD!$A:$J,5,FALSE))=TRUE,"",VLOOKUP($A201&amp;$A$6,BDD!$A:$J,5,FALSE))</f>
        <v/>
      </c>
      <c r="E201" s="33" t="str">
        <f>IF(ISERROR(VLOOKUP($A201&amp;$A$6,BDD!$A:$J,6,FALSE))=TRUE,"",VLOOKUP($A201&amp;$A$6,BDD!$A:$J,6,FALSE))</f>
        <v/>
      </c>
      <c r="F201" s="33" t="str">
        <f>IF(ISERROR(VLOOKUP($A201&amp;$A$6,BDD!$A:$J,7,FALSE))=TRUE,"",VLOOKUP($A201&amp;$A$6,BDD!$A:$J,7,FALSE))</f>
        <v/>
      </c>
      <c r="G201" s="33"/>
      <c r="H201" s="33"/>
      <c r="I201" s="21"/>
      <c r="J201" s="21" t="str">
        <f>IF(ISERROR(VLOOKUP($A201&amp;$A$6,BDD!$A:$K,11,FALSE))=TRUE,"",VLOOKUP($A201&amp;$A$6,BDD!$A:$K,11,FALSE))</f>
        <v/>
      </c>
    </row>
    <row r="202" spans="1:10" ht="30" customHeight="1" x14ac:dyDescent="0.25">
      <c r="A202" s="24">
        <v>195</v>
      </c>
      <c r="B202" s="33" t="str">
        <f>IF(ISERROR(VLOOKUP($A202&amp;$A$6,BDD!$A:$J,3,FALSE))=TRUE,"",VLOOKUP($A202&amp;$A$6,BDD!$A:$J,3,FALSE))</f>
        <v/>
      </c>
      <c r="C202" s="33" t="str">
        <f>IF(ISERROR(VLOOKUP($A202&amp;$A$6,BDD!$A:$J,4,FALSE))=TRUE,"",VLOOKUP($A202&amp;$A$6,BDD!$A:$J,4,FALSE))</f>
        <v/>
      </c>
      <c r="D202" s="16" t="str">
        <f>IF(ISERROR(VLOOKUP($A202&amp;$A$6,BDD!$A:$J,5,FALSE))=TRUE,"",VLOOKUP($A202&amp;$A$6,BDD!$A:$J,5,FALSE))</f>
        <v/>
      </c>
      <c r="E202" s="33" t="str">
        <f>IF(ISERROR(VLOOKUP($A202&amp;$A$6,BDD!$A:$J,6,FALSE))=TRUE,"",VLOOKUP($A202&amp;$A$6,BDD!$A:$J,6,FALSE))</f>
        <v/>
      </c>
      <c r="F202" s="33" t="str">
        <f>IF(ISERROR(VLOOKUP($A202&amp;$A$6,BDD!$A:$J,7,FALSE))=TRUE,"",VLOOKUP($A202&amp;$A$6,BDD!$A:$J,7,FALSE))</f>
        <v/>
      </c>
      <c r="G202" s="33"/>
      <c r="H202" s="33"/>
      <c r="I202" s="21"/>
      <c r="J202" s="21" t="str">
        <f>IF(ISERROR(VLOOKUP($A202&amp;$A$6,BDD!$A:$K,11,FALSE))=TRUE,"",VLOOKUP($A202&amp;$A$6,BDD!$A:$K,11,FALSE))</f>
        <v/>
      </c>
    </row>
    <row r="203" spans="1:10" ht="30" customHeight="1" x14ac:dyDescent="0.25">
      <c r="A203" s="24">
        <v>196</v>
      </c>
      <c r="B203" s="33" t="str">
        <f>IF(ISERROR(VLOOKUP($A203&amp;$A$6,BDD!$A:$J,3,FALSE))=TRUE,"",VLOOKUP($A203&amp;$A$6,BDD!$A:$J,3,FALSE))</f>
        <v/>
      </c>
      <c r="C203" s="33" t="str">
        <f>IF(ISERROR(VLOOKUP($A203&amp;$A$6,BDD!$A:$J,4,FALSE))=TRUE,"",VLOOKUP($A203&amp;$A$6,BDD!$A:$J,4,FALSE))</f>
        <v/>
      </c>
      <c r="D203" s="16" t="str">
        <f>IF(ISERROR(VLOOKUP($A203&amp;$A$6,BDD!$A:$J,5,FALSE))=TRUE,"",VLOOKUP($A203&amp;$A$6,BDD!$A:$J,5,FALSE))</f>
        <v/>
      </c>
      <c r="E203" s="33" t="str">
        <f>IF(ISERROR(VLOOKUP($A203&amp;$A$6,BDD!$A:$J,6,FALSE))=TRUE,"",VLOOKUP($A203&amp;$A$6,BDD!$A:$J,6,FALSE))</f>
        <v/>
      </c>
      <c r="F203" s="33" t="str">
        <f>IF(ISERROR(VLOOKUP($A203&amp;$A$6,BDD!$A:$J,7,FALSE))=TRUE,"",VLOOKUP($A203&amp;$A$6,BDD!$A:$J,7,FALSE))</f>
        <v/>
      </c>
      <c r="G203" s="33"/>
      <c r="H203" s="33"/>
      <c r="I203" s="21"/>
      <c r="J203" s="21" t="str">
        <f>IF(ISERROR(VLOOKUP($A203&amp;$A$6,BDD!$A:$K,11,FALSE))=TRUE,"",VLOOKUP($A203&amp;$A$6,BDD!$A:$K,11,FALSE))</f>
        <v/>
      </c>
    </row>
    <row r="204" spans="1:10" ht="30" customHeight="1" x14ac:dyDescent="0.25">
      <c r="A204" s="24">
        <v>197</v>
      </c>
      <c r="B204" s="33" t="str">
        <f>IF(ISERROR(VLOOKUP($A204&amp;$A$6,BDD!$A:$J,3,FALSE))=TRUE,"",VLOOKUP($A204&amp;$A$6,BDD!$A:$J,3,FALSE))</f>
        <v/>
      </c>
      <c r="C204" s="33" t="str">
        <f>IF(ISERROR(VLOOKUP($A204&amp;$A$6,BDD!$A:$J,4,FALSE))=TRUE,"",VLOOKUP($A204&amp;$A$6,BDD!$A:$J,4,FALSE))</f>
        <v/>
      </c>
      <c r="D204" s="16" t="str">
        <f>IF(ISERROR(VLOOKUP($A204&amp;$A$6,BDD!$A:$J,5,FALSE))=TRUE,"",VLOOKUP($A204&amp;$A$6,BDD!$A:$J,5,FALSE))</f>
        <v/>
      </c>
      <c r="E204" s="33" t="str">
        <f>IF(ISERROR(VLOOKUP($A204&amp;$A$6,BDD!$A:$J,6,FALSE))=TRUE,"",VLOOKUP($A204&amp;$A$6,BDD!$A:$J,6,FALSE))</f>
        <v/>
      </c>
      <c r="F204" s="33" t="str">
        <f>IF(ISERROR(VLOOKUP($A204&amp;$A$6,BDD!$A:$J,7,FALSE))=TRUE,"",VLOOKUP($A204&amp;$A$6,BDD!$A:$J,7,FALSE))</f>
        <v/>
      </c>
      <c r="G204" s="33"/>
      <c r="H204" s="33"/>
      <c r="I204" s="21"/>
      <c r="J204" s="21" t="str">
        <f>IF(ISERROR(VLOOKUP($A204&amp;$A$6,BDD!$A:$K,11,FALSE))=TRUE,"",VLOOKUP($A204&amp;$A$6,BDD!$A:$K,11,FALSE))</f>
        <v/>
      </c>
    </row>
    <row r="205" spans="1:10" ht="30" customHeight="1" x14ac:dyDescent="0.25">
      <c r="A205" s="24">
        <v>198</v>
      </c>
      <c r="B205" s="33" t="str">
        <f>IF(ISERROR(VLOOKUP($A205&amp;$A$6,BDD!$A:$J,3,FALSE))=TRUE,"",VLOOKUP($A205&amp;$A$6,BDD!$A:$J,3,FALSE))</f>
        <v/>
      </c>
      <c r="C205" s="33" t="str">
        <f>IF(ISERROR(VLOOKUP($A205&amp;$A$6,BDD!$A:$J,4,FALSE))=TRUE,"",VLOOKUP($A205&amp;$A$6,BDD!$A:$J,4,FALSE))</f>
        <v/>
      </c>
      <c r="D205" s="16" t="str">
        <f>IF(ISERROR(VLOOKUP($A205&amp;$A$6,BDD!$A:$J,5,FALSE))=TRUE,"",VLOOKUP($A205&amp;$A$6,BDD!$A:$J,5,FALSE))</f>
        <v/>
      </c>
      <c r="E205" s="33" t="str">
        <f>IF(ISERROR(VLOOKUP($A205&amp;$A$6,BDD!$A:$J,6,FALSE))=TRUE,"",VLOOKUP($A205&amp;$A$6,BDD!$A:$J,6,FALSE))</f>
        <v/>
      </c>
      <c r="F205" s="33" t="str">
        <f>IF(ISERROR(VLOOKUP($A205&amp;$A$6,BDD!$A:$J,7,FALSE))=TRUE,"",VLOOKUP($A205&amp;$A$6,BDD!$A:$J,7,FALSE))</f>
        <v/>
      </c>
      <c r="G205" s="33"/>
      <c r="H205" s="33"/>
      <c r="I205" s="21"/>
      <c r="J205" s="21" t="str">
        <f>IF(ISERROR(VLOOKUP($A205&amp;$A$6,BDD!$A:$K,11,FALSE))=TRUE,"",VLOOKUP($A205&amp;$A$6,BDD!$A:$K,11,FALSE))</f>
        <v/>
      </c>
    </row>
    <row r="206" spans="1:10" ht="30" customHeight="1" x14ac:dyDescent="0.25">
      <c r="A206" s="24">
        <v>199</v>
      </c>
      <c r="B206" s="33" t="str">
        <f>IF(ISERROR(VLOOKUP($A206&amp;$A$6,BDD!$A:$J,3,FALSE))=TRUE,"",VLOOKUP($A206&amp;$A$6,BDD!$A:$J,3,FALSE))</f>
        <v/>
      </c>
      <c r="C206" s="33" t="str">
        <f>IF(ISERROR(VLOOKUP($A206&amp;$A$6,BDD!$A:$J,4,FALSE))=TRUE,"",VLOOKUP($A206&amp;$A$6,BDD!$A:$J,4,FALSE))</f>
        <v/>
      </c>
      <c r="D206" s="16" t="str">
        <f>IF(ISERROR(VLOOKUP($A206&amp;$A$6,BDD!$A:$J,5,FALSE))=TRUE,"",VLOOKUP($A206&amp;$A$6,BDD!$A:$J,5,FALSE))</f>
        <v/>
      </c>
      <c r="E206" s="33" t="str">
        <f>IF(ISERROR(VLOOKUP($A206&amp;$A$6,BDD!$A:$J,6,FALSE))=TRUE,"",VLOOKUP($A206&amp;$A$6,BDD!$A:$J,6,FALSE))</f>
        <v/>
      </c>
      <c r="F206" s="33" t="str">
        <f>IF(ISERROR(VLOOKUP($A206&amp;$A$6,BDD!$A:$J,7,FALSE))=TRUE,"",VLOOKUP($A206&amp;$A$6,BDD!$A:$J,7,FALSE))</f>
        <v/>
      </c>
      <c r="G206" s="33"/>
      <c r="H206" s="33"/>
      <c r="I206" s="21"/>
      <c r="J206" s="21" t="str">
        <f>IF(ISERROR(VLOOKUP($A206&amp;$A$6,BDD!$A:$K,11,FALSE))=TRUE,"",VLOOKUP($A206&amp;$A$6,BDD!$A:$K,11,FALSE))</f>
        <v/>
      </c>
    </row>
    <row r="207" spans="1:10" ht="30" customHeight="1" x14ac:dyDescent="0.25">
      <c r="A207" s="24">
        <v>200</v>
      </c>
      <c r="B207" s="33" t="str">
        <f>IF(ISERROR(VLOOKUP($A207&amp;$A$6,BDD!$A:$J,3,FALSE))=TRUE,"",VLOOKUP($A207&amp;$A$6,BDD!$A:$J,3,FALSE))</f>
        <v/>
      </c>
      <c r="C207" s="33" t="str">
        <f>IF(ISERROR(VLOOKUP($A207&amp;$A$6,BDD!$A:$J,4,FALSE))=TRUE,"",VLOOKUP($A207&amp;$A$6,BDD!$A:$J,4,FALSE))</f>
        <v/>
      </c>
      <c r="D207" s="16" t="str">
        <f>IF(ISERROR(VLOOKUP($A207&amp;$A$6,BDD!$A:$J,5,FALSE))=TRUE,"",VLOOKUP($A207&amp;$A$6,BDD!$A:$J,5,FALSE))</f>
        <v/>
      </c>
      <c r="E207" s="33" t="str">
        <f>IF(ISERROR(VLOOKUP($A207&amp;$A$6,BDD!$A:$J,6,FALSE))=TRUE,"",VLOOKUP($A207&amp;$A$6,BDD!$A:$J,6,FALSE))</f>
        <v/>
      </c>
      <c r="F207" s="33" t="str">
        <f>IF(ISERROR(VLOOKUP($A207&amp;$A$6,BDD!$A:$J,7,FALSE))=TRUE,"",VLOOKUP($A207&amp;$A$6,BDD!$A:$J,7,FALSE))</f>
        <v/>
      </c>
      <c r="G207" s="33"/>
      <c r="H207" s="33"/>
      <c r="I207" s="21"/>
      <c r="J207" s="21" t="str">
        <f>IF(ISERROR(VLOOKUP($A207&amp;$A$6,BDD!$A:$K,11,FALSE))=TRUE,"",VLOOKUP($A207&amp;$A$6,BDD!$A:$K,11,FALSE))</f>
        <v/>
      </c>
    </row>
  </sheetData>
  <dataValidations disablePrompts="1" count="1">
    <dataValidation type="list" allowBlank="1" showInputMessage="1" showErrorMessage="1" sqref="A6">
      <formula1>Pièces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pose">
                <anchor moveWithCells="1" sizeWithCells="1">
                  <from>
                    <xdr:col>1</xdr:col>
                    <xdr:colOff>895350</xdr:colOff>
                    <xdr:row>3</xdr:row>
                    <xdr:rowOff>0</xdr:rowOff>
                  </from>
                  <to>
                    <xdr:col>2</xdr:col>
                    <xdr:colOff>552450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5" name="Button 8">
              <controlPr defaultSize="0" print="0" autoFill="0" autoPict="0" macro="[0]!Deplacement">
                <anchor moveWithCells="1" sizeWithCells="1">
                  <from>
                    <xdr:col>2</xdr:col>
                    <xdr:colOff>838200</xdr:colOff>
                    <xdr:row>3</xdr:row>
                    <xdr:rowOff>0</xdr:rowOff>
                  </from>
                  <to>
                    <xdr:col>3</xdr:col>
                    <xdr:colOff>495300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6" name="Button 10">
              <controlPr defaultSize="0" print="0" autoFill="0" autoPict="0" macro="[0]!ReceveurDouche">
                <anchor moveWithCells="1" sizeWithCells="1">
                  <from>
                    <xdr:col>3</xdr:col>
                    <xdr:colOff>781050</xdr:colOff>
                    <xdr:row>3</xdr:row>
                    <xdr:rowOff>0</xdr:rowOff>
                  </from>
                  <to>
                    <xdr:col>3</xdr:col>
                    <xdr:colOff>1390650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7" name="Button 11">
              <controlPr defaultSize="0" print="0" autoFill="0" autoPict="0" macro="[0]!Mitigeur">
                <anchor moveWithCells="1" sizeWithCells="1">
                  <from>
                    <xdr:col>3</xdr:col>
                    <xdr:colOff>1676400</xdr:colOff>
                    <xdr:row>3</xdr:row>
                    <xdr:rowOff>0</xdr:rowOff>
                  </from>
                  <to>
                    <xdr:col>3</xdr:col>
                    <xdr:colOff>2286000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8" name="Button 12">
              <controlPr defaultSize="0" print="0" autoFill="0" autoPict="0" macro="[0]!Efface">
                <anchor moveWithCells="1" sizeWithCells="1">
                  <from>
                    <xdr:col>0</xdr:col>
                    <xdr:colOff>0</xdr:colOff>
                    <xdr:row>3</xdr:row>
                    <xdr:rowOff>0</xdr:rowOff>
                  </from>
                  <to>
                    <xdr:col>1</xdr:col>
                    <xdr:colOff>609600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9" name="Button 23">
              <controlPr defaultSize="0" print="0" autoFill="0" autoPict="0" macro="[0]!KitEnsemble">
                <anchor moveWithCells="1" sizeWithCells="1">
                  <from>
                    <xdr:col>4</xdr:col>
                    <xdr:colOff>28575</xdr:colOff>
                    <xdr:row>3</xdr:row>
                    <xdr:rowOff>0</xdr:rowOff>
                  </from>
                  <to>
                    <xdr:col>4</xdr:col>
                    <xdr:colOff>638175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10" name="Button 24">
              <controlPr defaultSize="0" print="0" autoFill="0" autoPict="0" macro="[0]!Carrelage">
                <anchor moveWithCells="1" sizeWithCells="1">
                  <from>
                    <xdr:col>4</xdr:col>
                    <xdr:colOff>923925</xdr:colOff>
                    <xdr:row>3</xdr:row>
                    <xdr:rowOff>0</xdr:rowOff>
                  </from>
                  <to>
                    <xdr:col>4</xdr:col>
                    <xdr:colOff>1533525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11" name="Button 25">
              <controlPr defaultSize="0" print="0" autoFill="0" autoPict="0" macro="[0]!Faience">
                <anchor moveWithCells="1" sizeWithCells="1">
                  <from>
                    <xdr:col>4</xdr:col>
                    <xdr:colOff>1819275</xdr:colOff>
                    <xdr:row>3</xdr:row>
                    <xdr:rowOff>0</xdr:rowOff>
                  </from>
                  <to>
                    <xdr:col>5</xdr:col>
                    <xdr:colOff>476250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2" name="Button 27">
              <controlPr defaultSize="0" print="0" autoFill="0" autoPict="0" macro="[0]!Bonde">
                <anchor moveWithCells="1" sizeWithCells="1">
                  <from>
                    <xdr:col>3</xdr:col>
                    <xdr:colOff>2562225</xdr:colOff>
                    <xdr:row>3</xdr:row>
                    <xdr:rowOff>0</xdr:rowOff>
                  </from>
                  <to>
                    <xdr:col>3</xdr:col>
                    <xdr:colOff>3171825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13" name="Button 35">
              <controlPr defaultSize="0" print="0" autoFill="0" autoPict="0" macro="[0]!ReceveurDouche">
                <anchor moveWithCells="1" sizeWithCells="1">
                  <from>
                    <xdr:col>3</xdr:col>
                    <xdr:colOff>790575</xdr:colOff>
                    <xdr:row>4</xdr:row>
                    <xdr:rowOff>66675</xdr:rowOff>
                  </from>
                  <to>
                    <xdr:col>3</xdr:col>
                    <xdr:colOff>1400175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8" r:id="rId14" name="Button 36">
              <controlPr defaultSize="0" print="0" autoFill="0" autoPict="0" macro="[0]!PoseSDB">
                <anchor moveWithCells="1" sizeWithCells="1">
                  <from>
                    <xdr:col>3</xdr:col>
                    <xdr:colOff>1685925</xdr:colOff>
                    <xdr:row>4</xdr:row>
                    <xdr:rowOff>66675</xdr:rowOff>
                  </from>
                  <to>
                    <xdr:col>3</xdr:col>
                    <xdr:colOff>2295525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5" name="Button 38">
              <controlPr defaultSize="0" print="0" autoFill="0" autoPict="0" macro="[0]!PoseSDB">
                <anchor moveWithCells="1" sizeWithCells="1">
                  <from>
                    <xdr:col>4</xdr:col>
                    <xdr:colOff>38100</xdr:colOff>
                    <xdr:row>4</xdr:row>
                    <xdr:rowOff>66675</xdr:rowOff>
                  </from>
                  <to>
                    <xdr:col>4</xdr:col>
                    <xdr:colOff>647700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6" name="Button 41">
              <controlPr defaultSize="0" print="0" autoFill="0" autoPict="0" macro="[0]!PoseSDB">
                <anchor moveWithCells="1" sizeWithCells="1">
                  <from>
                    <xdr:col>3</xdr:col>
                    <xdr:colOff>2571750</xdr:colOff>
                    <xdr:row>4</xdr:row>
                    <xdr:rowOff>66675</xdr:rowOff>
                  </from>
                  <to>
                    <xdr:col>3</xdr:col>
                    <xdr:colOff>3181350</xdr:colOff>
                    <xdr:row>5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11"/>
  <sheetViews>
    <sheetView workbookViewId="0">
      <selection activeCell="C38" sqref="C38"/>
    </sheetView>
  </sheetViews>
  <sheetFormatPr baseColWidth="10" defaultRowHeight="15" x14ac:dyDescent="0.25"/>
  <sheetData>
    <row r="1" spans="1:1" x14ac:dyDescent="0.25">
      <c r="A1" t="s">
        <v>5</v>
      </c>
    </row>
    <row r="2" spans="1:1" x14ac:dyDescent="0.25">
      <c r="A2" t="s">
        <v>6</v>
      </c>
    </row>
    <row r="3" spans="1:1" x14ac:dyDescent="0.25">
      <c r="A3" t="s">
        <v>9</v>
      </c>
    </row>
    <row r="4" spans="1:1" x14ac:dyDescent="0.25">
      <c r="A4" t="s">
        <v>10</v>
      </c>
    </row>
    <row r="5" spans="1:1" x14ac:dyDescent="0.25">
      <c r="A5" t="s">
        <v>11</v>
      </c>
    </row>
    <row r="6" spans="1:1" x14ac:dyDescent="0.25">
      <c r="A6" t="s">
        <v>12</v>
      </c>
    </row>
    <row r="7" spans="1:1" x14ac:dyDescent="0.25">
      <c r="A7" t="s">
        <v>13</v>
      </c>
    </row>
    <row r="8" spans="1:1" x14ac:dyDescent="0.25">
      <c r="A8" t="s">
        <v>17</v>
      </c>
    </row>
    <row r="9" spans="1:1" x14ac:dyDescent="0.25">
      <c r="A9" t="s">
        <v>14</v>
      </c>
    </row>
    <row r="10" spans="1:1" x14ac:dyDescent="0.25">
      <c r="A10" t="s">
        <v>15</v>
      </c>
    </row>
    <row r="11" spans="1:1" x14ac:dyDescent="0.25">
      <c r="A11" t="s">
        <v>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2:H30"/>
  <sheetViews>
    <sheetView workbookViewId="0">
      <selection activeCell="A30" sqref="A30"/>
    </sheetView>
  </sheetViews>
  <sheetFormatPr baseColWidth="10" defaultRowHeight="15" x14ac:dyDescent="0.25"/>
  <sheetData>
    <row r="2" spans="1:8" x14ac:dyDescent="0.25">
      <c r="B2" t="s">
        <v>5</v>
      </c>
    </row>
    <row r="3" spans="1:8" x14ac:dyDescent="0.25">
      <c r="A3">
        <v>1</v>
      </c>
      <c r="B3" t="str">
        <f>IF(ISERROR(VLOOKUP($A3&amp;$B$2,BDD!$A:$I,3, FALSE))=TRUE, "",VLOOKUP($A3&amp;$B$2,BDD!$A:$I,3, FALSE))</f>
        <v>SDB</v>
      </c>
      <c r="C3" t="str">
        <f>IF(ISERROR(VLOOKUP($A3&amp;$B$2,BDD!$A:$I,4,FALSE))=TRUE,"",VLOOKUP($A3&amp;$B$2,BDD!$A:$I,4,FALSE))</f>
        <v>Dépose et pose</v>
      </c>
      <c r="D3" t="str">
        <f>IF(ISERROR(VLOOKUP($A3&amp;$B$2,BDD!$A:$I,5,FALSE))=TRUE,"",VLOOKUP($A3&amp;$B$2,BDD!$A:$I,5,FALSE))</f>
        <v>Mitigeur thermostatique</v>
      </c>
      <c r="E3" t="str">
        <f>IF(ISERROR(VLOOKUP($A3&amp;$B$2,BDD!$A:$I,6,FALSE))=TRUE,"",VLOOKUP($A3&amp;$B$2,BDD!$A:$I,6,FALSE))</f>
        <v>Lavabo</v>
      </c>
      <c r="F3" t="str">
        <f>IF(ISERROR(VLOOKUP($A3&amp;$B$2,BDD!$A:$I,7,FALSE))=TRUE,"",VLOOKUP($A3&amp;$B$2,BDD!$A:$I,7,FALSE))</f>
        <v>-</v>
      </c>
      <c r="G3" t="str">
        <f>IF(ISERROR(VLOOKUP($A3&amp;$B$2,BDD!$A:$I,8,FALSE))=TRUE,"",VLOOKUP($A3&amp;$B$2,BDD!$A:$I,8,FALSE))</f>
        <v>Scetec</v>
      </c>
      <c r="H3" t="str">
        <f>IF(ISERROR(VLOOKUP($A3&amp;$B$2,BDD!$A:$I,9,FALSE))=TRUE,"",VLOOKUP($A3&amp;$B$2,BDD!$A:$I,9,FALSE))</f>
        <v>-</v>
      </c>
    </row>
    <row r="4" spans="1:8" x14ac:dyDescent="0.25">
      <c r="A4">
        <v>2</v>
      </c>
      <c r="B4" t="str">
        <f>IF(ISERROR(VLOOKUP($A4&amp;$B$2,BDD!$A:$I,3, FALSE))=TRUE, "",VLOOKUP($A4&amp;$B$2,BDD!$A:$I,3, FALSE))</f>
        <v>SDB</v>
      </c>
      <c r="C4" t="str">
        <f>IF(ISERROR(VLOOKUP($A4&amp;$B$2,BDD!$A:$I,4,FALSE))=TRUE,"",VLOOKUP($A4&amp;$B$2,BDD!$A:$I,4,FALSE))</f>
        <v>Pose</v>
      </c>
      <c r="D4" t="str">
        <f>IF(ISERROR(VLOOKUP($A4&amp;$B$2,BDD!$A:$I,5,FALSE))=TRUE,"",VLOOKUP($A4&amp;$B$2,BDD!$A:$I,5,FALSE))</f>
        <v>Receveur douche</v>
      </c>
      <c r="E4" t="str">
        <f>IF(ISERROR(VLOOKUP($A4&amp;$B$2,BDD!$A:$I,6,FALSE))=TRUE,"",VLOOKUP($A4&amp;$B$2,BDD!$A:$I,6,FALSE))</f>
        <v>Avec R11</v>
      </c>
      <c r="F4" t="str">
        <f>IF(ISERROR(VLOOKUP($A4&amp;$B$2,BDD!$A:$I,7,FALSE))=TRUE,"",VLOOKUP($A4&amp;$B$2,BDD!$A:$I,7,FALSE))</f>
        <v>120*120</v>
      </c>
      <c r="G4" t="str">
        <f>IF(ISERROR(VLOOKUP($A4&amp;$B$2,BDD!$A:$I,8,FALSE))=TRUE,"",VLOOKUP($A4&amp;$B$2,BDD!$A:$I,8,FALSE))</f>
        <v>PCE Yvon</v>
      </c>
      <c r="H4" t="str">
        <f>IF(ISERROR(VLOOKUP($A4&amp;$B$2,BDD!$A:$I,9,FALSE))=TRUE,"",VLOOKUP($A4&amp;$B$2,BDD!$A:$I,9,FALSE))</f>
        <v>-</v>
      </c>
    </row>
    <row r="5" spans="1:8" x14ac:dyDescent="0.25">
      <c r="A5">
        <v>3</v>
      </c>
      <c r="B5" t="str">
        <f>IF(ISERROR(VLOOKUP($A5&amp;$B$2,BDD!$A:$I,3, FALSE))=TRUE, "",VLOOKUP($A5&amp;$B$2,BDD!$A:$I,3, FALSE))</f>
        <v>SDB</v>
      </c>
      <c r="C5" t="str">
        <f>IF(ISERROR(VLOOKUP($A5&amp;$B$2,BDD!$A:$I,4,FALSE))=TRUE,"",VLOOKUP($A5&amp;$B$2,BDD!$A:$I,4,FALSE))</f>
        <v>Pose</v>
      </c>
      <c r="D5" t="str">
        <f>IF(ISERROR(VLOOKUP($A5&amp;$B$2,BDD!$A:$I,5,FALSE))=TRUE,"",VLOOKUP($A5&amp;$B$2,BDD!$A:$I,5,FALSE))</f>
        <v>Barre d'appui en T inversé</v>
      </c>
      <c r="E5" t="str">
        <f>IF(ISERROR(VLOOKUP($A5&amp;$B$2,BDD!$A:$I,6,FALSE))=TRUE,"",VLOOKUP($A5&amp;$B$2,BDD!$A:$I,6,FALSE))</f>
        <v>Blanc</v>
      </c>
      <c r="F5" t="str">
        <f>IF(ISERROR(VLOOKUP($A5&amp;$B$2,BDD!$A:$I,7,FALSE))=TRUE,"",VLOOKUP($A5&amp;$B$2,BDD!$A:$I,7,FALSE))</f>
        <v>-</v>
      </c>
      <c r="G5" t="str">
        <f>IF(ISERROR(VLOOKUP($A5&amp;$B$2,BDD!$A:$I,8,FALSE))=TRUE,"",VLOOKUP($A5&amp;$B$2,BDD!$A:$I,8,FALSE))</f>
        <v>PCE Yvon</v>
      </c>
      <c r="H5" t="str">
        <f>IF(ISERROR(VLOOKUP($A5&amp;$B$2,BDD!$A:$I,9,FALSE))=TRUE,"",VLOOKUP($A5&amp;$B$2,BDD!$A:$I,9,FALSE))</f>
        <v>-</v>
      </c>
    </row>
    <row r="6" spans="1:8" x14ac:dyDescent="0.25">
      <c r="A6">
        <v>4</v>
      </c>
      <c r="B6" t="str">
        <f>IF(ISERROR(VLOOKUP($A6&amp;$B$2,BDD!$A:$I,3, FALSE))=TRUE, "",VLOOKUP($A6&amp;$B$2,BDD!$A:$I,3, FALSE))</f>
        <v>SDB</v>
      </c>
      <c r="C6" t="str">
        <f>IF(ISERROR(VLOOKUP($A6&amp;$B$2,BDD!$A:$I,4,FALSE))=TRUE,"",VLOOKUP($A6&amp;$B$2,BDD!$A:$I,4,FALSE))</f>
        <v>Pose</v>
      </c>
      <c r="D6" t="str">
        <f>IF(ISERROR(VLOOKUP($A6&amp;$B$2,BDD!$A:$I,5,FALSE))=TRUE,"",VLOOKUP($A6&amp;$B$2,BDD!$A:$I,5,FALSE))</f>
        <v>Mitigeur thermostatique</v>
      </c>
      <c r="E6" t="str">
        <f>IF(ISERROR(VLOOKUP($A6&amp;$B$2,BDD!$A:$I,6,FALSE))=TRUE,"",VLOOKUP($A6&amp;$B$2,BDD!$A:$I,6,FALSE))</f>
        <v>Lavabo</v>
      </c>
      <c r="F6" t="str">
        <f>IF(ISERROR(VLOOKUP($A6&amp;$B$2,BDD!$A:$I,7,FALSE))=TRUE,"",VLOOKUP($A6&amp;$B$2,BDD!$A:$I,7,FALSE))</f>
        <v>-</v>
      </c>
      <c r="G6" t="str">
        <f>IF(ISERROR(VLOOKUP($A6&amp;$B$2,BDD!$A:$I,8,FALSE))=TRUE,"",VLOOKUP($A6&amp;$B$2,BDD!$A:$I,8,FALSE))</f>
        <v>PCE Yvon</v>
      </c>
      <c r="H6" t="str">
        <f>IF(ISERROR(VLOOKUP($A6&amp;$B$2,BDD!$A:$I,9,FALSE))=TRUE,"",VLOOKUP($A6&amp;$B$2,BDD!$A:$I,9,FALSE))</f>
        <v>Huber</v>
      </c>
    </row>
    <row r="7" spans="1:8" x14ac:dyDescent="0.25">
      <c r="A7">
        <v>5</v>
      </c>
      <c r="B7" t="str">
        <f>IF(ISERROR(VLOOKUP($A7&amp;$B$2,BDD!$A:$I,3, FALSE))=TRUE, "",VLOOKUP($A7&amp;$B$2,BDD!$A:$I,3, FALSE))</f>
        <v>SDB</v>
      </c>
      <c r="C7" t="str">
        <f>IF(ISERROR(VLOOKUP($A7&amp;$B$2,BDD!$A:$I,4,FALSE))=TRUE,"",VLOOKUP($A7&amp;$B$2,BDD!$A:$I,4,FALSE))</f>
        <v>Pose</v>
      </c>
      <c r="D7" t="str">
        <f>IF(ISERROR(VLOOKUP($A7&amp;$B$2,BDD!$A:$I,5,FALSE))=TRUE,"",VLOOKUP($A7&amp;$B$2,BDD!$A:$I,5,FALSE))</f>
        <v>Barre d'appui</v>
      </c>
      <c r="E7" t="str">
        <f>IF(ISERROR(VLOOKUP($A7&amp;$B$2,BDD!$A:$I,6,FALSE))=TRUE,"",VLOOKUP($A7&amp;$B$2,BDD!$A:$I,6,FALSE))</f>
        <v>-</v>
      </c>
      <c r="F7" t="str">
        <f>IF(ISERROR(VLOOKUP($A7&amp;$B$2,BDD!$A:$I,7,FALSE))=TRUE,"",VLOOKUP($A7&amp;$B$2,BDD!$A:$I,7,FALSE))</f>
        <v>-</v>
      </c>
      <c r="G7" t="str">
        <f>IF(ISERROR(VLOOKUP($A7&amp;$B$2,BDD!$A:$I,8,FALSE))=TRUE,"",VLOOKUP($A7&amp;$B$2,BDD!$A:$I,8,FALSE))</f>
        <v>PCE Yvon</v>
      </c>
      <c r="H7" t="str">
        <f>IF(ISERROR(VLOOKUP($A7&amp;$B$2,BDD!$A:$I,9,FALSE))=TRUE,"",VLOOKUP($A7&amp;$B$2,BDD!$A:$I,9,FALSE))</f>
        <v>Tempesta</v>
      </c>
    </row>
    <row r="8" spans="1:8" x14ac:dyDescent="0.25">
      <c r="A8">
        <v>6</v>
      </c>
      <c r="B8" t="str">
        <f>IF(ISERROR(VLOOKUP($A8&amp;$B$2,BDD!$A:$I,3, FALSE))=TRUE, "",VLOOKUP($A8&amp;$B$2,BDD!$A:$I,3, FALSE))</f>
        <v>SDB</v>
      </c>
      <c r="C8" t="str">
        <f>IF(ISERROR(VLOOKUP($A8&amp;$B$2,BDD!$A:$I,4,FALSE))=TRUE,"",VLOOKUP($A8&amp;$B$2,BDD!$A:$I,4,FALSE))</f>
        <v>Pose</v>
      </c>
      <c r="D8" t="str">
        <f>IF(ISERROR(VLOOKUP($A8&amp;$B$2,BDD!$A:$I,5,FALSE))=TRUE,"",VLOOKUP($A8&amp;$B$2,BDD!$A:$I,5,FALSE))</f>
        <v>Siège de douche avec béquille et accoudoirs</v>
      </c>
      <c r="E8" t="str">
        <f>IF(ISERROR(VLOOKUP($A8&amp;$B$2,BDD!$A:$I,6,FALSE))=TRUE,"",VLOOKUP($A8&amp;$B$2,BDD!$A:$I,6,FALSE))</f>
        <v>-</v>
      </c>
      <c r="F8" t="str">
        <f>IF(ISERROR(VLOOKUP($A8&amp;$B$2,BDD!$A:$I,7,FALSE))=TRUE,"",VLOOKUP($A8&amp;$B$2,BDD!$A:$I,7,FALSE))</f>
        <v>-</v>
      </c>
      <c r="G8" t="str">
        <f>IF(ISERROR(VLOOKUP($A8&amp;$B$2,BDD!$A:$I,8,FALSE))=TRUE,"",VLOOKUP($A8&amp;$B$2,BDD!$A:$I,8,FALSE))</f>
        <v>PCE Yvon</v>
      </c>
      <c r="H8" t="str">
        <f>IF(ISERROR(VLOOKUP($A8&amp;$B$2,BDD!$A:$I,9,FALSE))=TRUE,"",VLOOKUP($A8&amp;$B$2,BDD!$A:$I,9,FALSE))</f>
        <v>-</v>
      </c>
    </row>
    <row r="9" spans="1:8" x14ac:dyDescent="0.25">
      <c r="A9">
        <v>7</v>
      </c>
      <c r="B9" t="str">
        <f>IF(ISERROR(VLOOKUP($A9&amp;$B$2,BDD!$A:$I,3, FALSE))=TRUE, "",VLOOKUP($A9&amp;$B$2,BDD!$A:$I,3, FALSE))</f>
        <v>SDB</v>
      </c>
      <c r="C9" t="str">
        <f>IF(ISERROR(VLOOKUP($A9&amp;$B$2,BDD!$A:$I,4,FALSE))=TRUE,"",VLOOKUP($A9&amp;$B$2,BDD!$A:$I,4,FALSE))</f>
        <v>Pose</v>
      </c>
      <c r="D9" t="str">
        <f>IF(ISERROR(VLOOKUP($A9&amp;$B$2,BDD!$A:$I,5,FALSE))=TRUE,"",VLOOKUP($A9&amp;$B$2,BDD!$A:$I,5,FALSE))</f>
        <v xml:space="preserve">Reprise de faïence </v>
      </c>
      <c r="E9" t="str">
        <f>IF(ISERROR(VLOOKUP($A9&amp;$B$2,BDD!$A:$I,6,FALSE))=TRUE,"",VLOOKUP($A9&amp;$B$2,BDD!$A:$I,6,FALSE))</f>
        <v>Pour robinetterie</v>
      </c>
      <c r="F9" t="str">
        <f>IF(ISERROR(VLOOKUP($A9&amp;$B$2,BDD!$A:$I,7,FALSE))=TRUE,"",VLOOKUP($A9&amp;$B$2,BDD!$A:$I,7,FALSE))</f>
        <v>-</v>
      </c>
      <c r="G9" t="str">
        <f>IF(ISERROR(VLOOKUP($A9&amp;$B$2,BDD!$A:$I,8,FALSE))=TRUE,"",VLOOKUP($A9&amp;$B$2,BDD!$A:$I,8,FALSE))</f>
        <v>PCE Yvon</v>
      </c>
      <c r="H9" t="str">
        <f>IF(ISERROR(VLOOKUP($A9&amp;$B$2,BDD!$A:$I,9,FALSE))=TRUE,"",VLOOKUP($A9&amp;$B$2,BDD!$A:$I,9,FALSE))</f>
        <v>-</v>
      </c>
    </row>
    <row r="10" spans="1:8" x14ac:dyDescent="0.25">
      <c r="A10">
        <v>8</v>
      </c>
      <c r="B10" t="str">
        <f>IF(ISERROR(VLOOKUP($A10&amp;$B$2,BDD!$A:$I,3, FALSE))=TRUE, "",VLOOKUP($A10&amp;$B$2,BDD!$A:$I,3, FALSE))</f>
        <v>SDB</v>
      </c>
      <c r="C10" t="str">
        <f>IF(ISERROR(VLOOKUP($A10&amp;$B$2,BDD!$A:$I,4,FALSE))=TRUE,"",VLOOKUP($A10&amp;$B$2,BDD!$A:$I,4,FALSE))</f>
        <v>Pose</v>
      </c>
      <c r="D10" t="str">
        <f>IF(ISERROR(VLOOKUP($A10&amp;$B$2,BDD!$A:$I,5,FALSE))=TRUE,"",VLOOKUP($A10&amp;$B$2,BDD!$A:$I,5,FALSE))</f>
        <v>Receveur douche</v>
      </c>
      <c r="E10" t="str">
        <f>IF(ISERROR(VLOOKUP($A10&amp;$B$2,BDD!$A:$I,6,FALSE))=TRUE,"",VLOOKUP($A10&amp;$B$2,BDD!$A:$I,6,FALSE))</f>
        <v>Synthèse plénitude</v>
      </c>
      <c r="F10" t="str">
        <f>IF(ISERROR(VLOOKUP($A10&amp;$B$2,BDD!$A:$I,7,FALSE))=TRUE,"",VLOOKUP($A10&amp;$B$2,BDD!$A:$I,7,FALSE))</f>
        <v>90*90</v>
      </c>
      <c r="G10" t="str">
        <f>IF(ISERROR(VLOOKUP($A10&amp;$B$2,BDD!$A:$I,8,FALSE))=TRUE,"",VLOOKUP($A10&amp;$B$2,BDD!$A:$I,8,FALSE))</f>
        <v>Ferré Perez</v>
      </c>
      <c r="H10" t="str">
        <f>IF(ISERROR(VLOOKUP($A10&amp;$B$2,BDD!$A:$I,9,FALSE))=TRUE,"",VLOOKUP($A10&amp;$B$2,BDD!$A:$I,9,FALSE))</f>
        <v>-</v>
      </c>
    </row>
    <row r="11" spans="1:8" x14ac:dyDescent="0.25">
      <c r="A11">
        <v>9</v>
      </c>
      <c r="B11" t="str">
        <f>IF(ISERROR(VLOOKUP($A11&amp;$B$2,BDD!$A:$I,3, FALSE))=TRUE, "",VLOOKUP($A11&amp;$B$2,BDD!$A:$I,3, FALSE))</f>
        <v>SDB</v>
      </c>
      <c r="C11" t="str">
        <f>IF(ISERROR(VLOOKUP($A11&amp;$B$2,BDD!$A:$I,4,FALSE))=TRUE,"",VLOOKUP($A11&amp;$B$2,BDD!$A:$I,4,FALSE))</f>
        <v>Pose</v>
      </c>
      <c r="D11" t="str">
        <f>IF(ISERROR(VLOOKUP($A11&amp;$B$2,BDD!$A:$I,5,FALSE))=TRUE,"",VLOOKUP($A11&amp;$B$2,BDD!$A:$I,5,FALSE))</f>
        <v>Bonde de douche</v>
      </c>
      <c r="E11" t="str">
        <f>IF(ISERROR(VLOOKUP($A11&amp;$B$2,BDD!$A:$I,6,FALSE))=TRUE,"",VLOOKUP($A11&amp;$B$2,BDD!$A:$I,6,FALSE))</f>
        <v>-</v>
      </c>
      <c r="F11" t="str">
        <f>IF(ISERROR(VLOOKUP($A11&amp;$B$2,BDD!$A:$I,7,FALSE))=TRUE,"",VLOOKUP($A11&amp;$B$2,BDD!$A:$I,7,FALSE))</f>
        <v>-</v>
      </c>
      <c r="G11" t="str">
        <f>IF(ISERROR(VLOOKUP($A11&amp;$B$2,BDD!$A:$I,8,FALSE))=TRUE,"",VLOOKUP($A11&amp;$B$2,BDD!$A:$I,8,FALSE))</f>
        <v>Ferré Perez</v>
      </c>
      <c r="H11" t="str">
        <f>IF(ISERROR(VLOOKUP($A11&amp;$B$2,BDD!$A:$I,9,FALSE))=TRUE,"",VLOOKUP($A11&amp;$B$2,BDD!$A:$I,9,FALSE))</f>
        <v>-</v>
      </c>
    </row>
    <row r="12" spans="1:8" x14ac:dyDescent="0.25">
      <c r="A12">
        <v>10</v>
      </c>
      <c r="B12" t="str">
        <f>IF(ISERROR(VLOOKUP($A12&amp;$B$2,BDD!$A:$I,3, FALSE))=TRUE, "",VLOOKUP($A12&amp;$B$2,BDD!$A:$I,3, FALSE))</f>
        <v>SDB</v>
      </c>
      <c r="C12" t="str">
        <f>IF(ISERROR(VLOOKUP($A12&amp;$B$2,BDD!$A:$I,4,FALSE))=TRUE,"",VLOOKUP($A12&amp;$B$2,BDD!$A:$I,4,FALSE))</f>
        <v>Pose</v>
      </c>
      <c r="D12" t="str">
        <f>IF(ISERROR(VLOOKUP($A12&amp;$B$2,BDD!$A:$I,5,FALSE))=TRUE,"",VLOOKUP($A12&amp;$B$2,BDD!$A:$I,5,FALSE))</f>
        <v>Mitigeur douche</v>
      </c>
      <c r="E12" t="str">
        <f>IF(ISERROR(VLOOKUP($A12&amp;$B$2,BDD!$A:$I,6,FALSE))=TRUE,"",VLOOKUP($A12&amp;$B$2,BDD!$A:$I,6,FALSE))</f>
        <v>-</v>
      </c>
      <c r="F12" t="str">
        <f>IF(ISERROR(VLOOKUP($A12&amp;$B$2,BDD!$A:$I,7,FALSE))=TRUE,"",VLOOKUP($A12&amp;$B$2,BDD!$A:$I,7,FALSE))</f>
        <v>-</v>
      </c>
      <c r="G12" t="str">
        <f>IF(ISERROR(VLOOKUP($A12&amp;$B$2,BDD!$A:$I,8,FALSE))=TRUE,"",VLOOKUP($A12&amp;$B$2,BDD!$A:$I,8,FALSE))</f>
        <v>Ferré Perez</v>
      </c>
      <c r="H12" t="str">
        <f>IF(ISERROR(VLOOKUP($A12&amp;$B$2,BDD!$A:$I,9,FALSE))=TRUE,"",VLOOKUP($A12&amp;$B$2,BDD!$A:$I,9,FALSE))</f>
        <v>-</v>
      </c>
    </row>
    <row r="13" spans="1:8" x14ac:dyDescent="0.25">
      <c r="A13">
        <v>11</v>
      </c>
      <c r="B13" t="str">
        <f>IF(ISERROR(VLOOKUP($A13&amp;$B$2,BDD!$A:$I,3, FALSE))=TRUE, "",VLOOKUP($A13&amp;$B$2,BDD!$A:$I,3, FALSE))</f>
        <v>SDB</v>
      </c>
      <c r="C13" t="str">
        <f>IF(ISERROR(VLOOKUP($A13&amp;$B$2,BDD!$A:$I,4,FALSE))=TRUE,"",VLOOKUP($A13&amp;$B$2,BDD!$A:$I,4,FALSE))</f>
        <v>Pose</v>
      </c>
      <c r="D13" t="str">
        <f>IF(ISERROR(VLOOKUP($A13&amp;$B$2,BDD!$A:$I,5,FALSE))=TRUE,"",VLOOKUP($A13&amp;$B$2,BDD!$A:$I,5,FALSE))</f>
        <v xml:space="preserve">Ensemble douche </v>
      </c>
      <c r="E13" t="str">
        <f>IF(ISERROR(VLOOKUP($A13&amp;$B$2,BDD!$A:$I,6,FALSE))=TRUE,"",VLOOKUP($A13&amp;$B$2,BDD!$A:$I,6,FALSE))</f>
        <v>Tempesta 3</v>
      </c>
      <c r="F13" t="str">
        <f>IF(ISERROR(VLOOKUP($A13&amp;$B$2,BDD!$A:$I,7,FALSE))=TRUE,"",VLOOKUP($A13&amp;$B$2,BDD!$A:$I,7,FALSE))</f>
        <v>-</v>
      </c>
      <c r="G13" t="str">
        <f>IF(ISERROR(VLOOKUP($A13&amp;$B$2,BDD!$A:$I,8,FALSE))=TRUE,"",VLOOKUP($A13&amp;$B$2,BDD!$A:$I,8,FALSE))</f>
        <v>Ferré Perez</v>
      </c>
      <c r="H13" t="str">
        <f>IF(ISERROR(VLOOKUP($A13&amp;$B$2,BDD!$A:$I,9,FALSE))=TRUE,"",VLOOKUP($A13&amp;$B$2,BDD!$A:$I,9,FALSE))</f>
        <v>Tempesta</v>
      </c>
    </row>
    <row r="14" spans="1:8" x14ac:dyDescent="0.25">
      <c r="A14">
        <v>12</v>
      </c>
      <c r="B14" t="str">
        <f>IF(ISERROR(VLOOKUP($A14&amp;$B$2,BDD!$A:$I,3, FALSE))=TRUE, "",VLOOKUP($A14&amp;$B$2,BDD!$A:$I,3, FALSE))</f>
        <v>SDB</v>
      </c>
      <c r="C14" t="str">
        <f>IF(ISERROR(VLOOKUP($A14&amp;$B$2,BDD!$A:$I,4,FALSE))=TRUE,"",VLOOKUP($A14&amp;$B$2,BDD!$A:$I,4,FALSE))</f>
        <v>Pose</v>
      </c>
      <c r="D14" t="str">
        <f>IF(ISERROR(VLOOKUP($A14&amp;$B$2,BDD!$A:$I,5,FALSE))=TRUE,"",VLOOKUP($A14&amp;$B$2,BDD!$A:$I,5,FALSE))</f>
        <v>Barre de seuil</v>
      </c>
      <c r="E14" t="str">
        <f>IF(ISERROR(VLOOKUP($A14&amp;$B$2,BDD!$A:$I,6,FALSE))=TRUE,"",VLOOKUP($A14&amp;$B$2,BDD!$A:$I,6,FALSE))</f>
        <v>Inox</v>
      </c>
      <c r="F14" t="str">
        <f>IF(ISERROR(VLOOKUP($A14&amp;$B$2,BDD!$A:$I,7,FALSE))=TRUE,"",VLOOKUP($A14&amp;$B$2,BDD!$A:$I,7,FALSE))</f>
        <v>30mm</v>
      </c>
      <c r="G14" t="str">
        <f>IF(ISERROR(VLOOKUP($A14&amp;$B$2,BDD!$A:$I,8,FALSE))=TRUE,"",VLOOKUP($A14&amp;$B$2,BDD!$A:$I,8,FALSE))</f>
        <v>SPP</v>
      </c>
      <c r="H14" t="str">
        <f>IF(ISERROR(VLOOKUP($A14&amp;$B$2,BDD!$A:$I,9,FALSE))=TRUE,"",VLOOKUP($A14&amp;$B$2,BDD!$A:$I,9,FALSE))</f>
        <v>-</v>
      </c>
    </row>
    <row r="15" spans="1:8" x14ac:dyDescent="0.25">
      <c r="A15">
        <v>13</v>
      </c>
      <c r="B15" t="str">
        <f>IF(ISERROR(VLOOKUP($A15&amp;$B$2,BDD!$A:$I,3, FALSE))=TRUE, "",VLOOKUP($A15&amp;$B$2,BDD!$A:$I,3, FALSE))</f>
        <v>SDB</v>
      </c>
      <c r="C15" t="str">
        <f>IF(ISERROR(VLOOKUP($A15&amp;$B$2,BDD!$A:$I,4,FALSE))=TRUE,"",VLOOKUP($A15&amp;$B$2,BDD!$A:$I,4,FALSE))</f>
        <v>Pose</v>
      </c>
      <c r="D15" t="str">
        <f>IF(ISERROR(VLOOKUP($A15&amp;$B$2,BDD!$A:$I,5,FALSE))=TRUE,"",VLOOKUP($A15&amp;$B$2,BDD!$A:$I,5,FALSE))</f>
        <v>Revêtement anti-dérapant</v>
      </c>
      <c r="E15" t="str">
        <f>IF(ISERROR(VLOOKUP($A15&amp;$B$2,BDD!$A:$I,6,FALSE))=TRUE,"",VLOOKUP($A15&amp;$B$2,BDD!$A:$I,6,FALSE))</f>
        <v>Type brasilia SD</v>
      </c>
      <c r="F15" t="str">
        <f>IF(ISERROR(VLOOKUP($A15&amp;$B$2,BDD!$A:$I,7,FALSE))=TRUE,"",VLOOKUP($A15&amp;$B$2,BDD!$A:$I,7,FALSE))</f>
        <v>1m²</v>
      </c>
      <c r="G15" t="str">
        <f>IF(ISERROR(VLOOKUP($A15&amp;$B$2,BDD!$A:$I,8,FALSE))=TRUE,"",VLOOKUP($A15&amp;$B$2,BDD!$A:$I,8,FALSE))</f>
        <v>SPP</v>
      </c>
      <c r="H15" t="str">
        <f>IF(ISERROR(VLOOKUP($A15&amp;$B$2,BDD!$A:$I,9,FALSE))=TRUE,"",VLOOKUP($A15&amp;$B$2,BDD!$A:$I,9,FALSE))</f>
        <v>-</v>
      </c>
    </row>
    <row r="16" spans="1:8" x14ac:dyDescent="0.25">
      <c r="A16">
        <v>14</v>
      </c>
      <c r="B16" t="str">
        <f>IF(ISERROR(VLOOKUP($A16&amp;$B$2,BDD!$A:$I,3, FALSE))=TRUE, "",VLOOKUP($A16&amp;$B$2,BDD!$A:$I,3, FALSE))</f>
        <v>SDB</v>
      </c>
      <c r="C16" t="str">
        <f>IF(ISERROR(VLOOKUP($A16&amp;$B$2,BDD!$A:$I,4,FALSE))=TRUE,"",VLOOKUP($A16&amp;$B$2,BDD!$A:$I,4,FALSE))</f>
        <v>Pose</v>
      </c>
      <c r="D16" t="str">
        <f>IF(ISERROR(VLOOKUP($A16&amp;$B$2,BDD!$A:$I,5,FALSE))=TRUE,"",VLOOKUP($A16&amp;$B$2,BDD!$A:$I,5,FALSE))</f>
        <v>Mitigeur thermostatique</v>
      </c>
      <c r="E16" t="str">
        <f>IF(ISERROR(VLOOKUP($A16&amp;$B$2,BDD!$A:$I,6,FALSE))=TRUE,"",VLOOKUP($A16&amp;$B$2,BDD!$A:$I,6,FALSE))</f>
        <v>Lavabo</v>
      </c>
      <c r="F16" t="str">
        <f>IF(ISERROR(VLOOKUP($A16&amp;$B$2,BDD!$A:$I,7,FALSE))=TRUE,"",VLOOKUP($A16&amp;$B$2,BDD!$A:$I,7,FALSE))</f>
        <v>-</v>
      </c>
      <c r="G16" t="str">
        <f>IF(ISERROR(VLOOKUP($A16&amp;$B$2,BDD!$A:$I,8,FALSE))=TRUE,"",VLOOKUP($A16&amp;$B$2,BDD!$A:$I,8,FALSE))</f>
        <v>Hatton</v>
      </c>
      <c r="H16" t="str">
        <f>IF(ISERROR(VLOOKUP($A16&amp;$B$2,BDD!$A:$I,9,FALSE))=TRUE,"",VLOOKUP($A16&amp;$B$2,BDD!$A:$I,9,FALSE))</f>
        <v>Delabie</v>
      </c>
    </row>
    <row r="17" spans="1:8" x14ac:dyDescent="0.25">
      <c r="A17">
        <v>15</v>
      </c>
      <c r="B17" t="str">
        <f>IF(ISERROR(VLOOKUP($A17&amp;$B$2,BDD!$A:$I,3, FALSE))=TRUE, "",VLOOKUP($A17&amp;$B$2,BDD!$A:$I,3, FALSE))</f>
        <v>SDB</v>
      </c>
      <c r="C17" t="str">
        <f>IF(ISERROR(VLOOKUP($A17&amp;$B$2,BDD!$A:$I,4,FALSE))=TRUE,"",VLOOKUP($A17&amp;$B$2,BDD!$A:$I,4,FALSE))</f>
        <v>Pose</v>
      </c>
      <c r="D17" t="str">
        <f>IF(ISERROR(VLOOKUP($A17&amp;$B$2,BDD!$A:$I,5,FALSE))=TRUE,"",VLOOKUP($A17&amp;$B$2,BDD!$A:$I,5,FALSE))</f>
        <v>Mitigeur thermostatique douche</v>
      </c>
      <c r="E17" t="str">
        <f>IF(ISERROR(VLOOKUP($A17&amp;$B$2,BDD!$A:$I,6,FALSE))=TRUE,"",VLOOKUP($A17&amp;$B$2,BDD!$A:$I,6,FALSE))</f>
        <v>-</v>
      </c>
      <c r="F17" t="str">
        <f>IF(ISERROR(VLOOKUP($A17&amp;$B$2,BDD!$A:$I,7,FALSE))=TRUE,"",VLOOKUP($A17&amp;$B$2,BDD!$A:$I,7,FALSE))</f>
        <v>-</v>
      </c>
      <c r="G17" t="str">
        <f>IF(ISERROR(VLOOKUP($A17&amp;$B$2,BDD!$A:$I,8,FALSE))=TRUE,"",VLOOKUP($A17&amp;$B$2,BDD!$A:$I,8,FALSE))</f>
        <v>Hatton</v>
      </c>
      <c r="H17" t="str">
        <f>IF(ISERROR(VLOOKUP($A17&amp;$B$2,BDD!$A:$I,9,FALSE))=TRUE,"",VLOOKUP($A17&amp;$B$2,BDD!$A:$I,9,FALSE))</f>
        <v>Delabie</v>
      </c>
    </row>
    <row r="18" spans="1:8" x14ac:dyDescent="0.25">
      <c r="A18">
        <v>16</v>
      </c>
      <c r="B18" t="str">
        <f>IF(ISERROR(VLOOKUP($A18&amp;$B$2,BDD!$A:$I,3, FALSE))=TRUE, "",VLOOKUP($A18&amp;$B$2,BDD!$A:$I,3, FALSE))</f>
        <v>SDB</v>
      </c>
      <c r="C18" t="str">
        <f>IF(ISERROR(VLOOKUP($A18&amp;$B$2,BDD!$A:$I,4,FALSE))=TRUE,"",VLOOKUP($A18&amp;$B$2,BDD!$A:$I,4,FALSE))</f>
        <v>Pose</v>
      </c>
      <c r="D18" t="str">
        <f>IF(ISERROR(VLOOKUP($A18&amp;$B$2,BDD!$A:$I,5,FALSE))=TRUE,"",VLOOKUP($A18&amp;$B$2,BDD!$A:$I,5,FALSE))</f>
        <v>Receveur douche</v>
      </c>
      <c r="E18" t="str">
        <f>IF(ISERROR(VLOOKUP($A18&amp;$B$2,BDD!$A:$I,6,FALSE))=TRUE,"",VLOOKUP($A18&amp;$B$2,BDD!$A:$I,6,FALSE))</f>
        <v>Idhra</v>
      </c>
      <c r="F18" t="str">
        <f>IF(ISERROR(VLOOKUP($A18&amp;$B$2,BDD!$A:$I,7,FALSE))=TRUE,"",VLOOKUP($A18&amp;$B$2,BDD!$A:$I,7,FALSE))</f>
        <v>120*90 cm</v>
      </c>
      <c r="G18" t="str">
        <f>IF(ISERROR(VLOOKUP($A18&amp;$B$2,BDD!$A:$I,8,FALSE))=TRUE,"",VLOOKUP($A18&amp;$B$2,BDD!$A:$I,8,FALSE))</f>
        <v>CPE Malicornais</v>
      </c>
      <c r="H18" t="str">
        <f>IF(ISERROR(VLOOKUP($A18&amp;$B$2,BDD!$A:$I,9,FALSE))=TRUE,"",VLOOKUP($A18&amp;$B$2,BDD!$A:$I,9,FALSE))</f>
        <v>-</v>
      </c>
    </row>
    <row r="19" spans="1:8" x14ac:dyDescent="0.25">
      <c r="A19">
        <v>17</v>
      </c>
      <c r="B19" t="str">
        <f>IF(ISERROR(VLOOKUP($A19&amp;$B$2,BDD!$A:$I,3, FALSE))=TRUE, "",VLOOKUP($A19&amp;$B$2,BDD!$A:$I,3, FALSE))</f>
        <v>SDB</v>
      </c>
      <c r="C19" t="str">
        <f>IF(ISERROR(VLOOKUP($A19&amp;$B$2,BDD!$A:$I,4,FALSE))=TRUE,"",VLOOKUP($A19&amp;$B$2,BDD!$A:$I,4,FALSE))</f>
        <v>Pose</v>
      </c>
      <c r="D19" t="str">
        <f>IF(ISERROR(VLOOKUP($A19&amp;$B$2,BDD!$A:$I,5,FALSE))=TRUE,"",VLOOKUP($A19&amp;$B$2,BDD!$A:$I,5,FALSE))</f>
        <v>Plaque hydrofuge BA13, création coffrage complémentaire</v>
      </c>
      <c r="E19" t="str">
        <f>IF(ISERROR(VLOOKUP($A19&amp;$B$2,BDD!$A:$I,6,FALSE))=TRUE,"",VLOOKUP($A19&amp;$B$2,BDD!$A:$I,6,FALSE))</f>
        <v>BA13</v>
      </c>
      <c r="F19" t="str">
        <f>IF(ISERROR(VLOOKUP($A19&amp;$B$2,BDD!$A:$I,7,FALSE))=TRUE,"",VLOOKUP($A19&amp;$B$2,BDD!$A:$I,7,FALSE))</f>
        <v>-</v>
      </c>
      <c r="G19" t="str">
        <f>IF(ISERROR(VLOOKUP($A19&amp;$B$2,BDD!$A:$I,8,FALSE))=TRUE,"",VLOOKUP($A19&amp;$B$2,BDD!$A:$I,8,FALSE))</f>
        <v>CPE Malicornais</v>
      </c>
      <c r="H19" t="str">
        <f>IF(ISERROR(VLOOKUP($A19&amp;$B$2,BDD!$A:$I,9,FALSE))=TRUE,"",VLOOKUP($A19&amp;$B$2,BDD!$A:$I,9,FALSE))</f>
        <v>-</v>
      </c>
    </row>
    <row r="20" spans="1:8" x14ac:dyDescent="0.25">
      <c r="A20">
        <v>18</v>
      </c>
      <c r="B20" t="str">
        <f>IF(ISERROR(VLOOKUP($A20&amp;$B$2,BDD!$A:$I,3, FALSE))=TRUE, "",VLOOKUP($A20&amp;$B$2,BDD!$A:$I,3, FALSE))</f>
        <v>SDB</v>
      </c>
      <c r="C20" t="str">
        <f>IF(ISERROR(VLOOKUP($A20&amp;$B$2,BDD!$A:$I,4,FALSE))=TRUE,"",VLOOKUP($A20&amp;$B$2,BDD!$A:$I,4,FALSE))</f>
        <v>Dépose</v>
      </c>
      <c r="D20" t="str">
        <f>IF(ISERROR(VLOOKUP($A20&amp;$B$2,BDD!$A:$I,5,FALSE))=TRUE,"",VLOOKUP($A20&amp;$B$2,BDD!$A:$I,5,FALSE))</f>
        <v>Faïence</v>
      </c>
      <c r="E20" t="str">
        <f>IF(ISERROR(VLOOKUP($A20&amp;$B$2,BDD!$A:$I,6,FALSE))=TRUE,"",VLOOKUP($A20&amp;$B$2,BDD!$A:$I,6,FALSE))</f>
        <v>-</v>
      </c>
      <c r="F20" t="str">
        <f>IF(ISERROR(VLOOKUP($A20&amp;$B$2,BDD!$A:$I,7,FALSE))=TRUE,"",VLOOKUP($A20&amp;$B$2,BDD!$A:$I,7,FALSE))</f>
        <v>-</v>
      </c>
      <c r="G20" t="str">
        <f>IF(ISERROR(VLOOKUP($A20&amp;$B$2,BDD!$A:$I,8,FALSE))=TRUE,"",VLOOKUP($A20&amp;$B$2,BDD!$A:$I,8,FALSE))</f>
        <v>Lhermenier</v>
      </c>
      <c r="H20" t="str">
        <f>IF(ISERROR(VLOOKUP($A20&amp;$B$2,BDD!$A:$I,9,FALSE))=TRUE,"",VLOOKUP($A20&amp;$B$2,BDD!$A:$I,9,FALSE))</f>
        <v>-</v>
      </c>
    </row>
    <row r="21" spans="1:8" x14ac:dyDescent="0.25">
      <c r="A21">
        <v>19</v>
      </c>
      <c r="B21" t="str">
        <f>IF(ISERROR(VLOOKUP($A21&amp;$B$2,BDD!$A:$I,3, FALSE))=TRUE, "",VLOOKUP($A21&amp;$B$2,BDD!$A:$I,3, FALSE))</f>
        <v>SDB</v>
      </c>
      <c r="C21" t="str">
        <f>IF(ISERROR(VLOOKUP($A21&amp;$B$2,BDD!$A:$I,4,FALSE))=TRUE,"",VLOOKUP($A21&amp;$B$2,BDD!$A:$I,4,FALSE))</f>
        <v>Pose</v>
      </c>
      <c r="D21" t="str">
        <f>IF(ISERROR(VLOOKUP($A21&amp;$B$2,BDD!$A:$I,5,FALSE))=TRUE,"",VLOOKUP($A21&amp;$B$2,BDD!$A:$I,5,FALSE))</f>
        <v>Carrelage anti-dérapant</v>
      </c>
      <c r="E21" t="str">
        <f>IF(ISERROR(VLOOKUP($A21&amp;$B$2,BDD!$A:$I,6,FALSE))=TRUE,"",VLOOKUP($A21&amp;$B$2,BDD!$A:$I,6,FALSE))</f>
        <v>ensemble SDB</v>
      </c>
      <c r="F21" t="str">
        <f>IF(ISERROR(VLOOKUP($A21&amp;$B$2,BDD!$A:$I,7,FALSE))=TRUE,"",VLOOKUP($A21&amp;$B$2,BDD!$A:$I,7,FALSE))</f>
        <v>-</v>
      </c>
      <c r="G21" t="str">
        <f>IF(ISERROR(VLOOKUP($A21&amp;$B$2,BDD!$A:$I,8,FALSE))=TRUE,"",VLOOKUP($A21&amp;$B$2,BDD!$A:$I,8,FALSE))</f>
        <v>Lhermenier</v>
      </c>
      <c r="H21" t="str">
        <f>IF(ISERROR(VLOOKUP($A21&amp;$B$2,BDD!$A:$I,9,FALSE))=TRUE,"",VLOOKUP($A21&amp;$B$2,BDD!$A:$I,9,FALSE))</f>
        <v>-</v>
      </c>
    </row>
    <row r="22" spans="1:8" x14ac:dyDescent="0.25">
      <c r="A22">
        <v>20</v>
      </c>
      <c r="B22" t="str">
        <f>IF(ISERROR(VLOOKUP($A22&amp;$B$2,BDD!$A:$I,3, FALSE))=TRUE, "",VLOOKUP($A22&amp;$B$2,BDD!$A:$I,3, FALSE))</f>
        <v>SDB</v>
      </c>
      <c r="C22" t="str">
        <f>IF(ISERROR(VLOOKUP($A22&amp;$B$2,BDD!$A:$I,4,FALSE))=TRUE,"",VLOOKUP($A22&amp;$B$2,BDD!$A:$I,4,FALSE))</f>
        <v>Pose</v>
      </c>
      <c r="D22" t="str">
        <f>IF(ISERROR(VLOOKUP($A22&amp;$B$2,BDD!$A:$I,5,FALSE))=TRUE,"",VLOOKUP($A22&amp;$B$2,BDD!$A:$I,5,FALSE))</f>
        <v>Fourniture et pose de faïence compris étanchéité</v>
      </c>
      <c r="E22" t="str">
        <f>IF(ISERROR(VLOOKUP($A22&amp;$B$2,BDD!$A:$I,6,FALSE))=TRUE,"",VLOOKUP($A22&amp;$B$2,BDD!$A:$I,6,FALSE))</f>
        <v>-</v>
      </c>
      <c r="F22" t="str">
        <f>IF(ISERROR(VLOOKUP($A22&amp;$B$2,BDD!$A:$I,7,FALSE))=TRUE,"",VLOOKUP($A22&amp;$B$2,BDD!$A:$I,7,FALSE))</f>
        <v>1m²</v>
      </c>
      <c r="G22" t="str">
        <f>IF(ISERROR(VLOOKUP($A22&amp;$B$2,BDD!$A:$I,8,FALSE))=TRUE,"",VLOOKUP($A22&amp;$B$2,BDD!$A:$I,8,FALSE))</f>
        <v>Lhermenier</v>
      </c>
      <c r="H22" t="str">
        <f>IF(ISERROR(VLOOKUP($A22&amp;$B$2,BDD!$A:$I,9,FALSE))=TRUE,"",VLOOKUP($A22&amp;$B$2,BDD!$A:$I,9,FALSE))</f>
        <v>-</v>
      </c>
    </row>
    <row r="23" spans="1:8" x14ac:dyDescent="0.25">
      <c r="A23">
        <v>21</v>
      </c>
      <c r="B23" t="str">
        <f>IF(ISERROR(VLOOKUP($A23&amp;$B$2,BDD!$A:$I,3, FALSE))=TRUE, "",VLOOKUP($A23&amp;$B$2,BDD!$A:$I,3, FALSE))</f>
        <v>SDB</v>
      </c>
      <c r="C23" t="str">
        <f>IF(ISERROR(VLOOKUP($A23&amp;$B$2,BDD!$A:$I,4,FALSE))=TRUE,"",VLOOKUP($A23&amp;$B$2,BDD!$A:$I,4,FALSE))</f>
        <v>Pose</v>
      </c>
      <c r="D23" t="str">
        <f>IF(ISERROR(VLOOKUP($A23&amp;$B$2,BDD!$A:$I,5,FALSE))=TRUE,"",VLOOKUP($A23&amp;$B$2,BDD!$A:$I,5,FALSE))</f>
        <v>Fourniture carrelage. Pour 1m²</v>
      </c>
      <c r="E23" t="str">
        <f>IF(ISERROR(VLOOKUP($A23&amp;$B$2,BDD!$A:$I,6,FALSE))=TRUE,"",VLOOKUP($A23&amp;$B$2,BDD!$A:$I,6,FALSE))</f>
        <v>-</v>
      </c>
      <c r="F23" t="str">
        <f>IF(ISERROR(VLOOKUP($A23&amp;$B$2,BDD!$A:$I,7,FALSE))=TRUE,"",VLOOKUP($A23&amp;$B$2,BDD!$A:$I,7,FALSE))</f>
        <v>60*60</v>
      </c>
      <c r="G23" t="str">
        <f>IF(ISERROR(VLOOKUP($A23&amp;$B$2,BDD!$A:$I,8,FALSE))=TRUE,"",VLOOKUP($A23&amp;$B$2,BDD!$A:$I,8,FALSE))</f>
        <v>LTM Gaudemer</v>
      </c>
      <c r="H23" t="str">
        <f>IF(ISERROR(VLOOKUP($A23&amp;$B$2,BDD!$A:$I,9,FALSE))=TRUE,"",VLOOKUP($A23&amp;$B$2,BDD!$A:$I,9,FALSE))</f>
        <v>-</v>
      </c>
    </row>
    <row r="24" spans="1:8" x14ac:dyDescent="0.25">
      <c r="A24">
        <v>22</v>
      </c>
      <c r="B24" t="str">
        <f>IF(ISERROR(VLOOKUP($A24&amp;$B$2,BDD!$A:$I,3, FALSE))=TRUE, "",VLOOKUP($A24&amp;$B$2,BDD!$A:$I,3, FALSE))</f>
        <v>SDB</v>
      </c>
      <c r="C24" t="str">
        <f>IF(ISERROR(VLOOKUP($A24&amp;$B$2,BDD!$A:$I,4,FALSE))=TRUE,"",VLOOKUP($A24&amp;$B$2,BDD!$A:$I,4,FALSE))</f>
        <v>Pose</v>
      </c>
      <c r="D24" t="str">
        <f>IF(ISERROR(VLOOKUP($A24&amp;$B$2,BDD!$A:$I,5,FALSE))=TRUE,"",VLOOKUP($A24&amp;$B$2,BDD!$A:$I,5,FALSE))</f>
        <v>Pose carrelage. Pour 1m²</v>
      </c>
      <c r="E24" t="str">
        <f>IF(ISERROR(VLOOKUP($A24&amp;$B$2,BDD!$A:$I,6,FALSE))=TRUE,"",VLOOKUP($A24&amp;$B$2,BDD!$A:$I,6,FALSE))</f>
        <v>colle et joints</v>
      </c>
      <c r="F24" t="str">
        <f>IF(ISERROR(VLOOKUP($A24&amp;$B$2,BDD!$A:$I,7,FALSE))=TRUE,"",VLOOKUP($A24&amp;$B$2,BDD!$A:$I,7,FALSE))</f>
        <v>60*60</v>
      </c>
      <c r="G24" t="str">
        <f>IF(ISERROR(VLOOKUP($A24&amp;$B$2,BDD!$A:$I,8,FALSE))=TRUE,"",VLOOKUP($A24&amp;$B$2,BDD!$A:$I,8,FALSE))</f>
        <v>LTM Gaudemer</v>
      </c>
      <c r="H24" t="str">
        <f>IF(ISERROR(VLOOKUP($A24&amp;$B$2,BDD!$A:$I,9,FALSE))=TRUE,"",VLOOKUP($A24&amp;$B$2,BDD!$A:$I,9,FALSE))</f>
        <v>-</v>
      </c>
    </row>
    <row r="25" spans="1:8" x14ac:dyDescent="0.25">
      <c r="A25">
        <v>23</v>
      </c>
      <c r="B25" t="str">
        <f>IF(ISERROR(VLOOKUP($A25&amp;$B$2,BDD!$A:$I,3, FALSE))=TRUE, "",VLOOKUP($A25&amp;$B$2,BDD!$A:$I,3, FALSE))</f>
        <v>SDB</v>
      </c>
      <c r="C25" t="str">
        <f>IF(ISERROR(VLOOKUP($A25&amp;$B$2,BDD!$A:$I,4,FALSE))=TRUE,"",VLOOKUP($A25&amp;$B$2,BDD!$A:$I,4,FALSE))</f>
        <v>Pose</v>
      </c>
      <c r="D25" t="str">
        <f>IF(ISERROR(VLOOKUP($A25&amp;$B$2,BDD!$A:$I,5,FALSE))=TRUE,"",VLOOKUP($A25&amp;$B$2,BDD!$A:$I,5,FALSE))</f>
        <v>Fourniture faïence. Pour 1m²</v>
      </c>
      <c r="E25" t="str">
        <f>IF(ISERROR(VLOOKUP($A25&amp;$B$2,BDD!$A:$I,6,FALSE))=TRUE,"",VLOOKUP($A25&amp;$B$2,BDD!$A:$I,6,FALSE))</f>
        <v>-</v>
      </c>
      <c r="F25" t="str">
        <f>IF(ISERROR(VLOOKUP($A25&amp;$B$2,BDD!$A:$I,7,FALSE))=TRUE,"",VLOOKUP($A25&amp;$B$2,BDD!$A:$I,7,FALSE))</f>
        <v>25*40</v>
      </c>
      <c r="G25" t="str">
        <f>IF(ISERROR(VLOOKUP($A25&amp;$B$2,BDD!$A:$I,8,FALSE))=TRUE,"",VLOOKUP($A25&amp;$B$2,BDD!$A:$I,8,FALSE))</f>
        <v>LTM Gaudemer</v>
      </c>
      <c r="H25" t="str">
        <f>IF(ISERROR(VLOOKUP($A25&amp;$B$2,BDD!$A:$I,9,FALSE))=TRUE,"",VLOOKUP($A25&amp;$B$2,BDD!$A:$I,9,FALSE))</f>
        <v>-</v>
      </c>
    </row>
    <row r="26" spans="1:8" x14ac:dyDescent="0.25">
      <c r="A26">
        <v>24</v>
      </c>
      <c r="B26" t="str">
        <f>IF(ISERROR(VLOOKUP($A26&amp;$B$2,BDD!$A:$I,3, FALSE))=TRUE, "",VLOOKUP($A26&amp;$B$2,BDD!$A:$I,3, FALSE))</f>
        <v>SDB</v>
      </c>
      <c r="C26" t="str">
        <f>IF(ISERROR(VLOOKUP($A26&amp;$B$2,BDD!$A:$I,4,FALSE))=TRUE,"",VLOOKUP($A26&amp;$B$2,BDD!$A:$I,4,FALSE))</f>
        <v>Pose</v>
      </c>
      <c r="D26" t="str">
        <f>IF(ISERROR(VLOOKUP($A26&amp;$B$2,BDD!$A:$I,5,FALSE))=TRUE,"",VLOOKUP($A26&amp;$B$2,BDD!$A:$I,5,FALSE))</f>
        <v>Pose faïence. Pour 1m²</v>
      </c>
      <c r="E26" t="str">
        <f>IF(ISERROR(VLOOKUP($A26&amp;$B$2,BDD!$A:$I,6,FALSE))=TRUE,"",VLOOKUP($A26&amp;$B$2,BDD!$A:$I,6,FALSE))</f>
        <v>Colle et joints</v>
      </c>
      <c r="F26" t="str">
        <f>IF(ISERROR(VLOOKUP($A26&amp;$B$2,BDD!$A:$I,7,FALSE))=TRUE,"",VLOOKUP($A26&amp;$B$2,BDD!$A:$I,7,FALSE))</f>
        <v>25*40</v>
      </c>
      <c r="G26" t="str">
        <f>IF(ISERROR(VLOOKUP($A26&amp;$B$2,BDD!$A:$I,8,FALSE))=TRUE,"",VLOOKUP($A26&amp;$B$2,BDD!$A:$I,8,FALSE))</f>
        <v>LTM Gaudemer</v>
      </c>
      <c r="H26" t="str">
        <f>IF(ISERROR(VLOOKUP($A26&amp;$B$2,BDD!$A:$I,9,FALSE))=TRUE,"",VLOOKUP($A26&amp;$B$2,BDD!$A:$I,9,FALSE))</f>
        <v>-</v>
      </c>
    </row>
    <row r="27" spans="1:8" x14ac:dyDescent="0.25">
      <c r="A27">
        <v>25</v>
      </c>
      <c r="B27" t="str">
        <f>IF(ISERROR(VLOOKUP($A27&amp;$B$2,BDD!$A:$I,3, FALSE))=TRUE, "",VLOOKUP($A27&amp;$B$2,BDD!$A:$I,3, FALSE))</f>
        <v>SDB</v>
      </c>
      <c r="C27" t="str">
        <f>IF(ISERROR(VLOOKUP($A27&amp;$B$2,BDD!$A:$I,4,FALSE))=TRUE,"",VLOOKUP($A27&amp;$B$2,BDD!$A:$I,4,FALSE))</f>
        <v>Pose</v>
      </c>
      <c r="D27" t="str">
        <f>IF(ISERROR(VLOOKUP($A27&amp;$B$2,BDD!$A:$I,5,FALSE))=TRUE,"",VLOOKUP($A27&amp;$B$2,BDD!$A:$I,5,FALSE))</f>
        <v>Réagréage avant pose de faïence /carrelage</v>
      </c>
      <c r="E27" t="str">
        <f>IF(ISERROR(VLOOKUP($A27&amp;$B$2,BDD!$A:$I,6,FALSE))=TRUE,"",VLOOKUP($A27&amp;$B$2,BDD!$A:$I,6,FALSE))</f>
        <v>-</v>
      </c>
      <c r="F27" t="str">
        <f>IF(ISERROR(VLOOKUP($A27&amp;$B$2,BDD!$A:$I,7,FALSE))=TRUE,"",VLOOKUP($A27&amp;$B$2,BDD!$A:$I,7,FALSE))</f>
        <v>-</v>
      </c>
      <c r="G27" t="str">
        <f>IF(ISERROR(VLOOKUP($A27&amp;$B$2,BDD!$A:$I,8,FALSE))=TRUE,"",VLOOKUP($A27&amp;$B$2,BDD!$A:$I,8,FALSE))</f>
        <v>CPE Malicornais</v>
      </c>
      <c r="H27" t="str">
        <f>IF(ISERROR(VLOOKUP($A27&amp;$B$2,BDD!$A:$I,9,FALSE))=TRUE,"",VLOOKUP($A27&amp;$B$2,BDD!$A:$I,9,FALSE))</f>
        <v>-</v>
      </c>
    </row>
    <row r="28" spans="1:8" x14ac:dyDescent="0.25">
      <c r="A28">
        <v>26</v>
      </c>
      <c r="B28" t="str">
        <f>IF(ISERROR(VLOOKUP($A28&amp;$B$2,BDD!$A:$I,3, FALSE))=TRUE, "",VLOOKUP($A28&amp;$B$2,BDD!$A:$I,3, FALSE))</f>
        <v>SDB</v>
      </c>
      <c r="C28" t="str">
        <f>IF(ISERROR(VLOOKUP($A28&amp;$B$2,BDD!$A:$I,4,FALSE))=TRUE,"",VLOOKUP($A28&amp;$B$2,BDD!$A:$I,4,FALSE))</f>
        <v>Pose</v>
      </c>
      <c r="D28" t="str">
        <f>IF(ISERROR(VLOOKUP($A28&amp;$B$2,BDD!$A:$I,5,FALSE))=TRUE,"",VLOOKUP($A28&amp;$B$2,BDD!$A:$I,5,FALSE))</f>
        <v>Faïence pour 1m²</v>
      </c>
      <c r="E28" t="str">
        <f>IF(ISERROR(VLOOKUP($A28&amp;$B$2,BDD!$A:$I,6,FALSE))=TRUE,"",VLOOKUP($A28&amp;$B$2,BDD!$A:$I,6,FALSE))</f>
        <v>-</v>
      </c>
      <c r="F28" t="str">
        <f>IF(ISERROR(VLOOKUP($A28&amp;$B$2,BDD!$A:$I,7,FALSE))=TRUE,"",VLOOKUP($A28&amp;$B$2,BDD!$A:$I,7,FALSE))</f>
        <v>20*20</v>
      </c>
      <c r="G28" t="str">
        <f>IF(ISERROR(VLOOKUP($A28&amp;$B$2,BDD!$A:$I,8,FALSE))=TRUE,"",VLOOKUP($A28&amp;$B$2,BDD!$A:$I,8,FALSE))</f>
        <v>CPE Malicornais</v>
      </c>
      <c r="H28" t="str">
        <f>IF(ISERROR(VLOOKUP($A28&amp;$B$2,BDD!$A:$I,9,FALSE))=TRUE,"",VLOOKUP($A28&amp;$B$2,BDD!$A:$I,9,FALSE))</f>
        <v>-</v>
      </c>
    </row>
    <row r="29" spans="1:8" x14ac:dyDescent="0.25">
      <c r="A29">
        <v>27</v>
      </c>
      <c r="B29" t="str">
        <f>IF(ISERROR(VLOOKUP($A29&amp;$B$2,BDD!$A:$I,3, FALSE))=TRUE, "",VLOOKUP($A29&amp;$B$2,BDD!$A:$I,3, FALSE))</f>
        <v>SDB</v>
      </c>
      <c r="C29" t="str">
        <f>IF(ISERROR(VLOOKUP($A29&amp;$B$2,BDD!$A:$I,4,FALSE))=TRUE,"",VLOOKUP($A29&amp;$B$2,BDD!$A:$I,4,FALSE))</f>
        <v>Pose</v>
      </c>
      <c r="D29" t="str">
        <f>IF(ISERROR(VLOOKUP($A29&amp;$B$2,BDD!$A:$I,5,FALSE))=TRUE,"",VLOOKUP($A29&amp;$B$2,BDD!$A:$I,5,FALSE))</f>
        <v>Listel pour 1pièce</v>
      </c>
      <c r="E29" t="str">
        <f>IF(ISERROR(VLOOKUP($A29&amp;$B$2,BDD!$A:$I,6,FALSE))=TRUE,"",VLOOKUP($A29&amp;$B$2,BDD!$A:$I,6,FALSE))</f>
        <v>blanc</v>
      </c>
      <c r="F29" t="str">
        <f>IF(ISERROR(VLOOKUP($A29&amp;$B$2,BDD!$A:$I,7,FALSE))=TRUE,"",VLOOKUP($A29&amp;$B$2,BDD!$A:$I,7,FALSE))</f>
        <v>5*25</v>
      </c>
      <c r="G29" t="str">
        <f>IF(ISERROR(VLOOKUP($A29&amp;$B$2,BDD!$A:$I,8,FALSE))=TRUE,"",VLOOKUP($A29&amp;$B$2,BDD!$A:$I,8,FALSE))</f>
        <v>CPE Malicornais</v>
      </c>
      <c r="H29" t="str">
        <f>IF(ISERROR(VLOOKUP($A29&amp;$B$2,BDD!$A:$I,9,FALSE))=TRUE,"",VLOOKUP($A29&amp;$B$2,BDD!$A:$I,9,FALSE))</f>
        <v>-</v>
      </c>
    </row>
    <row r="30" spans="1:8" x14ac:dyDescent="0.25">
      <c r="A30">
        <v>28</v>
      </c>
      <c r="B30" t="str">
        <f>IF(ISERROR(VLOOKUP($A30&amp;$B$2,BDD!$A:$I,3, FALSE))=TRUE, "",VLOOKUP($A30&amp;$B$2,BDD!$A:$I,3, FALSE))</f>
        <v>SDB</v>
      </c>
      <c r="C30" t="str">
        <f>IF(ISERROR(VLOOKUP($A30&amp;$B$2,BDD!$A:$I,4,FALSE))=TRUE,"",VLOOKUP($A30&amp;$B$2,BDD!$A:$I,4,FALSE))</f>
        <v>Pose</v>
      </c>
      <c r="D30" t="str">
        <f>IF(ISERROR(VLOOKUP($A30&amp;$B$2,BDD!$A:$I,5,FALSE))=TRUE,"",VLOOKUP($A30&amp;$B$2,BDD!$A:$I,5,FALSE))</f>
        <v>Pose faïence</v>
      </c>
      <c r="E30" t="str">
        <f>IF(ISERROR(VLOOKUP($A30&amp;$B$2,BDD!$A:$I,6,FALSE))=TRUE,"",VLOOKUP($A30&amp;$B$2,BDD!$A:$I,6,FALSE))</f>
        <v>-</v>
      </c>
      <c r="F30" t="str">
        <f>IF(ISERROR(VLOOKUP($A30&amp;$B$2,BDD!$A:$I,7,FALSE))=TRUE,"",VLOOKUP($A30&amp;$B$2,BDD!$A:$I,7,FALSE))</f>
        <v>1m²</v>
      </c>
      <c r="G30" t="str">
        <f>IF(ISERROR(VLOOKUP($A30&amp;$B$2,BDD!$A:$I,8,FALSE))=TRUE,"",VLOOKUP($A30&amp;$B$2,BDD!$A:$I,8,FALSE))</f>
        <v>CPE Malicornais</v>
      </c>
      <c r="H30" t="str">
        <f>IF(ISERROR(VLOOKUP($A30&amp;$B$2,BDD!$A:$I,9,FALSE))=TRUE,"",VLOOKUP($A30&amp;$B$2,BDD!$A:$I,9,FALSE))</f>
        <v>-</v>
      </c>
    </row>
  </sheetData>
  <dataValidations count="1">
    <dataValidation type="list" allowBlank="1" showInputMessage="1" showErrorMessage="1" sqref="B2">
      <formula1>Pièces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BDD</vt:lpstr>
      <vt:lpstr>SDB</vt:lpstr>
      <vt:lpstr>Feuil1</vt:lpstr>
      <vt:lpstr>Feuil2</vt:lpstr>
      <vt:lpstr>Pièces</vt:lpstr>
      <vt:lpstr>BDD!Zone_d_impression</vt:lpstr>
    </vt:vector>
  </TitlesOfParts>
  <Company>Conseil Général de la Sarthe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MARTINEAU Stéphane</dc:creator>
  <cp:lastModifiedBy>Stéphane Martineau</cp:lastModifiedBy>
  <cp:lastPrinted>2016-08-23T10:25:09Z</cp:lastPrinted>
  <dcterms:created xsi:type="dcterms:W3CDTF">2016-08-10T09:38:08Z</dcterms:created>
  <dcterms:modified xsi:type="dcterms:W3CDTF">2016-08-30T17:40:09Z</dcterms:modified>
</cp:coreProperties>
</file>