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30" yWindow="-165" windowWidth="10410" windowHeight="1234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R69" i="1"/>
  <c r="L28"/>
  <c r="AK33"/>
  <c r="S28"/>
  <c r="L36"/>
  <c r="L35" s="1"/>
  <c r="L52"/>
  <c r="L51" s="1"/>
  <c r="S35"/>
  <c r="S22"/>
  <c r="L22"/>
  <c r="L13"/>
  <c r="AJ14"/>
  <c r="AJ15" s="1"/>
  <c r="S9" s="1"/>
  <c r="AK11"/>
  <c r="E4"/>
  <c r="P59" l="1"/>
  <c r="S8"/>
  <c r="AK36" s="1"/>
  <c r="AK37" l="1"/>
  <c r="AK38" s="1"/>
  <c r="L8"/>
  <c r="K45" s="1"/>
  <c r="R45"/>
  <c r="R48" l="1"/>
  <c r="P47"/>
  <c r="K48"/>
  <c r="AR60" l="1"/>
  <c r="AL71"/>
  <c r="K60"/>
  <c r="K69"/>
</calcChain>
</file>

<file path=xl/comments1.xml><?xml version="1.0" encoding="utf-8"?>
<comments xmlns="http://schemas.openxmlformats.org/spreadsheetml/2006/main">
  <authors>
    <author>Guillaume</author>
  </authors>
  <commentList>
    <comment ref="AB7" authorId="0">
      <text>
        <r>
          <rPr>
            <b/>
            <sz val="9"/>
            <color indexed="81"/>
            <rFont val="Tahoma"/>
            <charset val="1"/>
          </rPr>
          <t>Guillaume:</t>
        </r>
        <r>
          <rPr>
            <sz val="9"/>
            <color indexed="81"/>
            <rFont val="Tahoma"/>
            <charset val="1"/>
          </rPr>
          <t xml:space="preserve">
Set here the percentage of taxes.. I.E : 20% &gt; 20</t>
        </r>
      </text>
    </comment>
    <comment ref="AJ12" authorId="0">
      <text>
        <r>
          <rPr>
            <b/>
            <sz val="9"/>
            <color indexed="81"/>
            <rFont val="Tahoma"/>
            <family val="2"/>
          </rPr>
          <t>Guillaume:</t>
        </r>
        <r>
          <rPr>
            <sz val="9"/>
            <color indexed="81"/>
            <rFont val="Tahoma"/>
            <family val="2"/>
          </rPr>
          <t xml:space="preserve">
Enter that manualy</t>
        </r>
      </text>
    </comment>
    <comment ref="AB14" authorId="0">
      <text>
        <r>
          <rPr>
            <b/>
            <sz val="9"/>
            <color indexed="81"/>
            <rFont val="Tahoma"/>
            <charset val="1"/>
          </rPr>
          <t>Guillaume:</t>
        </r>
        <r>
          <rPr>
            <sz val="9"/>
            <color indexed="81"/>
            <rFont val="Tahoma"/>
            <charset val="1"/>
          </rPr>
          <t xml:space="preserve">
That has to be calculated… and I can't do it… Maybe the best for you would be to directly enter the right amount in blue 
(manualy)
</t>
        </r>
      </text>
    </comment>
    <comment ref="H36" authorId="0">
      <text>
        <r>
          <rPr>
            <sz val="9"/>
            <color indexed="81"/>
            <rFont val="Tahoma"/>
            <family val="2"/>
          </rPr>
          <t>Price per galion / litre</t>
        </r>
      </text>
    </comment>
    <comment ref="AB36" authorId="0">
      <text>
        <r>
          <rPr>
            <b/>
            <sz val="9"/>
            <color indexed="81"/>
            <rFont val="Tahoma"/>
            <charset val="1"/>
          </rPr>
          <t>Guillaume:</t>
        </r>
        <r>
          <rPr>
            <sz val="9"/>
            <color indexed="81"/>
            <rFont val="Tahoma"/>
            <charset val="1"/>
          </rPr>
          <t xml:space="preserve">
All this part might be useless for you. I used to know what to claim for, when I was looking for a new job</t>
        </r>
      </text>
    </comment>
    <comment ref="K60" authorId="0">
      <text>
        <r>
          <rPr>
            <b/>
            <sz val="9"/>
            <color indexed="9"/>
            <rFont val="Tahoma"/>
            <family val="2"/>
          </rPr>
          <t>Guillaume:</t>
        </r>
        <r>
          <rPr>
            <sz val="9"/>
            <color indexed="9"/>
            <rFont val="Tahoma"/>
            <family val="2"/>
          </rPr>
          <t xml:space="preserve">
If you set the "Actual Bank Account" (on the top of the sheet) on 0, you will know how much you are allowed to spend on something else… </t>
        </r>
      </text>
    </comment>
    <comment ref="K69" authorId="0">
      <text>
        <r>
          <rPr>
            <b/>
            <sz val="9"/>
            <color indexed="81"/>
            <rFont val="Tahoma"/>
            <family val="2"/>
          </rPr>
          <t>Guillaume:</t>
        </r>
        <r>
          <rPr>
            <sz val="9"/>
            <color indexed="81"/>
            <rFont val="Tahoma"/>
            <family val="2"/>
          </rPr>
          <t xml:space="preserve">
That amount shows you where you should be by the End of the Year, if all goes as expected (meaning without the lines 54 and 55)</t>
        </r>
      </text>
    </comment>
  </commentList>
</comments>
</file>

<file path=xl/sharedStrings.xml><?xml version="1.0" encoding="utf-8"?>
<sst xmlns="http://schemas.openxmlformats.org/spreadsheetml/2006/main" count="89" uniqueCount="82">
  <si>
    <t>Nature</t>
  </si>
  <si>
    <t>Débit</t>
  </si>
  <si>
    <t>Crédit</t>
  </si>
  <si>
    <t>BONUS</t>
  </si>
  <si>
    <t>Bonus n°1</t>
  </si>
  <si>
    <t>:</t>
  </si>
  <si>
    <t>=</t>
  </si>
  <si>
    <t xml:space="preserve">Bonus n°2 </t>
  </si>
  <si>
    <t>Bonus n°3</t>
  </si>
  <si>
    <t>BANQUE</t>
  </si>
  <si>
    <t>TRANSPORTS</t>
  </si>
  <si>
    <t>L</t>
  </si>
  <si>
    <t xml:space="preserve"> </t>
  </si>
  <si>
    <t>€</t>
  </si>
  <si>
    <t>Différence</t>
  </si>
  <si>
    <t xml:space="preserve">Type </t>
  </si>
  <si>
    <t>Bonus n°2</t>
  </si>
  <si>
    <t>Bonus n°4</t>
  </si>
  <si>
    <t>Accounts PHILIPPA</t>
  </si>
  <si>
    <t>Annual Wages before taxes</t>
  </si>
  <si>
    <t>Monthly Wages before taxes</t>
  </si>
  <si>
    <t xml:space="preserve">A second benefit maybe ? </t>
  </si>
  <si>
    <t>Amount of taxes</t>
  </si>
  <si>
    <t>Monthly Wages after taxes</t>
  </si>
  <si>
    <t>Other Bank Accounts amout</t>
  </si>
  <si>
    <t>Bank A</t>
  </si>
  <si>
    <t>Bank B</t>
  </si>
  <si>
    <t>Savings</t>
  </si>
  <si>
    <t>TOTAL</t>
  </si>
  <si>
    <t>Annual Wages after taxes</t>
  </si>
  <si>
    <t>Average Monthly wages + bonus</t>
  </si>
  <si>
    <t>All Paiements</t>
  </si>
  <si>
    <t>Wages received</t>
  </si>
  <si>
    <t>Commissions</t>
  </si>
  <si>
    <t>Received from Shaun for Tom</t>
  </si>
  <si>
    <t>INHABITAT</t>
  </si>
  <si>
    <t>RENT / LOAN</t>
  </si>
  <si>
    <t>Home Insurance</t>
  </si>
  <si>
    <t>Water</t>
  </si>
  <si>
    <t>Gaz</t>
  </si>
  <si>
    <t>Electricity</t>
  </si>
  <si>
    <t>TV</t>
  </si>
  <si>
    <t>Food / Cleaning stuffs</t>
  </si>
  <si>
    <t>Income Taxes</t>
  </si>
  <si>
    <t>Inhabitation Taxes</t>
  </si>
  <si>
    <t>Wire transfer on Tom's bank</t>
  </si>
  <si>
    <t>Gas</t>
  </si>
  <si>
    <t>Maintenance</t>
  </si>
  <si>
    <t>Car Insurance</t>
  </si>
  <si>
    <t>Car parks / Toll</t>
  </si>
  <si>
    <t>Miles Pay Back (from your Company)</t>
  </si>
  <si>
    <t>Car Loan</t>
  </si>
  <si>
    <t>PHONE BILL</t>
  </si>
  <si>
    <t>Actual bank amount</t>
  </si>
  <si>
    <t>Global Unchangeable amounts</t>
  </si>
  <si>
    <t>MONTHLY FREIGHTS</t>
  </si>
  <si>
    <t>Usual spendings</t>
  </si>
  <si>
    <t>Going Out</t>
  </si>
  <si>
    <t>Dressing</t>
  </si>
  <si>
    <t>Unplanned expenses</t>
  </si>
  <si>
    <t>(Birthday ?)</t>
  </si>
  <si>
    <t>(Chrismas ?)</t>
  </si>
  <si>
    <t>(Loto ?)</t>
  </si>
  <si>
    <t>Remaining Money after bonus</t>
  </si>
  <si>
    <t>Annual Bonus</t>
  </si>
  <si>
    <t>Hair Dresser</t>
  </si>
  <si>
    <t>Doctor</t>
  </si>
  <si>
    <t>VARIOUS CALUCLATIONS</t>
  </si>
  <si>
    <t xml:space="preserve">Tips ? </t>
  </si>
  <si>
    <t>Object sold</t>
  </si>
  <si>
    <t>TODAY</t>
  </si>
  <si>
    <t>TOM'S NEED</t>
  </si>
  <si>
    <t>Clothing / Dressing</t>
  </si>
  <si>
    <t>School Fee</t>
  </si>
  <si>
    <t>Sports membership fee</t>
  </si>
  <si>
    <t>Holidays</t>
  </si>
  <si>
    <t>In case he got really sick</t>
  </si>
  <si>
    <t>Monthly Wages + bonus BEFORE taxes</t>
  </si>
  <si>
    <t>DROITE</t>
  </si>
  <si>
    <t>GAUCHE</t>
  </si>
  <si>
    <t>TOTAL 1</t>
  </si>
  <si>
    <t>TOTAL 2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</si>
</sst>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C]_-;\-* #,##0.00\ [$€-40C]_-;_-* &quot;-&quot;??\ [$€-40C]_-;_-@_-"/>
    <numFmt numFmtId="166" formatCode="_-[$£-809]* #,##0.00_-;\-[$£-809]* #,##0.00_-;_-[$£-809]* &quot;-&quot;??_-;_-@_-"/>
  </numFmts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name val="MV Boli"/>
    </font>
    <font>
      <sz val="14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i/>
      <sz val="14"/>
      <name val="Arial"/>
      <family val="2"/>
    </font>
    <font>
      <b/>
      <i/>
      <sz val="10"/>
      <color indexed="12"/>
      <name val="Arial"/>
      <family val="2"/>
    </font>
    <font>
      <b/>
      <sz val="10"/>
      <color indexed="17"/>
      <name val="Arial"/>
      <family val="2"/>
    </font>
    <font>
      <sz val="8"/>
      <color indexed="10"/>
      <name val="Arial"/>
      <family val="2"/>
    </font>
    <font>
      <i/>
      <sz val="10"/>
      <color indexed="10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b/>
      <sz val="10"/>
      <color rgb="FFC00000"/>
      <name val="Arial"/>
      <family val="2"/>
    </font>
    <font>
      <b/>
      <i/>
      <sz val="10"/>
      <name val="Arial"/>
      <family val="2"/>
    </font>
    <font>
      <i/>
      <sz val="8"/>
      <name val="Arial"/>
      <family val="2"/>
    </font>
    <font>
      <i/>
      <sz val="14"/>
      <color indexed="12"/>
      <name val="Arial Black"/>
      <family val="2"/>
    </font>
    <font>
      <b/>
      <i/>
      <sz val="12"/>
      <color rgb="FFFF0000"/>
      <name val="Arial"/>
      <family val="2"/>
    </font>
    <font>
      <b/>
      <i/>
      <sz val="12"/>
      <color indexed="17"/>
      <name val="Arial"/>
      <family val="2"/>
    </font>
    <font>
      <b/>
      <sz val="10"/>
      <color indexed="12"/>
      <name val="Arial"/>
      <family val="2"/>
    </font>
    <font>
      <b/>
      <i/>
      <sz val="14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b/>
      <sz val="14"/>
      <color rgb="FFFF0000"/>
      <name val="Arial Black"/>
      <family val="2"/>
    </font>
    <font>
      <b/>
      <sz val="14"/>
      <name val="Arial Black"/>
      <family val="2"/>
    </font>
    <font>
      <b/>
      <i/>
      <sz val="10"/>
      <color theme="0"/>
      <name val="Arial"/>
      <family val="2"/>
    </font>
    <font>
      <b/>
      <sz val="14"/>
      <color indexed="17"/>
      <name val="Arial Black"/>
      <family val="2"/>
    </font>
    <font>
      <b/>
      <sz val="14"/>
      <color rgb="FFFF0000"/>
      <name val="Arial"/>
      <family val="2"/>
    </font>
    <font>
      <b/>
      <sz val="14"/>
      <color rgb="FF00B050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0" tint="-0.34998626667073579"/>
      <name val="Arial"/>
      <family val="2"/>
    </font>
    <font>
      <sz val="11"/>
      <name val="Calibri"/>
      <family val="2"/>
      <scheme val="minor"/>
    </font>
    <font>
      <b/>
      <sz val="10"/>
      <color rgb="FF00B0F0"/>
      <name val="Arial"/>
      <family val="2"/>
    </font>
    <font>
      <sz val="11"/>
      <color rgb="FF00B0F0"/>
      <name val="Calibri"/>
      <family val="2"/>
      <scheme val="minor"/>
    </font>
    <font>
      <b/>
      <sz val="9"/>
      <color indexed="9"/>
      <name val="Tahoma"/>
      <family val="2"/>
    </font>
    <font>
      <sz val="9"/>
      <color indexed="9"/>
      <name val="Tahoma"/>
      <family val="2"/>
    </font>
    <font>
      <sz val="11"/>
      <color theme="0" tint="-0.34998626667073579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328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/>
    <xf numFmtId="0" fontId="9" fillId="0" borderId="4" xfId="0" applyFont="1" applyBorder="1"/>
    <xf numFmtId="0" fontId="0" fillId="0" borderId="5" xfId="0" applyBorder="1" applyAlignment="1">
      <alignment horizontal="center"/>
    </xf>
    <xf numFmtId="0" fontId="7" fillId="0" borderId="11" xfId="0" applyFont="1" applyBorder="1"/>
    <xf numFmtId="0" fontId="7" fillId="0" borderId="0" xfId="0" applyFont="1" applyBorder="1"/>
    <xf numFmtId="44" fontId="0" fillId="0" borderId="0" xfId="0" applyNumberFormat="1" applyAlignment="1">
      <alignment vertical="center"/>
    </xf>
    <xf numFmtId="0" fontId="9" fillId="0" borderId="5" xfId="0" applyFont="1" applyBorder="1"/>
    <xf numFmtId="0" fontId="0" fillId="0" borderId="0" xfId="0" applyFill="1" applyBorder="1" applyAlignment="1">
      <alignment vertical="center"/>
    </xf>
    <xf numFmtId="0" fontId="15" fillId="0" borderId="5" xfId="0" applyFont="1" applyBorder="1"/>
    <xf numFmtId="0" fontId="17" fillId="0" borderId="12" xfId="0" applyFont="1" applyBorder="1" applyAlignment="1"/>
    <xf numFmtId="0" fontId="0" fillId="5" borderId="24" xfId="0" applyFill="1" applyBorder="1"/>
    <xf numFmtId="0" fontId="0" fillId="5" borderId="18" xfId="0" applyFill="1" applyBorder="1"/>
    <xf numFmtId="0" fontId="19" fillId="0" borderId="41" xfId="0" applyFont="1" applyBorder="1"/>
    <xf numFmtId="0" fontId="0" fillId="0" borderId="41" xfId="0" applyBorder="1"/>
    <xf numFmtId="0" fontId="20" fillId="5" borderId="15" xfId="0" applyFont="1" applyFill="1" applyBorder="1"/>
    <xf numFmtId="0" fontId="0" fillId="5" borderId="16" xfId="0" applyFill="1" applyBorder="1"/>
    <xf numFmtId="0" fontId="0" fillId="0" borderId="0" xfId="0" applyAlignment="1"/>
    <xf numFmtId="0" fontId="14" fillId="0" borderId="25" xfId="0" applyFont="1" applyBorder="1"/>
    <xf numFmtId="0" fontId="25" fillId="0" borderId="26" xfId="0" applyFont="1" applyBorder="1"/>
    <xf numFmtId="0" fontId="0" fillId="5" borderId="11" xfId="0" applyFill="1" applyBorder="1"/>
    <xf numFmtId="0" fontId="0" fillId="5" borderId="0" xfId="0" applyFill="1" applyBorder="1"/>
    <xf numFmtId="0" fontId="17" fillId="0" borderId="0" xfId="0" applyFont="1" applyBorder="1"/>
    <xf numFmtId="0" fontId="0" fillId="10" borderId="0" xfId="0" applyFill="1"/>
    <xf numFmtId="0" fontId="0" fillId="10" borderId="0" xfId="0" applyFill="1" applyBorder="1"/>
    <xf numFmtId="0" fontId="0" fillId="10" borderId="0" xfId="0" applyFill="1" applyBorder="1" applyAlignment="1">
      <alignment horizontal="center"/>
    </xf>
    <xf numFmtId="0" fontId="0" fillId="10" borderId="11" xfId="0" applyFill="1" applyBorder="1"/>
    <xf numFmtId="0" fontId="0" fillId="10" borderId="14" xfId="0" applyFill="1" applyBorder="1"/>
    <xf numFmtId="0" fontId="0" fillId="10" borderId="9" xfId="0" applyFill="1" applyBorder="1"/>
    <xf numFmtId="0" fontId="0" fillId="10" borderId="10" xfId="0" applyFill="1" applyBorder="1"/>
    <xf numFmtId="0" fontId="7" fillId="10" borderId="0" xfId="0" applyFont="1" applyFill="1" applyBorder="1"/>
    <xf numFmtId="0" fontId="0" fillId="10" borderId="0" xfId="0" applyFill="1" applyBorder="1" applyAlignment="1"/>
    <xf numFmtId="44" fontId="7" fillId="10" borderId="0" xfId="1" applyFont="1" applyFill="1" applyBorder="1" applyAlignment="1"/>
    <xf numFmtId="44" fontId="7" fillId="10" borderId="0" xfId="1" applyFont="1" applyFill="1" applyBorder="1" applyAlignment="1">
      <alignment horizontal="center"/>
    </xf>
    <xf numFmtId="0" fontId="0" fillId="10" borderId="8" xfId="0" applyFill="1" applyBorder="1"/>
    <xf numFmtId="0" fontId="8" fillId="10" borderId="0" xfId="0" applyFont="1" applyFill="1" applyBorder="1"/>
    <xf numFmtId="0" fontId="27" fillId="10" borderId="0" xfId="0" applyFont="1" applyFill="1" applyBorder="1"/>
    <xf numFmtId="165" fontId="8" fillId="10" borderId="0" xfId="0" applyNumberFormat="1" applyFont="1" applyFill="1" applyBorder="1" applyAlignment="1"/>
    <xf numFmtId="0" fontId="30" fillId="10" borderId="0" xfId="0" applyFont="1" applyFill="1" applyBorder="1" applyAlignment="1"/>
    <xf numFmtId="44" fontId="27" fillId="10" borderId="0" xfId="1" applyFont="1" applyFill="1" applyBorder="1"/>
    <xf numFmtId="44" fontId="8" fillId="10" borderId="0" xfId="0" applyNumberFormat="1" applyFont="1" applyFill="1" applyBorder="1" applyAlignment="1"/>
    <xf numFmtId="0" fontId="0" fillId="10" borderId="15" xfId="0" applyFill="1" applyBorder="1"/>
    <xf numFmtId="0" fontId="0" fillId="10" borderId="16" xfId="0" applyFill="1" applyBorder="1"/>
    <xf numFmtId="0" fontId="27" fillId="10" borderId="16" xfId="0" applyFont="1" applyFill="1" applyBorder="1"/>
    <xf numFmtId="0" fontId="0" fillId="11" borderId="0" xfId="0" applyFill="1"/>
    <xf numFmtId="0" fontId="0" fillId="11" borderId="0" xfId="0" applyFill="1" applyBorder="1"/>
    <xf numFmtId="0" fontId="0" fillId="11" borderId="11" xfId="0" applyFill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0" fillId="11" borderId="11" xfId="0" applyFill="1" applyBorder="1"/>
    <xf numFmtId="0" fontId="8" fillId="2" borderId="18" xfId="0" applyFont="1" applyFill="1" applyBorder="1" applyAlignment="1">
      <alignment horizontal="center"/>
    </xf>
    <xf numFmtId="0" fontId="8" fillId="2" borderId="24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8" fillId="2" borderId="20" xfId="0" applyFont="1" applyFill="1" applyBorder="1" applyAlignment="1">
      <alignment horizontal="center"/>
    </xf>
    <xf numFmtId="0" fontId="0" fillId="11" borderId="16" xfId="0" applyFill="1" applyBorder="1"/>
    <xf numFmtId="0" fontId="0" fillId="11" borderId="18" xfId="0" applyFill="1" applyBorder="1"/>
    <xf numFmtId="0" fontId="9" fillId="11" borderId="5" xfId="0" applyFont="1" applyFill="1" applyBorder="1"/>
    <xf numFmtId="0" fontId="0" fillId="11" borderId="5" xfId="0" applyFill="1" applyBorder="1" applyAlignment="1">
      <alignment horizontal="center"/>
    </xf>
    <xf numFmtId="0" fontId="0" fillId="11" borderId="18" xfId="0" applyFill="1" applyBorder="1" applyAlignment="1">
      <alignment horizontal="center"/>
    </xf>
    <xf numFmtId="0" fontId="17" fillId="11" borderId="0" xfId="0" applyFont="1" applyFill="1" applyBorder="1"/>
    <xf numFmtId="0" fontId="9" fillId="0" borderId="40" xfId="0" applyFont="1" applyBorder="1"/>
    <xf numFmtId="0" fontId="0" fillId="11" borderId="24" xfId="0" applyFill="1" applyBorder="1"/>
    <xf numFmtId="166" fontId="0" fillId="0" borderId="6" xfId="0" applyNumberFormat="1" applyBorder="1"/>
    <xf numFmtId="166" fontId="0" fillId="0" borderId="5" xfId="0" applyNumberFormat="1" applyBorder="1"/>
    <xf numFmtId="166" fontId="0" fillId="11" borderId="7" xfId="0" applyNumberFormat="1" applyFill="1" applyBorder="1"/>
    <xf numFmtId="166" fontId="0" fillId="0" borderId="13" xfId="0" applyNumberFormat="1" applyBorder="1"/>
    <xf numFmtId="166" fontId="0" fillId="11" borderId="0" xfId="0" applyNumberFormat="1" applyFill="1" applyBorder="1"/>
    <xf numFmtId="166" fontId="0" fillId="11" borderId="13" xfId="0" applyNumberFormat="1" applyFill="1" applyBorder="1"/>
    <xf numFmtId="166" fontId="0" fillId="11" borderId="14" xfId="0" applyNumberFormat="1" applyFill="1" applyBorder="1"/>
    <xf numFmtId="166" fontId="0" fillId="11" borderId="19" xfId="0" applyNumberFormat="1" applyFill="1" applyBorder="1"/>
    <xf numFmtId="166" fontId="0" fillId="11" borderId="18" xfId="0" applyNumberFormat="1" applyFill="1" applyBorder="1" applyAlignment="1">
      <alignment horizontal="right"/>
    </xf>
    <xf numFmtId="166" fontId="0" fillId="11" borderId="18" xfId="0" applyNumberFormat="1" applyFill="1" applyBorder="1"/>
    <xf numFmtId="166" fontId="11" fillId="11" borderId="18" xfId="2" applyNumberFormat="1" applyFont="1" applyFill="1" applyBorder="1" applyAlignment="1">
      <alignment horizontal="center"/>
    </xf>
    <xf numFmtId="166" fontId="0" fillId="11" borderId="20" xfId="0" applyNumberFormat="1" applyFill="1" applyBorder="1"/>
    <xf numFmtId="166" fontId="0" fillId="11" borderId="6" xfId="0" applyNumberFormat="1" applyFill="1" applyBorder="1"/>
    <xf numFmtId="166" fontId="0" fillId="11" borderId="5" xfId="0" applyNumberFormat="1" applyFill="1" applyBorder="1"/>
    <xf numFmtId="166" fontId="0" fillId="0" borderId="0" xfId="0" applyNumberFormat="1" applyBorder="1"/>
    <xf numFmtId="166" fontId="0" fillId="0" borderId="7" xfId="0" applyNumberFormat="1" applyBorder="1"/>
    <xf numFmtId="166" fontId="0" fillId="11" borderId="12" xfId="0" applyNumberFormat="1" applyFill="1" applyBorder="1"/>
    <xf numFmtId="166" fontId="0" fillId="11" borderId="0" xfId="0" applyNumberFormat="1" applyFill="1" applyBorder="1" applyAlignment="1">
      <alignment horizontal="center"/>
    </xf>
    <xf numFmtId="166" fontId="11" fillId="11" borderId="0" xfId="2" applyNumberFormat="1" applyFont="1" applyFill="1" applyBorder="1" applyAlignment="1">
      <alignment horizontal="center"/>
    </xf>
    <xf numFmtId="166" fontId="17" fillId="0" borderId="13" xfId="0" applyNumberFormat="1" applyFont="1" applyBorder="1"/>
    <xf numFmtId="166" fontId="0" fillId="5" borderId="19" xfId="0" applyNumberFormat="1" applyFill="1" applyBorder="1"/>
    <xf numFmtId="166" fontId="0" fillId="11" borderId="39" xfId="0" applyNumberFormat="1" applyFill="1" applyBorder="1"/>
    <xf numFmtId="166" fontId="0" fillId="0" borderId="42" xfId="0" applyNumberFormat="1" applyBorder="1"/>
    <xf numFmtId="166" fontId="0" fillId="11" borderId="41" xfId="0" applyNumberFormat="1" applyFill="1" applyBorder="1"/>
    <xf numFmtId="166" fontId="0" fillId="11" borderId="42" xfId="0" applyNumberFormat="1" applyFill="1" applyBorder="1"/>
    <xf numFmtId="166" fontId="0" fillId="11" borderId="43" xfId="0" applyNumberFormat="1" applyFill="1" applyBorder="1"/>
    <xf numFmtId="166" fontId="11" fillId="11" borderId="0" xfId="2" applyNumberFormat="1" applyFont="1" applyFill="1" applyBorder="1" applyAlignment="1"/>
    <xf numFmtId="166" fontId="0" fillId="5" borderId="46" xfId="0" applyNumberFormat="1" applyFill="1" applyBorder="1"/>
    <xf numFmtId="166" fontId="0" fillId="5" borderId="16" xfId="0" applyNumberFormat="1" applyFill="1" applyBorder="1"/>
    <xf numFmtId="166" fontId="0" fillId="5" borderId="17" xfId="0" applyNumberFormat="1" applyFill="1" applyBorder="1"/>
    <xf numFmtId="166" fontId="24" fillId="11" borderId="0" xfId="2" applyNumberFormat="1" applyFont="1" applyFill="1" applyBorder="1" applyAlignment="1"/>
    <xf numFmtId="166" fontId="0" fillId="11" borderId="48" xfId="0" applyNumberFormat="1" applyFill="1" applyBorder="1"/>
    <xf numFmtId="166" fontId="0" fillId="11" borderId="26" xfId="0" applyNumberFormat="1" applyFill="1" applyBorder="1"/>
    <xf numFmtId="166" fontId="0" fillId="11" borderId="27" xfId="0" applyNumberFormat="1" applyFill="1" applyBorder="1"/>
    <xf numFmtId="166" fontId="24" fillId="3" borderId="18" xfId="2" applyNumberFormat="1" applyFont="1" applyFill="1" applyBorder="1" applyAlignment="1">
      <alignment horizontal="center"/>
    </xf>
    <xf numFmtId="166" fontId="0" fillId="11" borderId="33" xfId="0" applyNumberFormat="1" applyFill="1" applyBorder="1"/>
    <xf numFmtId="166" fontId="0" fillId="11" borderId="0" xfId="2" applyNumberFormat="1" applyFont="1" applyFill="1" applyBorder="1" applyAlignment="1">
      <alignment horizontal="center"/>
    </xf>
    <xf numFmtId="166" fontId="26" fillId="11" borderId="0" xfId="2" applyNumberFormat="1" applyFont="1" applyFill="1" applyBorder="1" applyAlignment="1">
      <alignment horizontal="center"/>
    </xf>
    <xf numFmtId="166" fontId="27" fillId="9" borderId="8" xfId="0" applyNumberFormat="1" applyFont="1" applyFill="1" applyBorder="1"/>
    <xf numFmtId="166" fontId="2" fillId="9" borderId="9" xfId="0" applyNumberFormat="1" applyFont="1" applyFill="1" applyBorder="1"/>
    <xf numFmtId="166" fontId="8" fillId="9" borderId="11" xfId="0" applyNumberFormat="1" applyFont="1" applyFill="1" applyBorder="1"/>
    <xf numFmtId="166" fontId="8" fillId="9" borderId="0" xfId="0" applyNumberFormat="1" applyFont="1" applyFill="1" applyBorder="1"/>
    <xf numFmtId="166" fontId="2" fillId="9" borderId="0" xfId="0" applyNumberFormat="1" applyFont="1" applyFill="1" applyBorder="1"/>
    <xf numFmtId="166" fontId="2" fillId="9" borderId="11" xfId="0" applyNumberFormat="1" applyFont="1" applyFill="1" applyBorder="1"/>
    <xf numFmtId="166" fontId="12" fillId="9" borderId="11" xfId="0" applyNumberFormat="1" applyFont="1" applyFill="1" applyBorder="1" applyAlignment="1">
      <alignment vertical="center"/>
    </xf>
    <xf numFmtId="166" fontId="12" fillId="9" borderId="0" xfId="0" applyNumberFormat="1" applyFont="1" applyFill="1" applyBorder="1" applyAlignment="1">
      <alignment vertical="center"/>
    </xf>
    <xf numFmtId="166" fontId="0" fillId="9" borderId="0" xfId="0" applyNumberFormat="1" applyFill="1" applyBorder="1"/>
    <xf numFmtId="166" fontId="40" fillId="9" borderId="15" xfId="0" applyNumberFormat="1" applyFont="1" applyFill="1" applyBorder="1"/>
    <xf numFmtId="166" fontId="40" fillId="9" borderId="16" xfId="0" applyNumberFormat="1" applyFont="1" applyFill="1" applyBorder="1"/>
    <xf numFmtId="166" fontId="41" fillId="9" borderId="16" xfId="0" applyNumberFormat="1" applyFont="1" applyFill="1" applyBorder="1"/>
    <xf numFmtId="166" fontId="0" fillId="10" borderId="0" xfId="0" applyNumberFormat="1" applyFill="1" applyBorder="1"/>
    <xf numFmtId="166" fontId="0" fillId="0" borderId="9" xfId="0" applyNumberFormat="1" applyBorder="1"/>
    <xf numFmtId="166" fontId="0" fillId="0" borderId="10" xfId="0" applyNumberFormat="1" applyBorder="1"/>
    <xf numFmtId="166" fontId="13" fillId="0" borderId="11" xfId="0" applyNumberFormat="1" applyFont="1" applyBorder="1"/>
    <xf numFmtId="166" fontId="13" fillId="0" borderId="0" xfId="0" applyNumberFormat="1" applyFont="1" applyBorder="1"/>
    <xf numFmtId="166" fontId="6" fillId="0" borderId="0" xfId="0" applyNumberFormat="1" applyFont="1" applyBorder="1" applyAlignment="1"/>
    <xf numFmtId="166" fontId="0" fillId="0" borderId="0" xfId="0" applyNumberFormat="1" applyBorder="1" applyAlignment="1"/>
    <xf numFmtId="166" fontId="0" fillId="0" borderId="11" xfId="0" applyNumberFormat="1" applyBorder="1"/>
    <xf numFmtId="166" fontId="0" fillId="0" borderId="14" xfId="0" applyNumberFormat="1" applyBorder="1"/>
    <xf numFmtId="166" fontId="0" fillId="0" borderId="0" xfId="0" quotePrefix="1" applyNumberFormat="1" applyBorder="1"/>
    <xf numFmtId="166" fontId="5" fillId="0" borderId="24" xfId="0" applyNumberFormat="1" applyFont="1" applyBorder="1"/>
    <xf numFmtId="166" fontId="5" fillId="0" borderId="18" xfId="0" applyNumberFormat="1" applyFont="1" applyBorder="1"/>
    <xf numFmtId="166" fontId="0" fillId="0" borderId="18" xfId="0" applyNumberFormat="1" applyBorder="1"/>
    <xf numFmtId="166" fontId="0" fillId="10" borderId="25" xfId="0" applyNumberFormat="1" applyFill="1" applyBorder="1"/>
    <xf numFmtId="166" fontId="0" fillId="10" borderId="26" xfId="0" applyNumberFormat="1" applyFill="1" applyBorder="1"/>
    <xf numFmtId="166" fontId="0" fillId="10" borderId="27" xfId="0" applyNumberFormat="1" applyFill="1" applyBorder="1"/>
    <xf numFmtId="166" fontId="0" fillId="10" borderId="11" xfId="0" applyNumberFormat="1" applyFill="1" applyBorder="1"/>
    <xf numFmtId="166" fontId="0" fillId="10" borderId="14" xfId="0" applyNumberFormat="1" applyFill="1" applyBorder="1"/>
    <xf numFmtId="166" fontId="0" fillId="10" borderId="9" xfId="0" applyNumberFormat="1" applyFill="1" applyBorder="1"/>
    <xf numFmtId="166" fontId="0" fillId="10" borderId="10" xfId="0" applyNumberFormat="1" applyFill="1" applyBorder="1"/>
    <xf numFmtId="166" fontId="0" fillId="6" borderId="15" xfId="0" applyNumberFormat="1" applyFill="1" applyBorder="1"/>
    <xf numFmtId="166" fontId="0" fillId="6" borderId="16" xfId="0" applyNumberFormat="1" applyFill="1" applyBorder="1"/>
    <xf numFmtId="166" fontId="0" fillId="6" borderId="17" xfId="0" applyNumberFormat="1" applyFill="1" applyBorder="1"/>
    <xf numFmtId="0" fontId="0" fillId="10" borderId="0" xfId="0" quotePrefix="1" applyFill="1" applyBorder="1"/>
    <xf numFmtId="0" fontId="2" fillId="0" borderId="0" xfId="0" applyFont="1"/>
    <xf numFmtId="0" fontId="2" fillId="0" borderId="0" xfId="0" applyFont="1" applyAlignment="1"/>
    <xf numFmtId="0" fontId="44" fillId="10" borderId="0" xfId="0" applyFont="1" applyFill="1" applyBorder="1"/>
    <xf numFmtId="44" fontId="27" fillId="10" borderId="16" xfId="0" applyNumberFormat="1" applyFont="1" applyFill="1" applyBorder="1"/>
    <xf numFmtId="0" fontId="44" fillId="10" borderId="16" xfId="0" applyFont="1" applyFill="1" applyBorder="1"/>
    <xf numFmtId="0" fontId="44" fillId="10" borderId="16" xfId="0" applyFont="1" applyFill="1" applyBorder="1" applyAlignment="1"/>
    <xf numFmtId="0" fontId="44" fillId="10" borderId="14" xfId="0" applyFont="1" applyFill="1" applyBorder="1"/>
    <xf numFmtId="0" fontId="44" fillId="10" borderId="17" xfId="0" applyFont="1" applyFill="1" applyBorder="1" applyAlignment="1"/>
    <xf numFmtId="0" fontId="0" fillId="0" borderId="0" xfId="0" applyFill="1" applyAlignment="1">
      <alignment horizontal="center"/>
    </xf>
    <xf numFmtId="0" fontId="0" fillId="0" borderId="16" xfId="0" applyBorder="1" applyAlignment="1">
      <alignment horizontal="left"/>
    </xf>
    <xf numFmtId="166" fontId="0" fillId="11" borderId="18" xfId="0" applyNumberFormat="1" applyFill="1" applyBorder="1" applyAlignment="1">
      <alignment horizontal="center"/>
    </xf>
    <xf numFmtId="166" fontId="11" fillId="11" borderId="18" xfId="2" applyNumberFormat="1" applyFont="1" applyFill="1" applyBorder="1" applyAlignment="1">
      <alignment horizontal="center"/>
    </xf>
    <xf numFmtId="166" fontId="10" fillId="0" borderId="5" xfId="2" applyNumberFormat="1" applyFont="1" applyBorder="1" applyAlignment="1">
      <alignment horizontal="center"/>
    </xf>
    <xf numFmtId="166" fontId="11" fillId="0" borderId="5" xfId="2" applyNumberFormat="1" applyFont="1" applyBorder="1" applyAlignment="1">
      <alignment horizontal="center"/>
    </xf>
    <xf numFmtId="166" fontId="0" fillId="4" borderId="0" xfId="2" applyNumberFormat="1" applyFont="1" applyFill="1" applyBorder="1" applyAlignment="1">
      <alignment horizontal="center"/>
    </xf>
    <xf numFmtId="0" fontId="31" fillId="11" borderId="8" xfId="0" applyFont="1" applyFill="1" applyBorder="1" applyAlignment="1">
      <alignment horizontal="center" vertical="center" wrapText="1" shrinkToFit="1"/>
    </xf>
    <xf numFmtId="0" fontId="31" fillId="11" borderId="9" xfId="0" applyFont="1" applyFill="1" applyBorder="1" applyAlignment="1">
      <alignment horizontal="center" vertical="center" wrapText="1" shrinkToFit="1"/>
    </xf>
    <xf numFmtId="0" fontId="31" fillId="11" borderId="44" xfId="0" applyFont="1" applyFill="1" applyBorder="1" applyAlignment="1">
      <alignment horizontal="center" vertical="center" wrapText="1" shrinkToFit="1"/>
    </xf>
    <xf numFmtId="0" fontId="31" fillId="11" borderId="11" xfId="0" applyFont="1" applyFill="1" applyBorder="1" applyAlignment="1">
      <alignment horizontal="center" vertical="center" wrapText="1" shrinkToFit="1"/>
    </xf>
    <xf numFmtId="0" fontId="31" fillId="11" borderId="0" xfId="0" applyFont="1" applyFill="1" applyBorder="1" applyAlignment="1">
      <alignment horizontal="center" vertical="center" wrapText="1" shrinkToFit="1"/>
    </xf>
    <xf numFmtId="0" fontId="31" fillId="11" borderId="12" xfId="0" applyFont="1" applyFill="1" applyBorder="1" applyAlignment="1">
      <alignment horizontal="center" vertical="center" wrapText="1" shrinkToFit="1"/>
    </xf>
    <xf numFmtId="0" fontId="31" fillId="11" borderId="15" xfId="0" applyFont="1" applyFill="1" applyBorder="1" applyAlignment="1">
      <alignment horizontal="center" vertical="center" wrapText="1" shrinkToFit="1"/>
    </xf>
    <xf numFmtId="0" fontId="31" fillId="11" borderId="16" xfId="0" applyFont="1" applyFill="1" applyBorder="1" applyAlignment="1">
      <alignment horizontal="center" vertical="center" wrapText="1" shrinkToFit="1"/>
    </xf>
    <xf numFmtId="0" fontId="31" fillId="11" borderId="47" xfId="0" applyFont="1" applyFill="1" applyBorder="1" applyAlignment="1">
      <alignment horizontal="center" vertical="center" wrapText="1" shrinkToFit="1"/>
    </xf>
    <xf numFmtId="166" fontId="32" fillId="11" borderId="45" xfId="0" applyNumberFormat="1" applyFont="1" applyFill="1" applyBorder="1" applyAlignment="1">
      <alignment horizontal="center" vertical="center"/>
    </xf>
    <xf numFmtId="166" fontId="32" fillId="11" borderId="9" xfId="0" applyNumberFormat="1" applyFont="1" applyFill="1" applyBorder="1" applyAlignment="1">
      <alignment horizontal="center" vertical="center"/>
    </xf>
    <xf numFmtId="166" fontId="32" fillId="11" borderId="10" xfId="0" applyNumberFormat="1" applyFont="1" applyFill="1" applyBorder="1" applyAlignment="1">
      <alignment horizontal="center" vertical="center"/>
    </xf>
    <xf numFmtId="166" fontId="32" fillId="11" borderId="13" xfId="0" applyNumberFormat="1" applyFont="1" applyFill="1" applyBorder="1" applyAlignment="1">
      <alignment horizontal="center" vertical="center"/>
    </xf>
    <xf numFmtId="166" fontId="32" fillId="11" borderId="0" xfId="0" applyNumberFormat="1" applyFont="1" applyFill="1" applyBorder="1" applyAlignment="1">
      <alignment horizontal="center" vertical="center"/>
    </xf>
    <xf numFmtId="166" fontId="32" fillId="11" borderId="14" xfId="0" applyNumberFormat="1" applyFont="1" applyFill="1" applyBorder="1" applyAlignment="1">
      <alignment horizontal="center" vertical="center"/>
    </xf>
    <xf numFmtId="166" fontId="32" fillId="11" borderId="46" xfId="0" applyNumberFormat="1" applyFont="1" applyFill="1" applyBorder="1" applyAlignment="1">
      <alignment horizontal="center" vertical="center"/>
    </xf>
    <xf numFmtId="166" fontId="32" fillId="11" borderId="16" xfId="0" applyNumberFormat="1" applyFont="1" applyFill="1" applyBorder="1" applyAlignment="1">
      <alignment horizontal="center" vertical="center"/>
    </xf>
    <xf numFmtId="166" fontId="32" fillId="11" borderId="17" xfId="0" applyNumberFormat="1" applyFont="1" applyFill="1" applyBorder="1" applyAlignment="1">
      <alignment horizontal="center" vertical="center"/>
    </xf>
    <xf numFmtId="166" fontId="33" fillId="11" borderId="45" xfId="0" applyNumberFormat="1" applyFont="1" applyFill="1" applyBorder="1" applyAlignment="1">
      <alignment horizontal="center" vertical="center"/>
    </xf>
    <xf numFmtId="166" fontId="33" fillId="11" borderId="9" xfId="0" applyNumberFormat="1" applyFont="1" applyFill="1" applyBorder="1" applyAlignment="1">
      <alignment horizontal="center" vertical="center"/>
    </xf>
    <xf numFmtId="166" fontId="33" fillId="11" borderId="10" xfId="0" applyNumberFormat="1" applyFont="1" applyFill="1" applyBorder="1" applyAlignment="1">
      <alignment horizontal="center" vertical="center"/>
    </xf>
    <xf numFmtId="166" fontId="33" fillId="11" borderId="13" xfId="0" applyNumberFormat="1" applyFont="1" applyFill="1" applyBorder="1" applyAlignment="1">
      <alignment horizontal="center" vertical="center"/>
    </xf>
    <xf numFmtId="166" fontId="33" fillId="11" borderId="0" xfId="0" applyNumberFormat="1" applyFont="1" applyFill="1" applyBorder="1" applyAlignment="1">
      <alignment horizontal="center" vertical="center"/>
    </xf>
    <xf numFmtId="166" fontId="33" fillId="11" borderId="14" xfId="0" applyNumberFormat="1" applyFont="1" applyFill="1" applyBorder="1" applyAlignment="1">
      <alignment horizontal="center" vertical="center"/>
    </xf>
    <xf numFmtId="166" fontId="33" fillId="11" borderId="46" xfId="0" applyNumberFormat="1" applyFont="1" applyFill="1" applyBorder="1" applyAlignment="1">
      <alignment horizontal="center" vertical="center"/>
    </xf>
    <xf numFmtId="166" fontId="33" fillId="11" borderId="16" xfId="0" applyNumberFormat="1" applyFont="1" applyFill="1" applyBorder="1" applyAlignment="1">
      <alignment horizontal="center" vertical="center"/>
    </xf>
    <xf numFmtId="166" fontId="33" fillId="11" borderId="17" xfId="0" applyNumberFormat="1" applyFont="1" applyFill="1" applyBorder="1" applyAlignment="1">
      <alignment horizontal="center" vertical="center"/>
    </xf>
    <xf numFmtId="166" fontId="7" fillId="6" borderId="8" xfId="0" applyNumberFormat="1" applyFont="1" applyFill="1" applyBorder="1" applyAlignment="1">
      <alignment horizontal="center"/>
    </xf>
    <xf numFmtId="166" fontId="7" fillId="6" borderId="9" xfId="0" applyNumberFormat="1" applyFont="1" applyFill="1" applyBorder="1" applyAlignment="1">
      <alignment horizontal="center"/>
    </xf>
    <xf numFmtId="166" fontId="7" fillId="6" borderId="11" xfId="0" applyNumberFormat="1" applyFont="1" applyFill="1" applyBorder="1" applyAlignment="1">
      <alignment horizontal="center"/>
    </xf>
    <xf numFmtId="166" fontId="7" fillId="6" borderId="0" xfId="0" applyNumberFormat="1" applyFont="1" applyFill="1" applyBorder="1" applyAlignment="1">
      <alignment horizontal="center"/>
    </xf>
    <xf numFmtId="166" fontId="11" fillId="3" borderId="0" xfId="2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166" fontId="20" fillId="5" borderId="16" xfId="2" applyNumberFormat="1" applyFont="1" applyFill="1" applyBorder="1" applyAlignment="1">
      <alignment horizontal="center"/>
    </xf>
    <xf numFmtId="166" fontId="28" fillId="0" borderId="45" xfId="2" applyNumberFormat="1" applyFont="1" applyBorder="1" applyAlignment="1">
      <alignment horizontal="center" vertical="center" wrapText="1"/>
    </xf>
    <xf numFmtId="166" fontId="28" fillId="0" borderId="9" xfId="2" applyNumberFormat="1" applyFont="1" applyBorder="1" applyAlignment="1">
      <alignment horizontal="center" vertical="center" wrapText="1"/>
    </xf>
    <xf numFmtId="166" fontId="28" fillId="0" borderId="10" xfId="2" applyNumberFormat="1" applyFont="1" applyBorder="1" applyAlignment="1">
      <alignment horizontal="center" vertical="center" wrapText="1"/>
    </xf>
    <xf numFmtId="166" fontId="28" fillId="0" borderId="46" xfId="2" applyNumberFormat="1" applyFont="1" applyBorder="1" applyAlignment="1">
      <alignment horizontal="center" vertical="center" wrapText="1"/>
    </xf>
    <xf numFmtId="166" fontId="28" fillId="0" borderId="16" xfId="2" applyNumberFormat="1" applyFont="1" applyBorder="1" applyAlignment="1">
      <alignment horizontal="center" vertical="center" wrapText="1"/>
    </xf>
    <xf numFmtId="166" fontId="28" fillId="0" borderId="17" xfId="2" applyNumberFormat="1" applyFont="1" applyBorder="1" applyAlignment="1">
      <alignment horizontal="center" vertical="center" wrapText="1"/>
    </xf>
    <xf numFmtId="166" fontId="29" fillId="0" borderId="45" xfId="2" applyNumberFormat="1" applyFont="1" applyBorder="1" applyAlignment="1">
      <alignment horizontal="center" vertical="center" wrapText="1"/>
    </xf>
    <xf numFmtId="166" fontId="29" fillId="0" borderId="9" xfId="2" applyNumberFormat="1" applyFont="1" applyBorder="1" applyAlignment="1">
      <alignment horizontal="center" vertical="center" wrapText="1"/>
    </xf>
    <xf numFmtId="166" fontId="29" fillId="0" borderId="10" xfId="2" applyNumberFormat="1" applyFont="1" applyBorder="1" applyAlignment="1">
      <alignment horizontal="center" vertical="center" wrapText="1"/>
    </xf>
    <xf numFmtId="166" fontId="29" fillId="0" borderId="46" xfId="2" applyNumberFormat="1" applyFont="1" applyBorder="1" applyAlignment="1">
      <alignment horizontal="center" vertical="center" wrapText="1"/>
    </xf>
    <xf numFmtId="166" fontId="29" fillId="0" borderId="16" xfId="2" applyNumberFormat="1" applyFont="1" applyBorder="1" applyAlignment="1">
      <alignment horizontal="center" vertical="center" wrapText="1"/>
    </xf>
    <xf numFmtId="166" fontId="29" fillId="0" borderId="17" xfId="2" applyNumberFormat="1" applyFont="1" applyBorder="1" applyAlignment="1">
      <alignment horizontal="center" vertical="center" wrapText="1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33" xfId="0" applyBorder="1" applyAlignment="1">
      <alignment horizontal="center"/>
    </xf>
    <xf numFmtId="166" fontId="7" fillId="4" borderId="26" xfId="2" applyNumberFormat="1" applyFont="1" applyFill="1" applyBorder="1" applyAlignment="1">
      <alignment horizontal="center"/>
    </xf>
    <xf numFmtId="166" fontId="24" fillId="3" borderId="26" xfId="2" applyNumberFormat="1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166" fontId="24" fillId="3" borderId="0" xfId="2" applyNumberFormat="1" applyFont="1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9" xfId="0" applyBorder="1" applyAlignment="1">
      <alignment horizontal="center"/>
    </xf>
    <xf numFmtId="166" fontId="0" fillId="4" borderId="18" xfId="2" applyNumberFormat="1" applyFont="1" applyFill="1" applyBorder="1" applyAlignment="1">
      <alignment horizontal="center"/>
    </xf>
    <xf numFmtId="166" fontId="0" fillId="5" borderId="0" xfId="2" applyNumberFormat="1" applyFont="1" applyFill="1" applyBorder="1" applyAlignment="1">
      <alignment horizontal="center"/>
    </xf>
    <xf numFmtId="166" fontId="24" fillId="5" borderId="0" xfId="2" applyNumberFormat="1" applyFont="1" applyFill="1" applyBorder="1" applyAlignment="1">
      <alignment horizontal="center"/>
    </xf>
    <xf numFmtId="0" fontId="21" fillId="0" borderId="8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166" fontId="22" fillId="0" borderId="45" xfId="0" applyNumberFormat="1" applyFont="1" applyBorder="1" applyAlignment="1">
      <alignment horizontal="center" vertical="center" wrapText="1"/>
    </xf>
    <xf numFmtId="166" fontId="22" fillId="0" borderId="9" xfId="0" applyNumberFormat="1" applyFont="1" applyBorder="1" applyAlignment="1">
      <alignment horizontal="center" vertical="center" wrapText="1"/>
    </xf>
    <xf numFmtId="166" fontId="22" fillId="0" borderId="10" xfId="0" applyNumberFormat="1" applyFont="1" applyBorder="1" applyAlignment="1">
      <alignment horizontal="center" vertical="center" wrapText="1"/>
    </xf>
    <xf numFmtId="166" fontId="22" fillId="0" borderId="46" xfId="0" applyNumberFormat="1" applyFont="1" applyBorder="1" applyAlignment="1">
      <alignment horizontal="center" vertical="center" wrapText="1"/>
    </xf>
    <xf numFmtId="166" fontId="22" fillId="0" borderId="16" xfId="0" applyNumberFormat="1" applyFont="1" applyBorder="1" applyAlignment="1">
      <alignment horizontal="center" vertical="center" wrapText="1"/>
    </xf>
    <xf numFmtId="166" fontId="22" fillId="0" borderId="17" xfId="0" applyNumberFormat="1" applyFont="1" applyBorder="1" applyAlignment="1">
      <alignment horizontal="center" vertical="center" wrapText="1"/>
    </xf>
    <xf numFmtId="166" fontId="23" fillId="0" borderId="45" xfId="0" applyNumberFormat="1" applyFont="1" applyBorder="1" applyAlignment="1">
      <alignment horizontal="center" vertical="center" wrapText="1"/>
    </xf>
    <xf numFmtId="166" fontId="23" fillId="0" borderId="9" xfId="0" applyNumberFormat="1" applyFont="1" applyBorder="1" applyAlignment="1">
      <alignment horizontal="center" vertical="center" wrapText="1"/>
    </xf>
    <xf numFmtId="166" fontId="23" fillId="0" borderId="10" xfId="0" applyNumberFormat="1" applyFont="1" applyBorder="1" applyAlignment="1">
      <alignment horizontal="center" vertical="center" wrapText="1"/>
    </xf>
    <xf numFmtId="166" fontId="23" fillId="0" borderId="46" xfId="0" applyNumberFormat="1" applyFont="1" applyBorder="1" applyAlignment="1">
      <alignment horizontal="center" vertical="center" wrapText="1"/>
    </xf>
    <xf numFmtId="166" fontId="23" fillId="0" borderId="16" xfId="0" applyNumberFormat="1" applyFont="1" applyBorder="1" applyAlignment="1">
      <alignment horizontal="center" vertical="center" wrapText="1"/>
    </xf>
    <xf numFmtId="166" fontId="23" fillId="0" borderId="17" xfId="0" applyNumberFormat="1" applyFont="1" applyBorder="1" applyAlignment="1">
      <alignment horizontal="center" vertical="center" wrapText="1"/>
    </xf>
    <xf numFmtId="166" fontId="10" fillId="0" borderId="26" xfId="2" applyNumberFormat="1" applyFont="1" applyBorder="1" applyAlignment="1">
      <alignment horizontal="center"/>
    </xf>
    <xf numFmtId="166" fontId="0" fillId="3" borderId="26" xfId="0" applyNumberFormat="1" applyFill="1" applyBorder="1" applyAlignment="1">
      <alignment horizontal="center"/>
    </xf>
    <xf numFmtId="166" fontId="7" fillId="8" borderId="26" xfId="2" applyNumberFormat="1" applyFont="1" applyFill="1" applyBorder="1" applyAlignment="1">
      <alignment horizontal="center"/>
    </xf>
    <xf numFmtId="166" fontId="10" fillId="4" borderId="41" xfId="2" applyNumberFormat="1" applyFont="1" applyFill="1" applyBorder="1" applyAlignment="1">
      <alignment horizontal="center"/>
    </xf>
    <xf numFmtId="166" fontId="11" fillId="3" borderId="41" xfId="2" applyNumberFormat="1" applyFont="1" applyFill="1" applyBorder="1" applyAlignment="1">
      <alignment horizontal="center"/>
    </xf>
    <xf numFmtId="0" fontId="17" fillId="5" borderId="8" xfId="0" applyFont="1" applyFill="1" applyBorder="1" applyAlignment="1">
      <alignment horizontal="center" vertical="center" wrapText="1"/>
    </xf>
    <xf numFmtId="0" fontId="17" fillId="5" borderId="9" xfId="0" applyFont="1" applyFill="1" applyBorder="1" applyAlignment="1">
      <alignment horizontal="center" vertical="center" wrapText="1"/>
    </xf>
    <xf numFmtId="0" fontId="17" fillId="5" borderId="44" xfId="0" applyFont="1" applyFill="1" applyBorder="1" applyAlignment="1">
      <alignment horizontal="center" vertical="center" wrapText="1"/>
    </xf>
    <xf numFmtId="0" fontId="17" fillId="5" borderId="11" xfId="0" applyFont="1" applyFill="1" applyBorder="1" applyAlignment="1">
      <alignment horizontal="center" vertical="center" wrapText="1"/>
    </xf>
    <xf numFmtId="0" fontId="17" fillId="5" borderId="0" xfId="0" applyFont="1" applyFill="1" applyBorder="1" applyAlignment="1">
      <alignment horizontal="center" vertical="center" wrapText="1"/>
    </xf>
    <xf numFmtId="0" fontId="17" fillId="5" borderId="12" xfId="0" applyFont="1" applyFill="1" applyBorder="1" applyAlignment="1">
      <alignment horizontal="center" vertical="center" wrapText="1"/>
    </xf>
    <xf numFmtId="166" fontId="17" fillId="5" borderId="45" xfId="2" applyNumberFormat="1" applyFont="1" applyFill="1" applyBorder="1" applyAlignment="1">
      <alignment horizontal="center" vertical="center" wrapText="1"/>
    </xf>
    <xf numFmtId="166" fontId="17" fillId="5" borderId="9" xfId="2" applyNumberFormat="1" applyFont="1" applyFill="1" applyBorder="1" applyAlignment="1">
      <alignment horizontal="center" vertical="center" wrapText="1"/>
    </xf>
    <xf numFmtId="166" fontId="17" fillId="5" borderId="44" xfId="2" applyNumberFormat="1" applyFont="1" applyFill="1" applyBorder="1" applyAlignment="1">
      <alignment horizontal="center" vertical="center" wrapText="1"/>
    </xf>
    <xf numFmtId="166" fontId="17" fillId="5" borderId="13" xfId="2" applyNumberFormat="1" applyFont="1" applyFill="1" applyBorder="1" applyAlignment="1">
      <alignment horizontal="center" vertical="center" wrapText="1"/>
    </xf>
    <xf numFmtId="166" fontId="17" fillId="5" borderId="0" xfId="2" applyNumberFormat="1" applyFont="1" applyFill="1" applyBorder="1" applyAlignment="1">
      <alignment horizontal="center" vertical="center" wrapText="1"/>
    </xf>
    <xf numFmtId="166" fontId="17" fillId="5" borderId="12" xfId="2" applyNumberFormat="1" applyFont="1" applyFill="1" applyBorder="1" applyAlignment="1">
      <alignment horizontal="center" vertical="center" wrapText="1"/>
    </xf>
    <xf numFmtId="166" fontId="17" fillId="5" borderId="10" xfId="2" applyNumberFormat="1" applyFont="1" applyFill="1" applyBorder="1" applyAlignment="1">
      <alignment horizontal="center" vertical="center" wrapText="1"/>
    </xf>
    <xf numFmtId="166" fontId="17" fillId="5" borderId="14" xfId="2" applyNumberFormat="1" applyFont="1" applyFill="1" applyBorder="1" applyAlignment="1">
      <alignment horizontal="center" vertical="center" wrapText="1"/>
    </xf>
    <xf numFmtId="0" fontId="17" fillId="0" borderId="11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166" fontId="6" fillId="3" borderId="0" xfId="2" applyNumberFormat="1" applyFont="1" applyFill="1" applyBorder="1" applyAlignment="1">
      <alignment horizontal="center"/>
    </xf>
    <xf numFmtId="166" fontId="11" fillId="4" borderId="0" xfId="2" applyNumberFormat="1" applyFont="1" applyFill="1" applyBorder="1" applyAlignment="1">
      <alignment horizontal="center"/>
    </xf>
    <xf numFmtId="166" fontId="18" fillId="4" borderId="0" xfId="2" applyNumberFormat="1" applyFont="1" applyFill="1" applyBorder="1" applyAlignment="1">
      <alignment horizontal="center"/>
    </xf>
    <xf numFmtId="166" fontId="0" fillId="5" borderId="18" xfId="2" applyNumberFormat="1" applyFont="1" applyFill="1" applyBorder="1" applyAlignment="1">
      <alignment horizontal="center"/>
    </xf>
    <xf numFmtId="166" fontId="11" fillId="5" borderId="18" xfId="2" applyNumberFormat="1" applyFont="1" applyFill="1" applyBorder="1" applyAlignment="1">
      <alignment horizontal="center"/>
    </xf>
    <xf numFmtId="166" fontId="0" fillId="6" borderId="9" xfId="0" applyNumberFormat="1" applyFill="1" applyBorder="1" applyAlignment="1">
      <alignment horizontal="center"/>
    </xf>
    <xf numFmtId="166" fontId="0" fillId="6" borderId="10" xfId="0" applyNumberFormat="1" applyFill="1" applyBorder="1" applyAlignment="1">
      <alignment horizontal="center"/>
    </xf>
    <xf numFmtId="166" fontId="6" fillId="4" borderId="0" xfId="2" applyNumberFormat="1" applyFont="1" applyFill="1" applyBorder="1" applyAlignment="1">
      <alignment horizontal="center"/>
    </xf>
    <xf numFmtId="166" fontId="0" fillId="6" borderId="0" xfId="0" applyNumberFormat="1" applyFill="1" applyBorder="1" applyAlignment="1">
      <alignment horizontal="center"/>
    </xf>
    <xf numFmtId="166" fontId="0" fillId="6" borderId="14" xfId="0" applyNumberFormat="1" applyFill="1" applyBorder="1" applyAlignment="1">
      <alignment horizontal="center"/>
    </xf>
    <xf numFmtId="0" fontId="6" fillId="0" borderId="11" xfId="0" applyFont="1" applyBorder="1" applyAlignment="1">
      <alignment horizontal="center"/>
    </xf>
    <xf numFmtId="166" fontId="11" fillId="3" borderId="18" xfId="2" applyNumberFormat="1" applyFon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4" xfId="0" applyNumberFormat="1" applyBorder="1" applyAlignment="1">
      <alignment horizontal="center"/>
    </xf>
    <xf numFmtId="166" fontId="0" fillId="0" borderId="2" xfId="2" applyNumberFormat="1" applyFont="1" applyBorder="1" applyAlignment="1">
      <alignment horizontal="center"/>
    </xf>
    <xf numFmtId="166" fontId="0" fillId="0" borderId="3" xfId="2" applyNumberFormat="1" applyFont="1" applyBorder="1" applyAlignment="1">
      <alignment horizontal="center"/>
    </xf>
    <xf numFmtId="166" fontId="16" fillId="10" borderId="35" xfId="0" applyNumberFormat="1" applyFont="1" applyFill="1" applyBorder="1" applyAlignment="1">
      <alignment horizontal="center"/>
    </xf>
    <xf numFmtId="166" fontId="16" fillId="10" borderId="36" xfId="0" applyNumberFormat="1" applyFont="1" applyFill="1" applyBorder="1" applyAlignment="1">
      <alignment horizontal="center"/>
    </xf>
    <xf numFmtId="166" fontId="16" fillId="10" borderId="37" xfId="0" applyNumberFormat="1" applyFont="1" applyFill="1" applyBorder="1" applyAlignment="1">
      <alignment horizontal="center"/>
    </xf>
    <xf numFmtId="166" fontId="16" fillId="10" borderId="36" xfId="2" applyNumberFormat="1" applyFont="1" applyFill="1" applyBorder="1" applyAlignment="1">
      <alignment horizontal="center"/>
    </xf>
    <xf numFmtId="166" fontId="16" fillId="10" borderId="38" xfId="2" applyNumberFormat="1" applyFont="1" applyFill="1" applyBorder="1" applyAlignment="1">
      <alignment horizontal="center"/>
    </xf>
    <xf numFmtId="166" fontId="7" fillId="0" borderId="28" xfId="0" applyNumberFormat="1" applyFont="1" applyFill="1" applyBorder="1" applyAlignment="1">
      <alignment horizontal="center"/>
    </xf>
    <xf numFmtId="166" fontId="7" fillId="0" borderId="29" xfId="0" applyNumberFormat="1" applyFont="1" applyFill="1" applyBorder="1" applyAlignment="1">
      <alignment horizontal="center"/>
    </xf>
    <xf numFmtId="166" fontId="7" fillId="0" borderId="30" xfId="0" applyNumberFormat="1" applyFont="1" applyFill="1" applyBorder="1" applyAlignment="1">
      <alignment horizontal="center"/>
    </xf>
    <xf numFmtId="166" fontId="0" fillId="0" borderId="31" xfId="2" applyNumberFormat="1" applyFont="1" applyBorder="1" applyAlignment="1">
      <alignment horizontal="center"/>
    </xf>
    <xf numFmtId="166" fontId="0" fillId="0" borderId="32" xfId="2" applyNumberFormat="1" applyFont="1" applyBorder="1" applyAlignment="1">
      <alignment horizontal="center"/>
    </xf>
    <xf numFmtId="166" fontId="7" fillId="0" borderId="25" xfId="0" applyNumberFormat="1" applyFont="1" applyFill="1" applyBorder="1" applyAlignment="1">
      <alignment horizontal="center"/>
    </xf>
    <xf numFmtId="166" fontId="7" fillId="0" borderId="26" xfId="0" applyNumberFormat="1" applyFont="1" applyFill="1" applyBorder="1" applyAlignment="1">
      <alignment horizontal="center"/>
    </xf>
    <xf numFmtId="166" fontId="7" fillId="0" borderId="33" xfId="0" applyNumberFormat="1" applyFont="1" applyFill="1" applyBorder="1" applyAlignment="1">
      <alignment horizontal="center"/>
    </xf>
    <xf numFmtId="166" fontId="0" fillId="7" borderId="31" xfId="2" applyNumberFormat="1" applyFont="1" applyFill="1" applyBorder="1" applyAlignment="1">
      <alignment horizontal="center"/>
    </xf>
    <xf numFmtId="166" fontId="0" fillId="7" borderId="32" xfId="2" applyNumberFormat="1" applyFont="1" applyFill="1" applyBorder="1" applyAlignment="1">
      <alignment horizontal="center"/>
    </xf>
    <xf numFmtId="166" fontId="11" fillId="11" borderId="0" xfId="2" applyNumberFormat="1" applyFont="1" applyFill="1" applyBorder="1" applyAlignment="1">
      <alignment horizontal="center"/>
    </xf>
    <xf numFmtId="166" fontId="0" fillId="4" borderId="0" xfId="0" applyNumberFormat="1" applyFill="1" applyBorder="1" applyAlignment="1">
      <alignment horizontal="right"/>
    </xf>
    <xf numFmtId="166" fontId="0" fillId="3" borderId="0" xfId="0" applyNumberFormat="1" applyFill="1" applyBorder="1" applyAlignment="1">
      <alignment horizontal="right"/>
    </xf>
    <xf numFmtId="166" fontId="39" fillId="4" borderId="0" xfId="0" applyNumberFormat="1" applyFont="1" applyFill="1" applyBorder="1" applyAlignment="1">
      <alignment horizontal="right"/>
    </xf>
    <xf numFmtId="166" fontId="7" fillId="0" borderId="1" xfId="0" applyNumberFormat="1" applyFont="1" applyBorder="1" applyAlignment="1">
      <alignment horizontal="center"/>
    </xf>
    <xf numFmtId="166" fontId="7" fillId="0" borderId="2" xfId="0" applyNumberFormat="1" applyFont="1" applyBorder="1" applyAlignment="1">
      <alignment horizontal="center"/>
    </xf>
    <xf numFmtId="166" fontId="7" fillId="0" borderId="3" xfId="0" applyNumberFormat="1" applyFont="1" applyBorder="1" applyAlignment="1">
      <alignment horizontal="center"/>
    </xf>
    <xf numFmtId="166" fontId="0" fillId="7" borderId="18" xfId="2" applyNumberFormat="1" applyFont="1" applyFill="1" applyBorder="1" applyAlignment="1">
      <alignment horizontal="center"/>
    </xf>
    <xf numFmtId="166" fontId="0" fillId="7" borderId="20" xfId="2" applyNumberFormat="1" applyFont="1" applyFill="1" applyBorder="1" applyAlignment="1">
      <alignment horizontal="center"/>
    </xf>
    <xf numFmtId="166" fontId="0" fillId="7" borderId="0" xfId="0" applyNumberFormat="1" applyFill="1" applyBorder="1" applyAlignment="1">
      <alignment horizontal="center"/>
    </xf>
    <xf numFmtId="166" fontId="0" fillId="7" borderId="14" xfId="0" applyNumberForma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166" fontId="0" fillId="4" borderId="22" xfId="0" applyNumberFormat="1" applyFill="1" applyBorder="1" applyAlignment="1">
      <alignment horizontal="right"/>
    </xf>
    <xf numFmtId="166" fontId="0" fillId="3" borderId="0" xfId="0" applyNumberFormat="1" applyFill="1" applyBorder="1" applyAlignment="1">
      <alignment horizontal="center"/>
    </xf>
    <xf numFmtId="166" fontId="0" fillId="4" borderId="0" xfId="1" applyNumberFormat="1" applyFont="1" applyFill="1" applyBorder="1" applyAlignment="1">
      <alignment horizontal="center"/>
    </xf>
    <xf numFmtId="166" fontId="12" fillId="9" borderId="0" xfId="0" applyNumberFormat="1" applyFont="1" applyFill="1" applyBorder="1" applyAlignment="1">
      <alignment horizontal="left" vertical="center"/>
    </xf>
    <xf numFmtId="166" fontId="12" fillId="9" borderId="14" xfId="0" applyNumberFormat="1" applyFont="1" applyFill="1" applyBorder="1" applyAlignment="1">
      <alignment horizontal="left" vertical="center"/>
    </xf>
    <xf numFmtId="166" fontId="40" fillId="9" borderId="16" xfId="0" applyNumberFormat="1" applyFont="1" applyFill="1" applyBorder="1" applyAlignment="1">
      <alignment horizontal="center"/>
    </xf>
    <xf numFmtId="166" fontId="40" fillId="9" borderId="17" xfId="0" applyNumberFormat="1" applyFont="1" applyFill="1" applyBorder="1" applyAlignment="1">
      <alignment horizontal="center"/>
    </xf>
    <xf numFmtId="166" fontId="11" fillId="8" borderId="0" xfId="2" applyNumberFormat="1" applyFont="1" applyFill="1" applyBorder="1" applyAlignment="1">
      <alignment horizontal="center"/>
    </xf>
    <xf numFmtId="166" fontId="7" fillId="4" borderId="0" xfId="2" applyNumberFormat="1" applyFont="1" applyFill="1" applyBorder="1" applyAlignment="1">
      <alignment horizontal="center"/>
    </xf>
    <xf numFmtId="166" fontId="7" fillId="4" borderId="14" xfId="2" applyNumberFormat="1" applyFont="1" applyFill="1" applyBorder="1" applyAlignment="1">
      <alignment horizontal="center"/>
    </xf>
    <xf numFmtId="166" fontId="8" fillId="9" borderId="0" xfId="2" applyNumberFormat="1" applyFont="1" applyFill="1" applyBorder="1" applyAlignment="1">
      <alignment horizontal="center"/>
    </xf>
    <xf numFmtId="166" fontId="8" fillId="9" borderId="14" xfId="2" applyNumberFormat="1" applyFont="1" applyFill="1" applyBorder="1" applyAlignment="1">
      <alignment horizontal="center"/>
    </xf>
    <xf numFmtId="164" fontId="5" fillId="10" borderId="0" xfId="0" applyNumberFormat="1" applyFont="1" applyFill="1" applyBorder="1" applyAlignment="1">
      <alignment horizontal="left"/>
    </xf>
    <xf numFmtId="44" fontId="7" fillId="11" borderId="16" xfId="1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166" fontId="2" fillId="9" borderId="9" xfId="0" applyNumberFormat="1" applyFont="1" applyFill="1" applyBorder="1" applyAlignment="1">
      <alignment horizontal="center"/>
    </xf>
    <xf numFmtId="166" fontId="2" fillId="9" borderId="10" xfId="0" applyNumberFormat="1" applyFont="1" applyFill="1" applyBorder="1" applyAlignment="1">
      <alignment horizontal="center"/>
    </xf>
    <xf numFmtId="166" fontId="0" fillId="0" borderId="16" xfId="2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44" fontId="0" fillId="11" borderId="0" xfId="0" applyNumberFormat="1" applyFill="1" applyAlignment="1">
      <alignment horizontal="center"/>
    </xf>
    <xf numFmtId="0" fontId="0" fillId="11" borderId="0" xfId="0" applyFill="1" applyAlignment="1">
      <alignment horizontal="center"/>
    </xf>
    <xf numFmtId="0" fontId="38" fillId="10" borderId="49" xfId="0" applyFont="1" applyFill="1" applyBorder="1" applyAlignment="1">
      <alignment horizontal="center"/>
    </xf>
    <xf numFmtId="0" fontId="38" fillId="10" borderId="50" xfId="0" applyFont="1" applyFill="1" applyBorder="1" applyAlignment="1">
      <alignment horizontal="center"/>
    </xf>
    <xf numFmtId="0" fontId="38" fillId="10" borderId="51" xfId="0" applyFont="1" applyFill="1" applyBorder="1" applyAlignment="1">
      <alignment horizontal="center"/>
    </xf>
    <xf numFmtId="44" fontId="0" fillId="10" borderId="0" xfId="0" applyNumberFormat="1" applyFill="1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Euro" xfId="2"/>
    <cellStyle name="Monétaire" xfId="1" builtinId="4"/>
    <cellStyle name="Normal" xfId="0" builtinId="0"/>
  </cellStyles>
  <dxfs count="6">
    <dxf>
      <fill>
        <patternFill>
          <bgColor theme="6" tint="0.39994506668294322"/>
        </patternFill>
      </fill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6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75"/>
  <sheetViews>
    <sheetView tabSelected="1" workbookViewId="0">
      <selection activeCell="R60" sqref="R60:X61"/>
    </sheetView>
  </sheetViews>
  <sheetFormatPr baseColWidth="10" defaultColWidth="3" defaultRowHeight="15"/>
  <cols>
    <col min="1" max="21" width="3" customWidth="1"/>
    <col min="22" max="22" width="7.42578125" customWidth="1"/>
    <col min="23" max="27" width="3" customWidth="1"/>
    <col min="28" max="40" width="3.5703125" customWidth="1"/>
    <col min="41" max="42" width="3" customWidth="1"/>
    <col min="43" max="43" width="2.7109375" style="1" customWidth="1"/>
    <col min="44" max="44" width="3.28515625" style="1" customWidth="1"/>
  </cols>
  <sheetData>
    <row r="1" spans="1:42">
      <c r="A1" s="318" t="s">
        <v>18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8"/>
      <c r="AH1" s="318"/>
      <c r="AI1" s="318"/>
      <c r="AJ1" s="318"/>
      <c r="AK1" s="318"/>
      <c r="AL1" s="318"/>
      <c r="AM1" s="318"/>
      <c r="AN1" s="318"/>
    </row>
    <row r="2" spans="1:42" ht="15.75" thickBo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8"/>
      <c r="AH2" s="318"/>
      <c r="AI2" s="318"/>
      <c r="AJ2" s="318"/>
      <c r="AK2" s="318"/>
      <c r="AL2" s="318"/>
      <c r="AM2" s="318"/>
      <c r="AN2" s="318"/>
    </row>
    <row r="3" spans="1:42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35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30"/>
    </row>
    <row r="4" spans="1:42" ht="18">
      <c r="A4" s="327" t="s">
        <v>70</v>
      </c>
      <c r="B4" s="327"/>
      <c r="C4" s="327"/>
      <c r="D4" s="327"/>
      <c r="E4" s="319">
        <f ca="1">TODAY()</f>
        <v>42612</v>
      </c>
      <c r="F4" s="320"/>
      <c r="G4" s="320"/>
      <c r="H4" s="320"/>
      <c r="I4" s="320"/>
      <c r="J4" s="320"/>
      <c r="K4" s="320"/>
      <c r="L4" s="320"/>
      <c r="M4" s="320"/>
      <c r="N4" s="320"/>
      <c r="O4" s="45"/>
      <c r="P4" s="45"/>
      <c r="Q4" s="45"/>
      <c r="R4" s="45"/>
      <c r="S4" s="45"/>
      <c r="T4" s="321"/>
      <c r="U4" s="322"/>
      <c r="V4" s="322"/>
      <c r="W4" s="45"/>
      <c r="X4" s="322"/>
      <c r="Y4" s="322"/>
      <c r="Z4" s="27"/>
      <c r="AA4" s="25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5"/>
      <c r="AP4" s="28"/>
    </row>
    <row r="5" spans="1:42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27"/>
      <c r="AA5" s="25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5"/>
      <c r="AP5" s="28"/>
    </row>
    <row r="6" spans="1:42" ht="15.75" thickBot="1">
      <c r="A6" s="145" t="s">
        <v>53</v>
      </c>
      <c r="B6" s="145"/>
      <c r="C6" s="145"/>
      <c r="D6" s="145"/>
      <c r="E6" s="145"/>
      <c r="F6" s="145"/>
      <c r="G6" s="145"/>
      <c r="H6" s="317">
        <v>200</v>
      </c>
      <c r="I6" s="317"/>
      <c r="J6" s="317"/>
      <c r="K6" s="317"/>
      <c r="L6" s="317"/>
      <c r="M6" s="317"/>
      <c r="N6" s="54"/>
      <c r="O6" s="54"/>
      <c r="P6" s="54"/>
      <c r="Q6" s="54"/>
      <c r="R6" s="54"/>
      <c r="S6" s="54"/>
      <c r="T6" s="311"/>
      <c r="U6" s="311"/>
      <c r="V6" s="311"/>
      <c r="W6" s="311"/>
      <c r="X6" s="54"/>
      <c r="Y6" s="45"/>
      <c r="Z6" s="27"/>
      <c r="AA6" s="25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5"/>
      <c r="AP6" s="28"/>
    </row>
    <row r="7" spans="1:42">
      <c r="A7" s="51"/>
      <c r="B7" s="50" t="s">
        <v>0</v>
      </c>
      <c r="C7" s="50"/>
      <c r="D7" s="50"/>
      <c r="E7" s="50"/>
      <c r="F7" s="50"/>
      <c r="G7" s="50"/>
      <c r="H7" s="50"/>
      <c r="I7" s="50"/>
      <c r="J7" s="50"/>
      <c r="K7" s="52"/>
      <c r="L7" s="50"/>
      <c r="M7" s="50" t="s">
        <v>1</v>
      </c>
      <c r="N7" s="50"/>
      <c r="O7" s="50"/>
      <c r="P7" s="50"/>
      <c r="Q7" s="50"/>
      <c r="R7" s="52"/>
      <c r="S7" s="50"/>
      <c r="T7" s="50"/>
      <c r="U7" s="50" t="s">
        <v>2</v>
      </c>
      <c r="V7" s="50"/>
      <c r="W7" s="50"/>
      <c r="X7" s="53"/>
      <c r="Y7" s="46"/>
      <c r="Z7" s="27"/>
      <c r="AA7" s="25"/>
      <c r="AB7" s="323">
        <v>18</v>
      </c>
      <c r="AC7" s="324"/>
      <c r="AD7" s="325"/>
      <c r="AE7" s="25"/>
      <c r="AF7" s="25"/>
      <c r="AG7" s="25"/>
      <c r="AH7" s="25"/>
      <c r="AI7" s="326"/>
      <c r="AJ7" s="326"/>
      <c r="AK7" s="326"/>
      <c r="AL7" s="326"/>
      <c r="AM7" s="25"/>
      <c r="AN7" s="25"/>
      <c r="AO7" s="25"/>
      <c r="AP7" s="28"/>
    </row>
    <row r="8" spans="1:42" ht="19.5" thickBot="1">
      <c r="A8" s="3" t="s">
        <v>31</v>
      </c>
      <c r="B8" s="3"/>
      <c r="C8" s="3"/>
      <c r="D8" s="3"/>
      <c r="E8" s="3"/>
      <c r="F8" s="3"/>
      <c r="G8" s="4"/>
      <c r="H8" s="4"/>
      <c r="I8" s="4"/>
      <c r="J8" s="4"/>
      <c r="K8" s="62"/>
      <c r="L8" s="148">
        <f>SUM(L9:P12)</f>
        <v>0</v>
      </c>
      <c r="M8" s="148"/>
      <c r="N8" s="148"/>
      <c r="O8" s="148"/>
      <c r="P8" s="148"/>
      <c r="Q8" s="63"/>
      <c r="R8" s="62"/>
      <c r="S8" s="148">
        <f>SUM(S9:W12)</f>
        <v>1230</v>
      </c>
      <c r="T8" s="148"/>
      <c r="U8" s="148"/>
      <c r="V8" s="148"/>
      <c r="W8" s="148"/>
      <c r="X8" s="64"/>
      <c r="Y8" s="46"/>
      <c r="Z8" s="27"/>
      <c r="AA8" s="25"/>
      <c r="AB8" s="25"/>
      <c r="AC8" s="25"/>
      <c r="AD8" s="25"/>
      <c r="AE8" s="25"/>
      <c r="AF8" s="25"/>
      <c r="AG8" s="25"/>
      <c r="AH8" s="25"/>
      <c r="AI8" s="310"/>
      <c r="AJ8" s="310"/>
      <c r="AK8" s="310"/>
      <c r="AL8" s="310"/>
      <c r="AM8" s="310"/>
      <c r="AN8" s="26"/>
      <c r="AO8" s="25"/>
      <c r="AP8" s="28"/>
    </row>
    <row r="9" spans="1:42" ht="16.5" thickTop="1" thickBot="1">
      <c r="A9" s="202" t="s">
        <v>32</v>
      </c>
      <c r="B9" s="203"/>
      <c r="C9" s="203"/>
      <c r="D9" s="203"/>
      <c r="E9" s="203"/>
      <c r="F9" s="203"/>
      <c r="G9" s="203"/>
      <c r="H9" s="203"/>
      <c r="I9" s="203"/>
      <c r="J9" s="204"/>
      <c r="K9" s="65"/>
      <c r="L9" s="299"/>
      <c r="M9" s="299"/>
      <c r="N9" s="299"/>
      <c r="O9" s="299"/>
      <c r="P9" s="299"/>
      <c r="Q9" s="66"/>
      <c r="R9" s="67"/>
      <c r="S9" s="305">
        <f>INT(AJ15)</f>
        <v>1230</v>
      </c>
      <c r="T9" s="305"/>
      <c r="U9" s="305"/>
      <c r="V9" s="305"/>
      <c r="W9" s="305"/>
      <c r="X9" s="68"/>
      <c r="Y9" s="46"/>
      <c r="Z9" s="27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8"/>
    </row>
    <row r="10" spans="1:42" ht="15.75" thickBot="1">
      <c r="A10" s="202" t="s">
        <v>33</v>
      </c>
      <c r="B10" s="203"/>
      <c r="C10" s="203"/>
      <c r="D10" s="203"/>
      <c r="E10" s="203"/>
      <c r="F10" s="203"/>
      <c r="G10" s="203"/>
      <c r="H10" s="203"/>
      <c r="I10" s="203"/>
      <c r="J10" s="204"/>
      <c r="K10" s="65"/>
      <c r="L10" s="299"/>
      <c r="M10" s="299"/>
      <c r="N10" s="299"/>
      <c r="O10" s="299"/>
      <c r="P10" s="299"/>
      <c r="Q10" s="66"/>
      <c r="R10" s="67"/>
      <c r="S10" s="305">
        <v>0</v>
      </c>
      <c r="T10" s="305"/>
      <c r="U10" s="305"/>
      <c r="V10" s="305"/>
      <c r="W10" s="305"/>
      <c r="X10" s="68"/>
      <c r="Y10" s="46"/>
      <c r="Z10" s="27"/>
      <c r="AA10" s="25"/>
      <c r="AB10" s="312" t="s">
        <v>67</v>
      </c>
      <c r="AC10" s="313"/>
      <c r="AD10" s="313"/>
      <c r="AE10" s="313"/>
      <c r="AF10" s="313"/>
      <c r="AG10" s="313"/>
      <c r="AH10" s="314"/>
      <c r="AI10" s="25"/>
      <c r="AJ10" s="25"/>
      <c r="AK10" s="25"/>
      <c r="AL10" s="25"/>
      <c r="AM10" s="25"/>
      <c r="AN10" s="25"/>
      <c r="AO10" s="25"/>
      <c r="AP10" s="28"/>
    </row>
    <row r="11" spans="1:42">
      <c r="A11" s="202" t="s">
        <v>34</v>
      </c>
      <c r="B11" s="203"/>
      <c r="C11" s="203"/>
      <c r="D11" s="203"/>
      <c r="E11" s="203"/>
      <c r="F11" s="203"/>
      <c r="G11" s="203"/>
      <c r="H11" s="203"/>
      <c r="I11" s="203"/>
      <c r="J11" s="204"/>
      <c r="K11" s="65"/>
      <c r="L11" s="299"/>
      <c r="M11" s="299"/>
      <c r="N11" s="299"/>
      <c r="O11" s="299"/>
      <c r="P11" s="299"/>
      <c r="Q11" s="66"/>
      <c r="R11" s="67"/>
      <c r="S11" s="300">
        <v>0</v>
      </c>
      <c r="T11" s="300"/>
      <c r="U11" s="300"/>
      <c r="V11" s="300"/>
      <c r="W11" s="300"/>
      <c r="X11" s="68"/>
      <c r="Y11" s="46"/>
      <c r="Z11" s="27"/>
      <c r="AA11" s="25"/>
      <c r="AB11" s="100" t="s">
        <v>19</v>
      </c>
      <c r="AC11" s="101"/>
      <c r="AD11" s="101"/>
      <c r="AE11" s="101"/>
      <c r="AF11" s="101"/>
      <c r="AG11" s="101"/>
      <c r="AH11" s="101"/>
      <c r="AI11" s="101"/>
      <c r="AJ11" s="101"/>
      <c r="AK11" s="315">
        <f>AJ12*12</f>
        <v>18000</v>
      </c>
      <c r="AL11" s="315"/>
      <c r="AM11" s="315"/>
      <c r="AN11" s="316"/>
      <c r="AO11" s="25"/>
      <c r="AP11" s="28"/>
    </row>
    <row r="12" spans="1:42">
      <c r="A12" s="47"/>
      <c r="B12" s="48"/>
      <c r="C12" s="48"/>
      <c r="D12" s="48"/>
      <c r="E12" s="48"/>
      <c r="F12" s="48"/>
      <c r="G12" s="58"/>
      <c r="H12" s="58"/>
      <c r="I12" s="58"/>
      <c r="J12" s="58"/>
      <c r="K12" s="69"/>
      <c r="L12" s="70"/>
      <c r="M12" s="70"/>
      <c r="N12" s="70"/>
      <c r="O12" s="70"/>
      <c r="P12" s="70"/>
      <c r="Q12" s="71"/>
      <c r="R12" s="69"/>
      <c r="S12" s="72"/>
      <c r="T12" s="72"/>
      <c r="U12" s="72"/>
      <c r="V12" s="72"/>
      <c r="W12" s="72"/>
      <c r="X12" s="73"/>
      <c r="Y12" s="46"/>
      <c r="Z12" s="27"/>
      <c r="AA12" s="25"/>
      <c r="AB12" s="102" t="s">
        <v>20</v>
      </c>
      <c r="AC12" s="103"/>
      <c r="AD12" s="103"/>
      <c r="AE12" s="103"/>
      <c r="AF12" s="103"/>
      <c r="AG12" s="103"/>
      <c r="AH12" s="103"/>
      <c r="AI12" s="104"/>
      <c r="AJ12" s="306">
        <v>1500</v>
      </c>
      <c r="AK12" s="306"/>
      <c r="AL12" s="306"/>
      <c r="AM12" s="306"/>
      <c r="AN12" s="307"/>
      <c r="AO12" s="25"/>
      <c r="AP12" s="28"/>
    </row>
    <row r="13" spans="1:42" ht="19.5" thickBot="1">
      <c r="A13" s="3" t="s">
        <v>35</v>
      </c>
      <c r="B13" s="3"/>
      <c r="C13" s="3"/>
      <c r="D13" s="3"/>
      <c r="E13" s="3"/>
      <c r="F13" s="3"/>
      <c r="G13" s="57"/>
      <c r="H13" s="57"/>
      <c r="I13" s="57"/>
      <c r="J13" s="57"/>
      <c r="K13" s="74"/>
      <c r="L13" s="148">
        <f>SUM(L14:P20)</f>
        <v>778</v>
      </c>
      <c r="M13" s="148"/>
      <c r="N13" s="148"/>
      <c r="O13" s="148"/>
      <c r="P13" s="148"/>
      <c r="Q13" s="75"/>
      <c r="R13" s="74"/>
      <c r="S13" s="148"/>
      <c r="T13" s="148"/>
      <c r="U13" s="148"/>
      <c r="V13" s="148"/>
      <c r="W13" s="148"/>
      <c r="X13" s="64"/>
      <c r="Y13" s="46"/>
      <c r="Z13" s="27"/>
      <c r="AA13" s="25"/>
      <c r="AB13" s="105" t="s">
        <v>21</v>
      </c>
      <c r="AC13" s="104"/>
      <c r="AD13" s="104"/>
      <c r="AE13" s="104"/>
      <c r="AF13" s="104"/>
      <c r="AG13" s="104"/>
      <c r="AH13" s="104"/>
      <c r="AI13" s="104"/>
      <c r="AJ13" s="308">
        <v>0</v>
      </c>
      <c r="AK13" s="308"/>
      <c r="AL13" s="308"/>
      <c r="AM13" s="308"/>
      <c r="AN13" s="309"/>
      <c r="AO13" s="25"/>
      <c r="AP13" s="28"/>
    </row>
    <row r="14" spans="1:42" ht="15.75" thickTop="1">
      <c r="A14" s="295" t="s">
        <v>36</v>
      </c>
      <c r="B14" s="296"/>
      <c r="C14" s="296"/>
      <c r="D14" s="296"/>
      <c r="E14" s="296"/>
      <c r="F14" s="296"/>
      <c r="G14" s="296"/>
      <c r="H14" s="296"/>
      <c r="I14" s="296"/>
      <c r="J14" s="297"/>
      <c r="K14" s="65"/>
      <c r="L14" s="298">
        <v>399</v>
      </c>
      <c r="M14" s="298"/>
      <c r="N14" s="298"/>
      <c r="O14" s="298"/>
      <c r="P14" s="298"/>
      <c r="Q14" s="66"/>
      <c r="R14" s="67"/>
      <c r="S14" s="286"/>
      <c r="T14" s="286"/>
      <c r="U14" s="286"/>
      <c r="V14" s="286"/>
      <c r="W14" s="286"/>
      <c r="X14" s="68"/>
      <c r="Y14" s="46"/>
      <c r="Z14" s="27"/>
      <c r="AA14" s="25"/>
      <c r="AB14" s="106" t="s">
        <v>22</v>
      </c>
      <c r="AC14" s="107"/>
      <c r="AD14" s="107"/>
      <c r="AE14" s="107"/>
      <c r="AF14" s="107"/>
      <c r="AG14" s="107"/>
      <c r="AH14" s="107"/>
      <c r="AI14" s="108"/>
      <c r="AJ14" s="301">
        <f>AJ12*(AB7/100)+(AJ13*(AB7/100))</f>
        <v>270</v>
      </c>
      <c r="AK14" s="301"/>
      <c r="AL14" s="301"/>
      <c r="AM14" s="301"/>
      <c r="AN14" s="302"/>
      <c r="AO14" s="25"/>
      <c r="AP14" s="28"/>
    </row>
    <row r="15" spans="1:42" ht="15.75" thickBot="1">
      <c r="A15" s="202" t="s">
        <v>37</v>
      </c>
      <c r="B15" s="203"/>
      <c r="C15" s="203"/>
      <c r="D15" s="203"/>
      <c r="E15" s="203"/>
      <c r="F15" s="203"/>
      <c r="G15" s="203"/>
      <c r="H15" s="203"/>
      <c r="I15" s="203"/>
      <c r="J15" s="204"/>
      <c r="K15" s="76"/>
      <c r="L15" s="285">
        <v>50</v>
      </c>
      <c r="M15" s="285"/>
      <c r="N15" s="285"/>
      <c r="O15" s="285"/>
      <c r="P15" s="285"/>
      <c r="Q15" s="66"/>
      <c r="R15" s="67"/>
      <c r="S15" s="286"/>
      <c r="T15" s="286"/>
      <c r="U15" s="286"/>
      <c r="V15" s="286"/>
      <c r="W15" s="286"/>
      <c r="X15" s="68"/>
      <c r="Y15" s="46"/>
      <c r="Z15" s="27"/>
      <c r="AA15" s="25"/>
      <c r="AB15" s="109" t="s">
        <v>23</v>
      </c>
      <c r="AC15" s="110"/>
      <c r="AD15" s="110"/>
      <c r="AE15" s="110"/>
      <c r="AF15" s="110"/>
      <c r="AG15" s="110"/>
      <c r="AH15" s="110"/>
      <c r="AI15" s="111"/>
      <c r="AJ15" s="303">
        <f>AJ12-AJ14</f>
        <v>1230</v>
      </c>
      <c r="AK15" s="303"/>
      <c r="AL15" s="303"/>
      <c r="AM15" s="303"/>
      <c r="AN15" s="304"/>
      <c r="AO15" s="25"/>
      <c r="AP15" s="28"/>
    </row>
    <row r="16" spans="1:42" ht="15.75" thickBot="1">
      <c r="A16" s="202" t="s">
        <v>38</v>
      </c>
      <c r="B16" s="203"/>
      <c r="C16" s="203"/>
      <c r="D16" s="203"/>
      <c r="E16" s="203"/>
      <c r="F16" s="203"/>
      <c r="G16" s="203"/>
      <c r="H16" s="203"/>
      <c r="I16" s="203"/>
      <c r="J16" s="204"/>
      <c r="K16" s="76"/>
      <c r="L16" s="285">
        <v>20</v>
      </c>
      <c r="M16" s="285"/>
      <c r="N16" s="285"/>
      <c r="O16" s="285"/>
      <c r="P16" s="285"/>
      <c r="Q16" s="66"/>
      <c r="R16" s="67"/>
      <c r="S16" s="286"/>
      <c r="T16" s="286"/>
      <c r="U16" s="286"/>
      <c r="V16" s="286"/>
      <c r="W16" s="286"/>
      <c r="X16" s="68"/>
      <c r="Y16" s="46"/>
      <c r="Z16" s="27"/>
      <c r="AA16" s="25"/>
      <c r="AB16" s="112"/>
      <c r="AC16" s="112"/>
      <c r="AD16" s="112"/>
      <c r="AE16" s="112"/>
      <c r="AF16" s="112"/>
      <c r="AG16" s="112"/>
      <c r="AH16" s="112"/>
      <c r="AI16" s="112"/>
      <c r="AJ16" s="112"/>
      <c r="AK16" s="112"/>
      <c r="AL16" s="112"/>
      <c r="AM16" s="112"/>
      <c r="AN16" s="112"/>
      <c r="AO16" s="25"/>
      <c r="AP16" s="28"/>
    </row>
    <row r="17" spans="1:46" ht="15.75" thickBot="1">
      <c r="A17" s="202" t="s">
        <v>39</v>
      </c>
      <c r="B17" s="203"/>
      <c r="C17" s="203"/>
      <c r="D17" s="203"/>
      <c r="E17" s="203"/>
      <c r="F17" s="203"/>
      <c r="G17" s="203"/>
      <c r="H17" s="203"/>
      <c r="I17" s="203"/>
      <c r="J17" s="204"/>
      <c r="K17" s="76"/>
      <c r="L17" s="285">
        <v>40</v>
      </c>
      <c r="M17" s="285"/>
      <c r="N17" s="285"/>
      <c r="O17" s="285"/>
      <c r="P17" s="285"/>
      <c r="Q17" s="66"/>
      <c r="R17" s="67"/>
      <c r="S17" s="286"/>
      <c r="T17" s="286"/>
      <c r="U17" s="286"/>
      <c r="V17" s="286"/>
      <c r="W17" s="286"/>
      <c r="X17" s="68"/>
      <c r="Y17" s="46"/>
      <c r="Z17" s="27"/>
      <c r="AA17" s="25"/>
      <c r="AB17" s="288" t="s">
        <v>3</v>
      </c>
      <c r="AC17" s="289"/>
      <c r="AD17" s="289"/>
      <c r="AE17" s="289"/>
      <c r="AF17" s="289"/>
      <c r="AG17" s="289"/>
      <c r="AH17" s="290"/>
      <c r="AI17" s="113"/>
      <c r="AJ17" s="113"/>
      <c r="AK17" s="113"/>
      <c r="AL17" s="113"/>
      <c r="AM17" s="113"/>
      <c r="AN17" s="114"/>
      <c r="AO17" s="25"/>
      <c r="AP17" s="28"/>
    </row>
    <row r="18" spans="1:46">
      <c r="A18" s="262" t="s">
        <v>40</v>
      </c>
      <c r="B18" s="203"/>
      <c r="C18" s="203"/>
      <c r="D18" s="203"/>
      <c r="E18" s="203"/>
      <c r="F18" s="203"/>
      <c r="G18" s="203"/>
      <c r="H18" s="203"/>
      <c r="I18" s="203"/>
      <c r="J18" s="204"/>
      <c r="K18" s="76"/>
      <c r="L18" s="285">
        <v>50</v>
      </c>
      <c r="M18" s="285"/>
      <c r="N18" s="285"/>
      <c r="O18" s="285"/>
      <c r="P18" s="285"/>
      <c r="Q18" s="66"/>
      <c r="R18" s="67"/>
      <c r="S18" s="286"/>
      <c r="T18" s="286"/>
      <c r="U18" s="286"/>
      <c r="V18" s="286"/>
      <c r="W18" s="286"/>
      <c r="X18" s="68"/>
      <c r="Y18" s="46"/>
      <c r="Z18" s="27"/>
      <c r="AA18" s="25"/>
      <c r="AB18" s="115" t="s">
        <v>4</v>
      </c>
      <c r="AC18" s="116"/>
      <c r="AD18" s="116"/>
      <c r="AE18" s="116" t="s">
        <v>5</v>
      </c>
      <c r="AF18" s="117" t="s">
        <v>68</v>
      </c>
      <c r="AG18" s="118"/>
      <c r="AH18" s="118"/>
      <c r="AI18" s="118"/>
      <c r="AJ18" s="76" t="s">
        <v>6</v>
      </c>
      <c r="AK18" s="293">
        <v>0</v>
      </c>
      <c r="AL18" s="293"/>
      <c r="AM18" s="293"/>
      <c r="AN18" s="294"/>
      <c r="AO18" s="25"/>
      <c r="AP18" s="28"/>
    </row>
    <row r="19" spans="1:46">
      <c r="A19" s="262" t="s">
        <v>41</v>
      </c>
      <c r="B19" s="203"/>
      <c r="C19" s="203"/>
      <c r="D19" s="203"/>
      <c r="E19" s="203"/>
      <c r="F19" s="203"/>
      <c r="G19" s="203"/>
      <c r="H19" s="203"/>
      <c r="I19" s="203"/>
      <c r="J19" s="204"/>
      <c r="K19" s="76"/>
      <c r="L19" s="285">
        <v>20</v>
      </c>
      <c r="M19" s="285"/>
      <c r="N19" s="285"/>
      <c r="O19" s="285"/>
      <c r="P19" s="285"/>
      <c r="Q19" s="66"/>
      <c r="R19" s="67"/>
      <c r="S19" s="286"/>
      <c r="T19" s="286"/>
      <c r="U19" s="286"/>
      <c r="V19" s="286"/>
      <c r="W19" s="286"/>
      <c r="X19" s="68"/>
      <c r="Y19" s="46"/>
      <c r="Z19" s="27"/>
      <c r="AA19" s="25"/>
      <c r="AB19" s="119"/>
      <c r="AC19" s="118"/>
      <c r="AD19" s="118"/>
      <c r="AE19" s="118"/>
      <c r="AF19" s="118"/>
      <c r="AG19" s="118"/>
      <c r="AH19" s="76"/>
      <c r="AI19" s="76"/>
      <c r="AJ19" s="76"/>
      <c r="AK19" s="76"/>
      <c r="AL19" s="76"/>
      <c r="AM19" s="76"/>
      <c r="AN19" s="120"/>
      <c r="AO19" s="25"/>
      <c r="AP19" s="28"/>
      <c r="AR19" s="7"/>
    </row>
    <row r="20" spans="1:46">
      <c r="A20" s="202" t="s">
        <v>42</v>
      </c>
      <c r="B20" s="203"/>
      <c r="C20" s="203"/>
      <c r="D20" s="203"/>
      <c r="E20" s="203"/>
      <c r="F20" s="203"/>
      <c r="G20" s="203"/>
      <c r="H20" s="203"/>
      <c r="I20" s="203"/>
      <c r="J20" s="204"/>
      <c r="K20" s="76"/>
      <c r="L20" s="287">
        <v>199</v>
      </c>
      <c r="M20" s="287"/>
      <c r="N20" s="287"/>
      <c r="O20" s="287"/>
      <c r="P20" s="287"/>
      <c r="Q20" s="66"/>
      <c r="R20" s="67"/>
      <c r="S20" s="286"/>
      <c r="T20" s="286"/>
      <c r="U20" s="286"/>
      <c r="V20" s="286"/>
      <c r="W20" s="286"/>
      <c r="X20" s="68"/>
      <c r="Y20" s="46"/>
      <c r="Z20" s="27"/>
      <c r="AA20" s="25"/>
      <c r="AB20" s="115" t="s">
        <v>7</v>
      </c>
      <c r="AC20" s="116"/>
      <c r="AD20" s="116"/>
      <c r="AE20" s="116" t="s">
        <v>5</v>
      </c>
      <c r="AF20" s="117" t="s">
        <v>69</v>
      </c>
      <c r="AG20" s="118"/>
      <c r="AH20" s="118"/>
      <c r="AI20" s="118"/>
      <c r="AJ20" s="121" t="s">
        <v>6</v>
      </c>
      <c r="AK20" s="293">
        <v>0</v>
      </c>
      <c r="AL20" s="293"/>
      <c r="AM20" s="293"/>
      <c r="AN20" s="294"/>
      <c r="AO20" s="25"/>
      <c r="AP20" s="28"/>
    </row>
    <row r="21" spans="1:46">
      <c r="A21" s="49"/>
      <c r="B21" s="46"/>
      <c r="C21" s="46"/>
      <c r="D21" s="46"/>
      <c r="E21" s="46"/>
      <c r="F21" s="46"/>
      <c r="G21" s="46"/>
      <c r="H21" s="46"/>
      <c r="I21" s="46"/>
      <c r="J21" s="46"/>
      <c r="K21" s="67"/>
      <c r="L21" s="146"/>
      <c r="M21" s="146"/>
      <c r="N21" s="146"/>
      <c r="O21" s="146"/>
      <c r="P21" s="146"/>
      <c r="Q21" s="66"/>
      <c r="R21" s="67"/>
      <c r="S21" s="284"/>
      <c r="T21" s="284"/>
      <c r="U21" s="284"/>
      <c r="V21" s="284"/>
      <c r="W21" s="284"/>
      <c r="X21" s="68"/>
      <c r="Y21" s="46"/>
      <c r="Z21" s="27"/>
      <c r="AA21" s="25"/>
      <c r="AB21" s="119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120"/>
      <c r="AO21" s="25"/>
      <c r="AP21" s="28"/>
    </row>
    <row r="22" spans="1:46" ht="19.5" thickBot="1">
      <c r="A22" s="3" t="s">
        <v>9</v>
      </c>
      <c r="B22" s="8"/>
      <c r="C22" s="8"/>
      <c r="D22" s="8"/>
      <c r="E22" s="8"/>
      <c r="F22" s="56"/>
      <c r="G22" s="56"/>
      <c r="H22" s="56"/>
      <c r="I22" s="56"/>
      <c r="J22" s="56"/>
      <c r="K22" s="74"/>
      <c r="L22" s="148">
        <f>SUM(L23:P26)</f>
        <v>195</v>
      </c>
      <c r="M22" s="148"/>
      <c r="N22" s="148"/>
      <c r="O22" s="148"/>
      <c r="P22" s="148"/>
      <c r="Q22" s="75"/>
      <c r="R22" s="74"/>
      <c r="S22" s="149">
        <f>SUM(S23:W26)</f>
        <v>0</v>
      </c>
      <c r="T22" s="149"/>
      <c r="U22" s="149"/>
      <c r="V22" s="149"/>
      <c r="W22" s="149"/>
      <c r="X22" s="77"/>
      <c r="Y22" s="46"/>
      <c r="Z22" s="27"/>
      <c r="AA22" s="25"/>
      <c r="AB22" s="122" t="s">
        <v>8</v>
      </c>
      <c r="AC22" s="123"/>
      <c r="AD22" s="123"/>
      <c r="AE22" s="123" t="s">
        <v>5</v>
      </c>
      <c r="AF22" s="118"/>
      <c r="AG22" s="124"/>
      <c r="AH22" s="124"/>
      <c r="AI22" s="124"/>
      <c r="AJ22" s="124" t="s">
        <v>6</v>
      </c>
      <c r="AK22" s="291">
        <v>0</v>
      </c>
      <c r="AL22" s="291"/>
      <c r="AM22" s="291"/>
      <c r="AN22" s="292"/>
      <c r="AO22" s="25"/>
      <c r="AP22" s="28"/>
    </row>
    <row r="23" spans="1:46" ht="15.75" thickTop="1">
      <c r="A23" s="202" t="s">
        <v>43</v>
      </c>
      <c r="B23" s="203"/>
      <c r="C23" s="203"/>
      <c r="D23" s="203"/>
      <c r="E23" s="203"/>
      <c r="F23" s="203"/>
      <c r="G23" s="203"/>
      <c r="H23" s="203"/>
      <c r="I23" s="203"/>
      <c r="J23" s="203"/>
      <c r="K23" s="65"/>
      <c r="L23" s="150">
        <v>100</v>
      </c>
      <c r="M23" s="150"/>
      <c r="N23" s="150"/>
      <c r="O23" s="150"/>
      <c r="P23" s="150"/>
      <c r="Q23" s="78"/>
      <c r="R23" s="66"/>
      <c r="S23" s="182"/>
      <c r="T23" s="182"/>
      <c r="U23" s="182"/>
      <c r="V23" s="182"/>
      <c r="W23" s="182"/>
      <c r="X23" s="68"/>
      <c r="Y23" s="46"/>
      <c r="Z23" s="27"/>
      <c r="AA23" s="25"/>
      <c r="AB23" s="125"/>
      <c r="AC23" s="126"/>
      <c r="AD23" s="126"/>
      <c r="AE23" s="126"/>
      <c r="AF23" s="126"/>
      <c r="AG23" s="126"/>
      <c r="AH23" s="126"/>
      <c r="AI23" s="126"/>
      <c r="AJ23" s="126"/>
      <c r="AK23" s="126"/>
      <c r="AL23" s="126"/>
      <c r="AM23" s="126"/>
      <c r="AN23" s="127"/>
      <c r="AO23" s="25"/>
      <c r="AP23" s="28"/>
    </row>
    <row r="24" spans="1:46" ht="15.75" thickBot="1">
      <c r="A24" s="262" t="s">
        <v>44</v>
      </c>
      <c r="B24" s="203"/>
      <c r="C24" s="203"/>
      <c r="D24" s="203"/>
      <c r="E24" s="203"/>
      <c r="F24" s="203"/>
      <c r="G24" s="203"/>
      <c r="H24" s="203"/>
      <c r="I24" s="203"/>
      <c r="J24" s="203"/>
      <c r="K24" s="65"/>
      <c r="L24" s="150">
        <v>35</v>
      </c>
      <c r="M24" s="150"/>
      <c r="N24" s="150"/>
      <c r="O24" s="150"/>
      <c r="P24" s="150"/>
      <c r="Q24" s="78"/>
      <c r="R24" s="66"/>
      <c r="S24" s="182"/>
      <c r="T24" s="182"/>
      <c r="U24" s="182"/>
      <c r="V24" s="182"/>
      <c r="W24" s="182"/>
      <c r="X24" s="68"/>
      <c r="Y24" s="46"/>
      <c r="Z24" s="27"/>
      <c r="AA24" s="25"/>
      <c r="AB24" s="128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29"/>
      <c r="AO24" s="25"/>
      <c r="AP24" s="28"/>
    </row>
    <row r="25" spans="1:46" ht="15.75" thickBot="1">
      <c r="A25" s="262" t="s">
        <v>27</v>
      </c>
      <c r="B25" s="203"/>
      <c r="C25" s="203"/>
      <c r="D25" s="203"/>
      <c r="E25" s="203"/>
      <c r="F25" s="203"/>
      <c r="G25" s="203"/>
      <c r="H25" s="203"/>
      <c r="I25" s="203"/>
      <c r="J25" s="203"/>
      <c r="K25" s="65"/>
      <c r="L25" s="150">
        <v>50</v>
      </c>
      <c r="M25" s="150"/>
      <c r="N25" s="150"/>
      <c r="O25" s="150"/>
      <c r="P25" s="150"/>
      <c r="Q25" s="78"/>
      <c r="R25" s="66"/>
      <c r="S25" s="182"/>
      <c r="T25" s="182"/>
      <c r="U25" s="182"/>
      <c r="V25" s="182"/>
      <c r="W25" s="182"/>
      <c r="X25" s="68"/>
      <c r="Y25" s="46"/>
      <c r="Z25" s="27"/>
      <c r="AA25" s="25"/>
      <c r="AB25" s="288" t="s">
        <v>24</v>
      </c>
      <c r="AC25" s="289"/>
      <c r="AD25" s="289"/>
      <c r="AE25" s="289"/>
      <c r="AF25" s="289"/>
      <c r="AG25" s="289"/>
      <c r="AH25" s="289"/>
      <c r="AI25" s="290"/>
      <c r="AJ25" s="130"/>
      <c r="AK25" s="130"/>
      <c r="AL25" s="130"/>
      <c r="AM25" s="130"/>
      <c r="AN25" s="131"/>
      <c r="AO25" s="25"/>
      <c r="AP25" s="28"/>
      <c r="AQ25" s="9"/>
      <c r="AR25" s="9"/>
      <c r="AS25" s="9"/>
      <c r="AT25" s="9"/>
    </row>
    <row r="26" spans="1:46">
      <c r="A26" s="262" t="s">
        <v>45</v>
      </c>
      <c r="B26" s="203"/>
      <c r="C26" s="203"/>
      <c r="D26" s="203"/>
      <c r="E26" s="203"/>
      <c r="F26" s="203"/>
      <c r="G26" s="203"/>
      <c r="H26" s="203"/>
      <c r="I26" s="203"/>
      <c r="J26" s="203"/>
      <c r="K26" s="65"/>
      <c r="L26" s="150">
        <v>10</v>
      </c>
      <c r="M26" s="150"/>
      <c r="N26" s="150"/>
      <c r="O26" s="150"/>
      <c r="P26" s="150"/>
      <c r="Q26" s="78"/>
      <c r="R26" s="66"/>
      <c r="S26" s="263"/>
      <c r="T26" s="263"/>
      <c r="U26" s="263"/>
      <c r="V26" s="263"/>
      <c r="W26" s="263"/>
      <c r="X26" s="68"/>
      <c r="Y26" s="46"/>
      <c r="Z26" s="27"/>
      <c r="AA26" s="25"/>
      <c r="AB26" s="128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29"/>
      <c r="AO26" s="25"/>
      <c r="AP26" s="28"/>
      <c r="AQ26" s="9"/>
      <c r="AR26" s="9"/>
      <c r="AS26" s="9"/>
      <c r="AT26" s="9"/>
    </row>
    <row r="27" spans="1:46">
      <c r="A27" s="61"/>
      <c r="B27" s="55"/>
      <c r="C27" s="55"/>
      <c r="D27" s="55"/>
      <c r="E27" s="55"/>
      <c r="F27" s="55"/>
      <c r="G27" s="55"/>
      <c r="H27" s="55"/>
      <c r="I27" s="55"/>
      <c r="J27" s="55"/>
      <c r="K27" s="69"/>
      <c r="L27" s="146"/>
      <c r="M27" s="146"/>
      <c r="N27" s="146"/>
      <c r="O27" s="146"/>
      <c r="P27" s="146"/>
      <c r="Q27" s="71"/>
      <c r="R27" s="69"/>
      <c r="S27" s="147"/>
      <c r="T27" s="147"/>
      <c r="U27" s="147"/>
      <c r="V27" s="147"/>
      <c r="W27" s="147"/>
      <c r="X27" s="73"/>
      <c r="Y27" s="46"/>
      <c r="Z27" s="27"/>
      <c r="AA27" s="25"/>
      <c r="AB27" s="274" t="s">
        <v>25</v>
      </c>
      <c r="AC27" s="275"/>
      <c r="AD27" s="275"/>
      <c r="AE27" s="275"/>
      <c r="AF27" s="275"/>
      <c r="AG27" s="275"/>
      <c r="AH27" s="275"/>
      <c r="AI27" s="275"/>
      <c r="AJ27" s="276"/>
      <c r="AK27" s="282">
        <v>0</v>
      </c>
      <c r="AL27" s="282"/>
      <c r="AM27" s="282"/>
      <c r="AN27" s="283"/>
      <c r="AO27" s="25"/>
      <c r="AP27" s="28"/>
      <c r="AQ27" s="9"/>
      <c r="AR27" s="9"/>
      <c r="AS27" s="9"/>
      <c r="AT27" s="9"/>
    </row>
    <row r="28" spans="1:46" ht="19.5" thickBot="1">
      <c r="A28" s="3" t="s">
        <v>71</v>
      </c>
      <c r="B28" s="8"/>
      <c r="C28" s="8"/>
      <c r="D28" s="8"/>
      <c r="E28" s="8"/>
      <c r="F28" s="56"/>
      <c r="G28" s="56"/>
      <c r="H28" s="56"/>
      <c r="I28" s="56"/>
      <c r="J28" s="56"/>
      <c r="K28" s="74"/>
      <c r="L28" s="148">
        <f>SUM(L29:P33)</f>
        <v>140</v>
      </c>
      <c r="M28" s="148"/>
      <c r="N28" s="148"/>
      <c r="O28" s="148"/>
      <c r="P28" s="148"/>
      <c r="Q28" s="75"/>
      <c r="R28" s="74"/>
      <c r="S28" s="149">
        <f>SUM(S29:W33)</f>
        <v>0</v>
      </c>
      <c r="T28" s="149"/>
      <c r="U28" s="149"/>
      <c r="V28" s="149"/>
      <c r="W28" s="149"/>
      <c r="X28" s="77"/>
      <c r="Y28" s="46"/>
      <c r="Z28" s="27"/>
      <c r="AA28" s="25"/>
      <c r="AB28" s="274" t="s">
        <v>26</v>
      </c>
      <c r="AC28" s="275"/>
      <c r="AD28" s="275"/>
      <c r="AE28" s="275"/>
      <c r="AF28" s="275"/>
      <c r="AG28" s="275"/>
      <c r="AH28" s="275"/>
      <c r="AI28" s="275"/>
      <c r="AJ28" s="276"/>
      <c r="AK28" s="282">
        <v>0</v>
      </c>
      <c r="AL28" s="282"/>
      <c r="AM28" s="282"/>
      <c r="AN28" s="283"/>
      <c r="AO28" s="25"/>
      <c r="AP28" s="28"/>
      <c r="AQ28" s="9"/>
      <c r="AR28" s="9"/>
      <c r="AS28" s="9"/>
      <c r="AT28" s="9"/>
    </row>
    <row r="29" spans="1:46" ht="15.75" thickTop="1">
      <c r="A29" t="s">
        <v>73</v>
      </c>
      <c r="B29" s="46"/>
      <c r="C29" s="46"/>
      <c r="D29" s="46"/>
      <c r="E29" s="46"/>
      <c r="F29" s="46"/>
      <c r="G29" s="46"/>
      <c r="H29" s="46"/>
      <c r="I29" s="46"/>
      <c r="J29" s="46"/>
      <c r="K29" s="67"/>
      <c r="L29" s="150">
        <v>80</v>
      </c>
      <c r="M29" s="150"/>
      <c r="N29" s="150"/>
      <c r="O29" s="150"/>
      <c r="P29" s="150"/>
      <c r="Q29" s="66"/>
      <c r="R29" s="67"/>
      <c r="S29" s="80"/>
      <c r="T29" s="80"/>
      <c r="U29" s="80"/>
      <c r="V29" s="80"/>
      <c r="W29" s="80"/>
      <c r="X29" s="68"/>
      <c r="Y29" s="46"/>
      <c r="Z29" s="27"/>
      <c r="AA29" s="25"/>
      <c r="AB29" s="274" t="s">
        <v>27</v>
      </c>
      <c r="AC29" s="275"/>
      <c r="AD29" s="275"/>
      <c r="AE29" s="275"/>
      <c r="AF29" s="275"/>
      <c r="AG29" s="275"/>
      <c r="AH29" s="275"/>
      <c r="AI29" s="275"/>
      <c r="AJ29" s="276"/>
      <c r="AK29" s="282">
        <v>0</v>
      </c>
      <c r="AL29" s="282"/>
      <c r="AM29" s="282"/>
      <c r="AN29" s="283"/>
      <c r="AO29" s="25"/>
      <c r="AP29" s="28"/>
      <c r="AQ29" s="9"/>
      <c r="AR29" s="9"/>
      <c r="AS29" s="9"/>
      <c r="AT29" s="9"/>
    </row>
    <row r="30" spans="1:46">
      <c r="A30" s="49" t="s">
        <v>74</v>
      </c>
      <c r="B30" s="46"/>
      <c r="C30" s="46"/>
      <c r="D30" s="46"/>
      <c r="E30" s="46"/>
      <c r="F30" s="46"/>
      <c r="G30" s="46"/>
      <c r="H30" s="46"/>
      <c r="I30" s="46"/>
      <c r="J30" s="46"/>
      <c r="K30" s="67"/>
      <c r="L30" s="150">
        <v>10</v>
      </c>
      <c r="M30" s="150"/>
      <c r="N30" s="150"/>
      <c r="O30" s="150"/>
      <c r="P30" s="150"/>
      <c r="Q30" s="66"/>
      <c r="R30" s="67"/>
      <c r="S30" s="80"/>
      <c r="T30" s="80"/>
      <c r="U30" s="80"/>
      <c r="V30" s="80"/>
      <c r="W30" s="80"/>
      <c r="X30" s="68"/>
      <c r="Y30" s="46"/>
      <c r="Z30" s="27"/>
      <c r="AA30" s="25"/>
      <c r="AB30" s="274"/>
      <c r="AC30" s="275"/>
      <c r="AD30" s="275"/>
      <c r="AE30" s="275"/>
      <c r="AF30" s="275"/>
      <c r="AG30" s="275"/>
      <c r="AH30" s="275"/>
      <c r="AI30" s="275"/>
      <c r="AJ30" s="276"/>
      <c r="AK30" s="277"/>
      <c r="AL30" s="277"/>
      <c r="AM30" s="277"/>
      <c r="AN30" s="278"/>
      <c r="AO30" s="25"/>
      <c r="AP30" s="28"/>
      <c r="AQ30" s="9"/>
      <c r="AR30" s="9"/>
      <c r="AS30" s="9"/>
      <c r="AT30" s="9"/>
    </row>
    <row r="31" spans="1:46">
      <c r="A31" s="49" t="s">
        <v>75</v>
      </c>
      <c r="B31" s="46"/>
      <c r="C31" s="46"/>
      <c r="D31" s="46"/>
      <c r="E31" s="46"/>
      <c r="F31" s="46"/>
      <c r="G31" s="46"/>
      <c r="H31" s="46"/>
      <c r="I31" s="46"/>
      <c r="J31" s="46"/>
      <c r="K31" s="67"/>
      <c r="L31" s="150">
        <v>10</v>
      </c>
      <c r="M31" s="150"/>
      <c r="N31" s="150"/>
      <c r="O31" s="150"/>
      <c r="P31" s="150"/>
      <c r="Q31" s="66"/>
      <c r="R31" s="67"/>
      <c r="S31" s="80"/>
      <c r="T31" s="80"/>
      <c r="U31" s="80"/>
      <c r="V31" s="80"/>
      <c r="W31" s="80"/>
      <c r="X31" s="68"/>
      <c r="Y31" s="46"/>
      <c r="Z31" s="27"/>
      <c r="AA31" s="25"/>
      <c r="AB31" s="274"/>
      <c r="AC31" s="275"/>
      <c r="AD31" s="275"/>
      <c r="AE31" s="275"/>
      <c r="AF31" s="275"/>
      <c r="AG31" s="275"/>
      <c r="AH31" s="275"/>
      <c r="AI31" s="275"/>
      <c r="AJ31" s="276"/>
      <c r="AK31" s="277"/>
      <c r="AL31" s="277"/>
      <c r="AM31" s="277"/>
      <c r="AN31" s="278"/>
      <c r="AO31" s="25"/>
      <c r="AP31" s="28"/>
      <c r="AQ31" s="9"/>
      <c r="AR31" s="9"/>
      <c r="AS31" s="9"/>
      <c r="AT31" s="9"/>
    </row>
    <row r="32" spans="1:46" ht="15.75" thickBot="1">
      <c r="A32" s="49" t="s">
        <v>72</v>
      </c>
      <c r="B32" s="46"/>
      <c r="C32" s="46"/>
      <c r="D32" s="46"/>
      <c r="E32" s="46"/>
      <c r="F32" s="46"/>
      <c r="G32" s="46"/>
      <c r="H32" s="46"/>
      <c r="I32" s="46"/>
      <c r="J32" s="46"/>
      <c r="K32" s="67"/>
      <c r="L32" s="150">
        <v>20</v>
      </c>
      <c r="M32" s="150"/>
      <c r="N32" s="150"/>
      <c r="O32" s="150"/>
      <c r="P32" s="150"/>
      <c r="Q32" s="66"/>
      <c r="R32" s="67"/>
      <c r="S32" s="80"/>
      <c r="T32" s="80"/>
      <c r="U32" s="80"/>
      <c r="V32" s="80"/>
      <c r="W32" s="80"/>
      <c r="X32" s="68"/>
      <c r="Y32" s="46"/>
      <c r="Z32" s="27"/>
      <c r="AA32" s="25"/>
      <c r="AB32" s="279"/>
      <c r="AC32" s="280"/>
      <c r="AD32" s="280"/>
      <c r="AE32" s="280"/>
      <c r="AF32" s="280"/>
      <c r="AG32" s="280"/>
      <c r="AH32" s="280"/>
      <c r="AI32" s="280"/>
      <c r="AJ32" s="281"/>
      <c r="AK32" s="277"/>
      <c r="AL32" s="277"/>
      <c r="AM32" s="277"/>
      <c r="AN32" s="278"/>
      <c r="AO32" s="25"/>
      <c r="AP32" s="28"/>
      <c r="AQ32" s="9"/>
      <c r="AR32" s="9"/>
      <c r="AS32" s="9"/>
      <c r="AT32" s="9"/>
    </row>
    <row r="33" spans="1:72" ht="15.75" thickBot="1">
      <c r="A33" s="49" t="s">
        <v>76</v>
      </c>
      <c r="B33" s="46"/>
      <c r="C33" s="46"/>
      <c r="D33" s="46"/>
      <c r="E33" s="46"/>
      <c r="F33" s="46"/>
      <c r="G33" s="46"/>
      <c r="H33" s="46"/>
      <c r="I33" s="46"/>
      <c r="J33" s="46"/>
      <c r="K33" s="67"/>
      <c r="L33" s="150">
        <v>20</v>
      </c>
      <c r="M33" s="150"/>
      <c r="N33" s="150"/>
      <c r="O33" s="150"/>
      <c r="P33" s="150"/>
      <c r="Q33" s="66"/>
      <c r="R33" s="67"/>
      <c r="S33" s="80"/>
      <c r="T33" s="80"/>
      <c r="U33" s="80"/>
      <c r="V33" s="80"/>
      <c r="W33" s="80"/>
      <c r="X33" s="68"/>
      <c r="Y33" s="46"/>
      <c r="Z33" s="27"/>
      <c r="AA33" s="25"/>
      <c r="AB33" s="264" t="s">
        <v>28</v>
      </c>
      <c r="AC33" s="265"/>
      <c r="AD33" s="265"/>
      <c r="AE33" s="265"/>
      <c r="AF33" s="265"/>
      <c r="AG33" s="265"/>
      <c r="AH33" s="265"/>
      <c r="AI33" s="265"/>
      <c r="AJ33" s="266"/>
      <c r="AK33" s="267">
        <f>AK27+AK28+AK29+AK30+AK31+AK32</f>
        <v>0</v>
      </c>
      <c r="AL33" s="267"/>
      <c r="AM33" s="267"/>
      <c r="AN33" s="268"/>
      <c r="AO33" s="25"/>
      <c r="AP33" s="28"/>
      <c r="AQ33" s="9"/>
      <c r="AR33" s="9"/>
      <c r="AS33" s="9"/>
      <c r="AT33" s="9"/>
    </row>
    <row r="34" spans="1:72" ht="15.75" thickBot="1">
      <c r="A34" s="49"/>
      <c r="B34" s="46"/>
      <c r="C34" s="46"/>
      <c r="D34" s="46"/>
      <c r="E34" s="46"/>
      <c r="F34" s="46"/>
      <c r="G34" s="46"/>
      <c r="H34" s="46"/>
      <c r="I34" s="46"/>
      <c r="J34" s="46"/>
      <c r="K34" s="67"/>
      <c r="L34" s="79"/>
      <c r="M34" s="79"/>
      <c r="N34" s="79"/>
      <c r="O34" s="79"/>
      <c r="P34" s="79"/>
      <c r="Q34" s="66"/>
      <c r="R34" s="67"/>
      <c r="S34" s="80"/>
      <c r="T34" s="80"/>
      <c r="U34" s="80"/>
      <c r="V34" s="80"/>
      <c r="W34" s="80"/>
      <c r="X34" s="68"/>
      <c r="Y34" s="46"/>
      <c r="Z34" s="27"/>
      <c r="AA34" s="25"/>
      <c r="AB34" s="269"/>
      <c r="AC34" s="270"/>
      <c r="AD34" s="270"/>
      <c r="AE34" s="270"/>
      <c r="AF34" s="270"/>
      <c r="AG34" s="270"/>
      <c r="AH34" s="270"/>
      <c r="AI34" s="270"/>
      <c r="AJ34" s="271"/>
      <c r="AK34" s="272"/>
      <c r="AL34" s="272"/>
      <c r="AM34" s="272"/>
      <c r="AN34" s="273"/>
      <c r="AO34" s="25"/>
      <c r="AP34" s="28"/>
      <c r="AQ34" s="9"/>
      <c r="AR34" s="9"/>
      <c r="AS34" s="9"/>
      <c r="AT34" s="9"/>
    </row>
    <row r="35" spans="1:72" ht="19.5" thickBot="1">
      <c r="A35" s="3" t="s">
        <v>10</v>
      </c>
      <c r="B35" s="10"/>
      <c r="C35" s="10"/>
      <c r="D35" s="10"/>
      <c r="E35" s="10"/>
      <c r="F35" s="10"/>
      <c r="G35" s="10"/>
      <c r="H35" s="10"/>
      <c r="I35" s="10"/>
      <c r="J35" s="10"/>
      <c r="K35" s="62"/>
      <c r="L35" s="148">
        <f>SUM(L36:P41)</f>
        <v>206</v>
      </c>
      <c r="M35" s="148"/>
      <c r="N35" s="148"/>
      <c r="O35" s="148"/>
      <c r="P35" s="148"/>
      <c r="Q35" s="75"/>
      <c r="R35" s="74"/>
      <c r="S35" s="149">
        <f>S36+S37+S38+S40</f>
        <v>0</v>
      </c>
      <c r="T35" s="149"/>
      <c r="U35" s="149"/>
      <c r="V35" s="149"/>
      <c r="W35" s="149"/>
      <c r="X35" s="77"/>
      <c r="Y35" s="46"/>
      <c r="Z35" s="27"/>
      <c r="AA35" s="25"/>
      <c r="AB35" s="112"/>
      <c r="AC35" s="112"/>
      <c r="AD35" s="112"/>
      <c r="AE35" s="112"/>
      <c r="AF35" s="112"/>
      <c r="AG35" s="112"/>
      <c r="AH35" s="112"/>
      <c r="AI35" s="112"/>
      <c r="AJ35" s="112"/>
      <c r="AK35" s="112"/>
      <c r="AL35" s="112"/>
      <c r="AM35" s="112"/>
      <c r="AN35" s="112"/>
      <c r="AO35" s="25"/>
      <c r="AP35" s="28"/>
      <c r="AQ35" s="9"/>
      <c r="AR35" s="9"/>
      <c r="AS35" s="9"/>
      <c r="AT35" s="9"/>
    </row>
    <row r="36" spans="1:72" ht="15.75" thickTop="1">
      <c r="A36" s="249" t="s">
        <v>46</v>
      </c>
      <c r="B36" s="250"/>
      <c r="C36" s="250"/>
      <c r="D36" s="250"/>
      <c r="E36" s="250"/>
      <c r="F36" s="250"/>
      <c r="G36" s="250"/>
      <c r="H36" s="250">
        <v>1.3</v>
      </c>
      <c r="I36" s="250"/>
      <c r="J36" s="11" t="s">
        <v>11</v>
      </c>
      <c r="K36" s="81" t="s">
        <v>12</v>
      </c>
      <c r="L36" s="259">
        <f>3*(40*H36)</f>
        <v>156</v>
      </c>
      <c r="M36" s="259"/>
      <c r="N36" s="259"/>
      <c r="O36" s="259"/>
      <c r="P36" s="259"/>
      <c r="Q36" s="78"/>
      <c r="R36" s="66"/>
      <c r="S36" s="182"/>
      <c r="T36" s="182"/>
      <c r="U36" s="182"/>
      <c r="V36" s="182"/>
      <c r="W36" s="182"/>
      <c r="X36" s="68"/>
      <c r="Y36" s="46"/>
      <c r="Z36" s="27"/>
      <c r="AA36" s="25"/>
      <c r="AB36" s="178" t="s">
        <v>29</v>
      </c>
      <c r="AC36" s="179"/>
      <c r="AD36" s="179"/>
      <c r="AE36" s="179"/>
      <c r="AF36" s="179"/>
      <c r="AG36" s="179"/>
      <c r="AH36" s="179"/>
      <c r="AI36" s="179"/>
      <c r="AJ36" s="179"/>
      <c r="AK36" s="257">
        <f>S8*12</f>
        <v>14760</v>
      </c>
      <c r="AL36" s="257"/>
      <c r="AM36" s="257"/>
      <c r="AN36" s="258"/>
      <c r="AO36" s="25"/>
      <c r="AP36" s="28"/>
      <c r="AQ36" s="9"/>
      <c r="AR36" s="9"/>
      <c r="AS36" s="9"/>
      <c r="AT36" s="9"/>
    </row>
    <row r="37" spans="1:72">
      <c r="A37" s="249" t="s">
        <v>47</v>
      </c>
      <c r="B37" s="250"/>
      <c r="C37" s="250"/>
      <c r="D37" s="250"/>
      <c r="E37" s="250"/>
      <c r="F37" s="250"/>
      <c r="G37" s="250"/>
      <c r="H37" s="250"/>
      <c r="I37" s="250"/>
      <c r="J37" s="251"/>
      <c r="K37" s="81"/>
      <c r="L37" s="259">
        <v>10</v>
      </c>
      <c r="M37" s="259"/>
      <c r="N37" s="259"/>
      <c r="O37" s="259"/>
      <c r="P37" s="259"/>
      <c r="Q37" s="78"/>
      <c r="R37" s="66"/>
      <c r="S37" s="182"/>
      <c r="T37" s="182"/>
      <c r="U37" s="182"/>
      <c r="V37" s="182"/>
      <c r="W37" s="182"/>
      <c r="X37" s="68"/>
      <c r="Y37" s="46"/>
      <c r="Z37" s="27"/>
      <c r="AA37" s="25"/>
      <c r="AB37" s="180" t="s">
        <v>30</v>
      </c>
      <c r="AC37" s="181"/>
      <c r="AD37" s="181"/>
      <c r="AE37" s="181"/>
      <c r="AF37" s="181"/>
      <c r="AG37" s="181"/>
      <c r="AH37" s="181"/>
      <c r="AI37" s="181"/>
      <c r="AJ37" s="181"/>
      <c r="AK37" s="260">
        <f>(AK36+AK22+AK20+AK18)/12</f>
        <v>1230</v>
      </c>
      <c r="AL37" s="260"/>
      <c r="AM37" s="260"/>
      <c r="AN37" s="261"/>
      <c r="AO37" s="25"/>
      <c r="AP37" s="28"/>
      <c r="AQ37" s="9"/>
      <c r="AR37" s="9"/>
      <c r="AS37" s="9"/>
      <c r="AT37" s="9"/>
    </row>
    <row r="38" spans="1:72">
      <c r="A38" s="249" t="s">
        <v>48</v>
      </c>
      <c r="B38" s="250"/>
      <c r="C38" s="250"/>
      <c r="D38" s="250"/>
      <c r="E38" s="250"/>
      <c r="F38" s="250"/>
      <c r="G38" s="250"/>
      <c r="H38" s="250"/>
      <c r="I38" s="250"/>
      <c r="J38" s="251"/>
      <c r="K38" s="81"/>
      <c r="L38" s="259">
        <v>40</v>
      </c>
      <c r="M38" s="259"/>
      <c r="N38" s="259"/>
      <c r="O38" s="259"/>
      <c r="P38" s="259"/>
      <c r="Q38" s="78"/>
      <c r="R38" s="66"/>
      <c r="S38" s="182"/>
      <c r="T38" s="182"/>
      <c r="U38" s="182"/>
      <c r="V38" s="182"/>
      <c r="W38" s="182"/>
      <c r="X38" s="68"/>
      <c r="Y38" s="46"/>
      <c r="Z38" s="27"/>
      <c r="AA38" s="25"/>
      <c r="AB38" s="180" t="s">
        <v>77</v>
      </c>
      <c r="AC38" s="181"/>
      <c r="AD38" s="181"/>
      <c r="AE38" s="181"/>
      <c r="AF38" s="181"/>
      <c r="AG38" s="181"/>
      <c r="AH38" s="181"/>
      <c r="AI38" s="181"/>
      <c r="AJ38" s="181"/>
      <c r="AK38" s="260">
        <f>AK37*(1+AB7/100)</f>
        <v>1451.3999999999999</v>
      </c>
      <c r="AL38" s="260"/>
      <c r="AM38" s="260"/>
      <c r="AN38" s="261"/>
      <c r="AO38" s="25"/>
      <c r="AP38" s="28"/>
      <c r="AQ38" s="9"/>
      <c r="AR38" s="9"/>
      <c r="AS38" s="9"/>
      <c r="AT38" s="9"/>
    </row>
    <row r="39" spans="1:72" ht="15.75" thickBot="1">
      <c r="A39" s="249" t="s">
        <v>49</v>
      </c>
      <c r="B39" s="250"/>
      <c r="C39" s="250"/>
      <c r="D39" s="250"/>
      <c r="E39" s="250"/>
      <c r="F39" s="250"/>
      <c r="G39" s="250"/>
      <c r="H39" s="250">
        <v>2.6</v>
      </c>
      <c r="I39" s="250"/>
      <c r="J39" s="11" t="s">
        <v>13</v>
      </c>
      <c r="K39" s="81"/>
      <c r="L39" s="259">
        <v>0</v>
      </c>
      <c r="M39" s="259"/>
      <c r="N39" s="259"/>
      <c r="O39" s="259"/>
      <c r="P39" s="259"/>
      <c r="Q39" s="78"/>
      <c r="R39" s="66"/>
      <c r="S39" s="182"/>
      <c r="T39" s="182"/>
      <c r="U39" s="182"/>
      <c r="V39" s="182"/>
      <c r="W39" s="182"/>
      <c r="X39" s="68"/>
      <c r="Y39" s="46"/>
      <c r="Z39" s="27"/>
      <c r="AA39" s="25"/>
      <c r="AB39" s="132"/>
      <c r="AC39" s="133"/>
      <c r="AD39" s="133"/>
      <c r="AE39" s="133"/>
      <c r="AF39" s="133"/>
      <c r="AG39" s="133"/>
      <c r="AH39" s="133"/>
      <c r="AI39" s="133"/>
      <c r="AJ39" s="133"/>
      <c r="AK39" s="133"/>
      <c r="AL39" s="133"/>
      <c r="AM39" s="133"/>
      <c r="AN39" s="134"/>
      <c r="AO39" s="25"/>
      <c r="AP39" s="28"/>
      <c r="AQ39" s="9"/>
      <c r="AR39" s="9"/>
      <c r="AS39" s="9"/>
      <c r="AT39" s="9"/>
    </row>
    <row r="40" spans="1:72">
      <c r="A40" s="249" t="s">
        <v>50</v>
      </c>
      <c r="B40" s="250"/>
      <c r="C40" s="250"/>
      <c r="D40" s="250"/>
      <c r="E40" s="250"/>
      <c r="F40" s="250"/>
      <c r="G40" s="250"/>
      <c r="H40" s="250"/>
      <c r="I40" s="250"/>
      <c r="J40" s="251"/>
      <c r="K40" s="81"/>
      <c r="L40" s="252"/>
      <c r="M40" s="252"/>
      <c r="N40" s="252"/>
      <c r="O40" s="252"/>
      <c r="P40" s="252"/>
      <c r="Q40" s="78"/>
      <c r="R40" s="66"/>
      <c r="S40" s="253">
        <v>0</v>
      </c>
      <c r="T40" s="253"/>
      <c r="U40" s="253"/>
      <c r="V40" s="253"/>
      <c r="W40" s="253"/>
      <c r="X40" s="68"/>
      <c r="Y40" s="46"/>
      <c r="Z40" s="27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8"/>
    </row>
    <row r="41" spans="1:72">
      <c r="A41" s="249" t="s">
        <v>51</v>
      </c>
      <c r="B41" s="250"/>
      <c r="C41" s="250"/>
      <c r="D41" s="250"/>
      <c r="E41" s="250"/>
      <c r="F41" s="250"/>
      <c r="G41" s="250"/>
      <c r="H41" s="250"/>
      <c r="I41" s="250"/>
      <c r="J41" s="251"/>
      <c r="K41" s="81"/>
      <c r="L41" s="254">
        <v>0</v>
      </c>
      <c r="M41" s="254"/>
      <c r="N41" s="254"/>
      <c r="O41" s="254"/>
      <c r="P41" s="254"/>
      <c r="Q41" s="78"/>
      <c r="R41" s="66"/>
      <c r="S41" s="182"/>
      <c r="T41" s="182"/>
      <c r="U41" s="182"/>
      <c r="V41" s="182"/>
      <c r="W41" s="182"/>
      <c r="X41" s="68"/>
      <c r="Y41" s="46"/>
      <c r="Z41" s="27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8"/>
    </row>
    <row r="42" spans="1:72">
      <c r="A42" s="12"/>
      <c r="B42" s="13"/>
      <c r="C42" s="13"/>
      <c r="D42" s="13"/>
      <c r="E42" s="13"/>
      <c r="F42" s="13"/>
      <c r="G42" s="13"/>
      <c r="H42" s="13"/>
      <c r="I42" s="13"/>
      <c r="J42" s="13"/>
      <c r="K42" s="82"/>
      <c r="L42" s="255"/>
      <c r="M42" s="255"/>
      <c r="N42" s="255"/>
      <c r="O42" s="255"/>
      <c r="P42" s="255"/>
      <c r="Q42" s="83"/>
      <c r="R42" s="71"/>
      <c r="S42" s="256"/>
      <c r="T42" s="256"/>
      <c r="U42" s="256"/>
      <c r="V42" s="256"/>
      <c r="W42" s="256"/>
      <c r="X42" s="73"/>
      <c r="Y42" s="46"/>
      <c r="Z42" s="27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8"/>
    </row>
    <row r="43" spans="1:72" ht="19.5" thickBot="1">
      <c r="A43" s="60" t="s">
        <v>52</v>
      </c>
      <c r="B43" s="14"/>
      <c r="C43" s="15"/>
      <c r="D43" s="15"/>
      <c r="E43" s="15"/>
      <c r="F43" s="15"/>
      <c r="G43" s="15"/>
      <c r="H43" s="15"/>
      <c r="I43" s="15"/>
      <c r="J43" s="15"/>
      <c r="K43" s="84"/>
      <c r="L43" s="233">
        <v>40</v>
      </c>
      <c r="M43" s="233"/>
      <c r="N43" s="233"/>
      <c r="O43" s="233"/>
      <c r="P43" s="233"/>
      <c r="Q43" s="85"/>
      <c r="R43" s="86"/>
      <c r="S43" s="234"/>
      <c r="T43" s="234"/>
      <c r="U43" s="234"/>
      <c r="V43" s="234"/>
      <c r="W43" s="234"/>
      <c r="X43" s="87"/>
      <c r="Y43" s="46"/>
      <c r="Z43" s="27"/>
      <c r="AA43" s="135"/>
      <c r="AB43" s="32"/>
      <c r="AC43" s="32"/>
      <c r="AD43" s="32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8"/>
    </row>
    <row r="44" spans="1:72" ht="16.5" customHeight="1" thickTop="1" thickBot="1">
      <c r="A44" s="49"/>
      <c r="B44" s="46"/>
      <c r="C44" s="46"/>
      <c r="D44" s="46"/>
      <c r="E44" s="46"/>
      <c r="F44" s="46"/>
      <c r="G44" s="46"/>
      <c r="H44" s="46"/>
      <c r="I44" s="46"/>
      <c r="J44" s="46"/>
      <c r="K44" s="67"/>
      <c r="L44" s="66"/>
      <c r="M44" s="66"/>
      <c r="N44" s="66"/>
      <c r="O44" s="66"/>
      <c r="P44" s="66"/>
      <c r="Q44" s="66"/>
      <c r="R44" s="67"/>
      <c r="S44" s="88"/>
      <c r="T44" s="88"/>
      <c r="U44" s="88"/>
      <c r="V44" s="88"/>
      <c r="W44" s="88"/>
      <c r="X44" s="68"/>
      <c r="Y44" s="46"/>
      <c r="Z44" s="27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8"/>
    </row>
    <row r="45" spans="1:72" ht="14.25" customHeight="1">
      <c r="A45" s="235" t="s">
        <v>54</v>
      </c>
      <c r="B45" s="236"/>
      <c r="C45" s="236"/>
      <c r="D45" s="236"/>
      <c r="E45" s="236"/>
      <c r="F45" s="236"/>
      <c r="G45" s="236"/>
      <c r="H45" s="236"/>
      <c r="I45" s="236"/>
      <c r="J45" s="237"/>
      <c r="K45" s="241">
        <f>+L43+L35+L22+L13+L8</f>
        <v>1219</v>
      </c>
      <c r="L45" s="242"/>
      <c r="M45" s="242"/>
      <c r="N45" s="242"/>
      <c r="O45" s="242"/>
      <c r="P45" s="242"/>
      <c r="Q45" s="243"/>
      <c r="R45" s="241">
        <f>+S35+S22+S13+S8</f>
        <v>1230</v>
      </c>
      <c r="S45" s="242"/>
      <c r="T45" s="242"/>
      <c r="U45" s="242"/>
      <c r="V45" s="242"/>
      <c r="W45" s="242"/>
      <c r="X45" s="247"/>
      <c r="Y45" s="46"/>
      <c r="Z45" s="27"/>
      <c r="AA45" s="135"/>
      <c r="AB45" s="31"/>
      <c r="AC45" s="25"/>
      <c r="AD45" s="25"/>
      <c r="AE45" s="25"/>
      <c r="AF45" s="25"/>
      <c r="AG45" s="25"/>
      <c r="AH45" s="25"/>
      <c r="AI45" s="32"/>
      <c r="AJ45" s="32"/>
      <c r="AK45" s="32"/>
      <c r="AL45" s="32"/>
      <c r="AM45" s="32"/>
      <c r="AN45" s="32"/>
      <c r="AO45" s="25"/>
      <c r="AP45" s="2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</row>
    <row r="46" spans="1:72">
      <c r="A46" s="238"/>
      <c r="B46" s="239"/>
      <c r="C46" s="239"/>
      <c r="D46" s="239"/>
      <c r="E46" s="239"/>
      <c r="F46" s="239"/>
      <c r="G46" s="239"/>
      <c r="H46" s="239"/>
      <c r="I46" s="239"/>
      <c r="J46" s="240"/>
      <c r="K46" s="244"/>
      <c r="L46" s="245"/>
      <c r="M46" s="245"/>
      <c r="N46" s="245"/>
      <c r="O46" s="245"/>
      <c r="P46" s="245"/>
      <c r="Q46" s="246"/>
      <c r="R46" s="244"/>
      <c r="S46" s="245"/>
      <c r="T46" s="245"/>
      <c r="U46" s="245"/>
      <c r="V46" s="245"/>
      <c r="W46" s="245"/>
      <c r="X46" s="248"/>
      <c r="Y46" s="46"/>
      <c r="Z46" s="27"/>
      <c r="AA46" s="135"/>
      <c r="AB46" s="25"/>
      <c r="AC46" s="25"/>
      <c r="AD46" s="25"/>
      <c r="AE46" s="25"/>
      <c r="AF46" s="25"/>
      <c r="AG46" s="25"/>
      <c r="AH46" s="25"/>
      <c r="AI46" s="32"/>
      <c r="AJ46" s="32"/>
      <c r="AK46" s="32"/>
      <c r="AL46" s="32"/>
      <c r="AM46" s="32"/>
      <c r="AN46" s="32"/>
      <c r="AO46" s="25"/>
      <c r="AP46" s="2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</row>
    <row r="47" spans="1:72" ht="15.75" thickBot="1">
      <c r="A47" s="16" t="s">
        <v>14</v>
      </c>
      <c r="B47" s="17"/>
      <c r="C47" s="17"/>
      <c r="D47" s="17"/>
      <c r="E47" s="17"/>
      <c r="F47" s="17"/>
      <c r="G47" s="17"/>
      <c r="H47" s="17"/>
      <c r="I47" s="17"/>
      <c r="J47" s="17"/>
      <c r="K47" s="89"/>
      <c r="L47" s="90"/>
      <c r="M47" s="90"/>
      <c r="N47" s="90"/>
      <c r="O47" s="90"/>
      <c r="P47" s="184">
        <f>R45-K45</f>
        <v>11</v>
      </c>
      <c r="Q47" s="184"/>
      <c r="R47" s="184"/>
      <c r="S47" s="184"/>
      <c r="T47" s="90"/>
      <c r="U47" s="90"/>
      <c r="V47" s="90"/>
      <c r="W47" s="90"/>
      <c r="X47" s="91"/>
      <c r="Y47" s="46"/>
      <c r="Z47" s="27"/>
      <c r="AA47" s="135"/>
      <c r="AB47" s="24"/>
      <c r="AC47" s="24"/>
      <c r="AD47" s="25"/>
      <c r="AE47" s="25"/>
      <c r="AF47" s="25"/>
      <c r="AG47" s="25"/>
      <c r="AH47" s="25"/>
      <c r="AI47" s="32"/>
      <c r="AJ47" s="32"/>
      <c r="AK47" s="32"/>
      <c r="AL47" s="32"/>
      <c r="AM47" s="32"/>
      <c r="AN47" s="32"/>
      <c r="AO47" s="25"/>
      <c r="AP47" s="2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</row>
    <row r="48" spans="1:72" ht="12.75" customHeight="1">
      <c r="A48" s="212" t="s">
        <v>80</v>
      </c>
      <c r="B48" s="213"/>
      <c r="C48" s="213"/>
      <c r="D48" s="213"/>
      <c r="E48" s="213"/>
      <c r="F48" s="213"/>
      <c r="G48" s="213"/>
      <c r="H48" s="213"/>
      <c r="I48" s="213"/>
      <c r="J48" s="214"/>
      <c r="K48" s="218" t="str">
        <f>IF((H6+R45)-K45&lt;0,(H6+R45)-K45,"")</f>
        <v/>
      </c>
      <c r="L48" s="219"/>
      <c r="M48" s="219"/>
      <c r="N48" s="219"/>
      <c r="O48" s="219"/>
      <c r="P48" s="219"/>
      <c r="Q48" s="220"/>
      <c r="R48" s="224">
        <f>IF((H6+R45)-K45&gt;0,(H6+R45)-K45,"")</f>
        <v>211</v>
      </c>
      <c r="S48" s="225"/>
      <c r="T48" s="225"/>
      <c r="U48" s="225"/>
      <c r="V48" s="225"/>
      <c r="W48" s="225"/>
      <c r="X48" s="226"/>
      <c r="Y48" s="46"/>
      <c r="Z48" s="27"/>
      <c r="AA48" s="25"/>
      <c r="AB48" s="25"/>
      <c r="AC48" s="25"/>
      <c r="AD48" s="25"/>
      <c r="AE48" s="25"/>
      <c r="AF48" s="25"/>
      <c r="AG48" s="25"/>
      <c r="AH48" s="25"/>
      <c r="AI48" s="32"/>
      <c r="AJ48" s="32"/>
      <c r="AK48" s="32"/>
      <c r="AL48" s="32"/>
      <c r="AM48" s="32"/>
      <c r="AN48" s="32"/>
      <c r="AO48" s="25"/>
      <c r="AP48" s="28"/>
    </row>
    <row r="49" spans="1:51" ht="12.75" customHeight="1" thickBot="1">
      <c r="A49" s="215"/>
      <c r="B49" s="216"/>
      <c r="C49" s="216"/>
      <c r="D49" s="216"/>
      <c r="E49" s="216"/>
      <c r="F49" s="216"/>
      <c r="G49" s="216"/>
      <c r="H49" s="216"/>
      <c r="I49" s="216"/>
      <c r="J49" s="217"/>
      <c r="K49" s="221"/>
      <c r="L49" s="222"/>
      <c r="M49" s="222"/>
      <c r="N49" s="222"/>
      <c r="O49" s="222"/>
      <c r="P49" s="222"/>
      <c r="Q49" s="223"/>
      <c r="R49" s="227"/>
      <c r="S49" s="228"/>
      <c r="T49" s="228"/>
      <c r="U49" s="228"/>
      <c r="V49" s="228"/>
      <c r="W49" s="228"/>
      <c r="X49" s="229"/>
      <c r="Y49" s="46"/>
      <c r="Z49" s="27"/>
      <c r="AA49" s="25"/>
      <c r="AB49" s="25"/>
      <c r="AC49" s="25"/>
      <c r="AD49" s="25"/>
      <c r="AE49" s="25"/>
      <c r="AF49" s="25"/>
      <c r="AG49" s="25"/>
      <c r="AH49" s="25"/>
      <c r="AI49" s="32"/>
      <c r="AJ49" s="32"/>
      <c r="AK49" s="32"/>
      <c r="AL49" s="32"/>
      <c r="AM49" s="32"/>
      <c r="AN49" s="32"/>
      <c r="AO49" s="25"/>
      <c r="AP49" s="28"/>
    </row>
    <row r="50" spans="1:51">
      <c r="A50" s="49"/>
      <c r="B50" s="46"/>
      <c r="C50" s="46"/>
      <c r="D50" s="46"/>
      <c r="E50" s="46"/>
      <c r="F50" s="46"/>
      <c r="G50" s="46"/>
      <c r="H50" s="46"/>
      <c r="I50" s="46"/>
      <c r="J50" s="46"/>
      <c r="K50" s="67"/>
      <c r="L50" s="92"/>
      <c r="M50" s="92"/>
      <c r="N50" s="92"/>
      <c r="O50" s="92"/>
      <c r="P50" s="92"/>
      <c r="Q50" s="66"/>
      <c r="R50" s="67"/>
      <c r="S50" s="66"/>
      <c r="T50" s="66"/>
      <c r="U50" s="66"/>
      <c r="V50" s="66"/>
      <c r="W50" s="66"/>
      <c r="X50" s="68"/>
      <c r="Y50" s="46"/>
      <c r="Z50" s="27"/>
      <c r="AA50" s="25"/>
      <c r="AB50" s="25"/>
      <c r="AC50" s="25"/>
      <c r="AD50" s="25"/>
      <c r="AE50" s="25"/>
      <c r="AF50" s="25"/>
      <c r="AG50" s="25"/>
      <c r="AH50" s="25"/>
      <c r="AI50" s="32"/>
      <c r="AJ50" s="32"/>
      <c r="AK50" s="32"/>
      <c r="AL50" s="32"/>
      <c r="AM50" s="32"/>
      <c r="AN50" s="32"/>
      <c r="AO50" s="25"/>
      <c r="AP50" s="28"/>
    </row>
    <row r="51" spans="1:51" ht="18.75">
      <c r="A51" s="19" t="s">
        <v>55</v>
      </c>
      <c r="B51" s="20"/>
      <c r="C51" s="20"/>
      <c r="D51" s="20"/>
      <c r="E51" s="20"/>
      <c r="F51" s="20"/>
      <c r="G51" s="20"/>
      <c r="H51" s="20"/>
      <c r="I51" s="20"/>
      <c r="J51" s="20"/>
      <c r="K51" s="93"/>
      <c r="L51" s="230">
        <f>L52+L58</f>
        <v>210</v>
      </c>
      <c r="M51" s="230"/>
      <c r="N51" s="230"/>
      <c r="O51" s="230"/>
      <c r="P51" s="230"/>
      <c r="Q51" s="94"/>
      <c r="R51" s="93"/>
      <c r="S51" s="231"/>
      <c r="T51" s="231"/>
      <c r="U51" s="231"/>
      <c r="V51" s="231"/>
      <c r="W51" s="231"/>
      <c r="X51" s="95"/>
      <c r="Y51" s="46"/>
      <c r="Z51" s="27"/>
      <c r="AA51" s="25"/>
      <c r="AB51" s="24"/>
      <c r="AC51" s="24"/>
      <c r="AD51" s="24"/>
      <c r="AE51" s="25"/>
      <c r="AF51" s="25"/>
      <c r="AG51" s="25"/>
      <c r="AH51" s="25"/>
      <c r="AI51" s="33"/>
      <c r="AJ51" s="33"/>
      <c r="AK51" s="33"/>
      <c r="AL51" s="33"/>
      <c r="AM51" s="33"/>
      <c r="AN51" s="33"/>
      <c r="AO51" s="25"/>
      <c r="AP51" s="28"/>
    </row>
    <row r="52" spans="1:51">
      <c r="A52" s="197" t="s">
        <v>56</v>
      </c>
      <c r="B52" s="198"/>
      <c r="C52" s="198"/>
      <c r="D52" s="198"/>
      <c r="E52" s="198"/>
      <c r="F52" s="198"/>
      <c r="G52" s="198"/>
      <c r="H52" s="198"/>
      <c r="I52" s="198"/>
      <c r="J52" s="199"/>
      <c r="K52" s="93"/>
      <c r="L52" s="232">
        <f>SUM(L53:P57)</f>
        <v>210</v>
      </c>
      <c r="M52" s="232"/>
      <c r="N52" s="232"/>
      <c r="O52" s="232"/>
      <c r="P52" s="232"/>
      <c r="Q52" s="94"/>
      <c r="R52" s="93"/>
      <c r="S52" s="231"/>
      <c r="T52" s="231"/>
      <c r="U52" s="231"/>
      <c r="V52" s="231"/>
      <c r="W52" s="231"/>
      <c r="X52" s="95"/>
      <c r="Y52" s="46"/>
      <c r="Z52" s="27"/>
      <c r="AA52" s="25"/>
      <c r="AB52" s="24"/>
      <c r="AC52" s="24"/>
      <c r="AD52" s="24"/>
      <c r="AE52" s="25"/>
      <c r="AF52" s="25"/>
      <c r="AG52" s="25"/>
      <c r="AH52" s="25"/>
      <c r="AI52" s="34"/>
      <c r="AJ52" s="34"/>
      <c r="AK52" s="34"/>
      <c r="AL52" s="34"/>
      <c r="AM52" s="34"/>
      <c r="AN52" s="34"/>
      <c r="AO52" s="25"/>
      <c r="AP52" s="28"/>
    </row>
    <row r="53" spans="1:51">
      <c r="A53" s="202" t="s">
        <v>66</v>
      </c>
      <c r="B53" s="203"/>
      <c r="C53" s="203"/>
      <c r="D53" s="203"/>
      <c r="E53" s="203"/>
      <c r="F53" s="203"/>
      <c r="G53" s="203"/>
      <c r="H53" s="203"/>
      <c r="I53" s="203"/>
      <c r="J53" s="204"/>
      <c r="K53" s="67"/>
      <c r="L53" s="150">
        <v>30</v>
      </c>
      <c r="M53" s="150"/>
      <c r="N53" s="150"/>
      <c r="O53" s="150"/>
      <c r="P53" s="150"/>
      <c r="Q53" s="66"/>
      <c r="R53" s="67"/>
      <c r="S53" s="205"/>
      <c r="T53" s="205"/>
      <c r="U53" s="205"/>
      <c r="V53" s="205"/>
      <c r="W53" s="205"/>
      <c r="X53" s="68"/>
      <c r="Y53" s="46"/>
      <c r="Z53" s="27"/>
      <c r="AA53" s="32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8"/>
    </row>
    <row r="54" spans="1:51">
      <c r="A54" s="202" t="s">
        <v>57</v>
      </c>
      <c r="B54" s="203"/>
      <c r="C54" s="203"/>
      <c r="D54" s="203"/>
      <c r="E54" s="203"/>
      <c r="F54" s="203"/>
      <c r="G54" s="203"/>
      <c r="H54" s="203"/>
      <c r="I54" s="203"/>
      <c r="J54" s="204"/>
      <c r="K54" s="67"/>
      <c r="L54" s="150">
        <v>100</v>
      </c>
      <c r="M54" s="150"/>
      <c r="N54" s="150"/>
      <c r="O54" s="150"/>
      <c r="P54" s="150"/>
      <c r="Q54" s="66"/>
      <c r="R54" s="67"/>
      <c r="S54" s="205"/>
      <c r="T54" s="205"/>
      <c r="U54" s="205"/>
      <c r="V54" s="205"/>
      <c r="W54" s="205"/>
      <c r="X54" s="68"/>
      <c r="Y54" s="46"/>
      <c r="Z54" s="27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8"/>
      <c r="AQ54"/>
      <c r="AR54"/>
    </row>
    <row r="55" spans="1:51">
      <c r="A55" s="202" t="s">
        <v>65</v>
      </c>
      <c r="B55" s="203"/>
      <c r="C55" s="203"/>
      <c r="D55" s="203"/>
      <c r="E55" s="203"/>
      <c r="F55" s="203"/>
      <c r="G55" s="203"/>
      <c r="H55" s="203"/>
      <c r="I55" s="203"/>
      <c r="J55" s="204"/>
      <c r="K55" s="67"/>
      <c r="L55" s="150">
        <v>40</v>
      </c>
      <c r="M55" s="150"/>
      <c r="N55" s="150"/>
      <c r="O55" s="150"/>
      <c r="P55" s="150"/>
      <c r="Q55" s="66"/>
      <c r="R55" s="67"/>
      <c r="S55" s="205"/>
      <c r="T55" s="205"/>
      <c r="U55" s="205"/>
      <c r="V55" s="205"/>
      <c r="W55" s="205"/>
      <c r="X55" s="68"/>
      <c r="Y55" s="46"/>
      <c r="Z55" s="27"/>
      <c r="AA55" s="25"/>
      <c r="AB55" s="36"/>
      <c r="AC55" s="37"/>
      <c r="AD55" s="37"/>
      <c r="AE55" s="37"/>
      <c r="AF55" s="37"/>
      <c r="AG55" s="38"/>
      <c r="AH55" s="38"/>
      <c r="AI55" s="25"/>
      <c r="AJ55" s="25"/>
      <c r="AK55" s="25"/>
      <c r="AL55" s="25"/>
      <c r="AM55" s="25"/>
      <c r="AN55" s="25"/>
      <c r="AO55" s="25"/>
      <c r="AP55" s="28"/>
      <c r="AQ55"/>
      <c r="AR55"/>
    </row>
    <row r="56" spans="1:51">
      <c r="A56" s="206" t="s">
        <v>58</v>
      </c>
      <c r="B56" s="207"/>
      <c r="C56" s="207"/>
      <c r="D56" s="207"/>
      <c r="E56" s="207"/>
      <c r="F56" s="207"/>
      <c r="G56" s="207"/>
      <c r="H56" s="207"/>
      <c r="I56" s="207"/>
      <c r="J56" s="208"/>
      <c r="K56" s="69"/>
      <c r="L56" s="209">
        <v>40</v>
      </c>
      <c r="M56" s="209"/>
      <c r="N56" s="209"/>
      <c r="O56" s="209"/>
      <c r="P56" s="209"/>
      <c r="Q56" s="71"/>
      <c r="R56" s="69"/>
      <c r="S56" s="96"/>
      <c r="T56" s="96"/>
      <c r="U56" s="96"/>
      <c r="V56" s="96"/>
      <c r="W56" s="96"/>
      <c r="X56" s="73"/>
      <c r="Y56" s="46"/>
      <c r="Z56" s="27"/>
      <c r="AA56" s="25"/>
      <c r="AB56" s="36"/>
      <c r="AC56" s="37"/>
      <c r="AD56" s="37"/>
      <c r="AE56" s="37"/>
      <c r="AF56" s="37"/>
      <c r="AG56" s="38"/>
      <c r="AH56" s="38"/>
      <c r="AI56" s="25"/>
      <c r="AJ56" s="25"/>
      <c r="AK56" s="25"/>
      <c r="AL56" s="25"/>
      <c r="AM56" s="25"/>
      <c r="AN56" s="25"/>
      <c r="AO56" s="25"/>
      <c r="AP56" s="28"/>
      <c r="AQ56"/>
      <c r="AR56"/>
    </row>
    <row r="57" spans="1:51">
      <c r="A57" s="21"/>
      <c r="B57" s="22"/>
      <c r="C57" s="22"/>
      <c r="D57" s="22"/>
      <c r="E57" s="22"/>
      <c r="F57" s="22"/>
      <c r="G57" s="22"/>
      <c r="H57" s="22"/>
      <c r="I57" s="22"/>
      <c r="J57" s="22"/>
      <c r="K57" s="67"/>
      <c r="L57" s="210"/>
      <c r="M57" s="210"/>
      <c r="N57" s="210"/>
      <c r="O57" s="210"/>
      <c r="P57" s="210"/>
      <c r="Q57" s="66"/>
      <c r="R57" s="67"/>
      <c r="S57" s="211"/>
      <c r="T57" s="211"/>
      <c r="U57" s="211"/>
      <c r="V57" s="211"/>
      <c r="W57" s="211"/>
      <c r="X57" s="68"/>
      <c r="Y57" s="46"/>
      <c r="Z57" s="27"/>
      <c r="AA57" s="25"/>
      <c r="AB57" s="37"/>
      <c r="AC57" s="37"/>
      <c r="AD57" s="37"/>
      <c r="AE57" s="37"/>
      <c r="AF57" s="37"/>
      <c r="AG57" s="37"/>
      <c r="AH57" s="37"/>
      <c r="AI57" s="25"/>
      <c r="AJ57" s="25"/>
      <c r="AK57" s="25"/>
      <c r="AL57" s="25"/>
      <c r="AM57" s="25"/>
      <c r="AN57" s="25"/>
      <c r="AO57" s="25"/>
      <c r="AP57" s="28"/>
      <c r="AQ57"/>
      <c r="AR57"/>
    </row>
    <row r="58" spans="1:51">
      <c r="A58" s="197" t="s">
        <v>59</v>
      </c>
      <c r="B58" s="198"/>
      <c r="C58" s="198"/>
      <c r="D58" s="198"/>
      <c r="E58" s="198"/>
      <c r="F58" s="198"/>
      <c r="G58" s="198"/>
      <c r="H58" s="198"/>
      <c r="I58" s="198"/>
      <c r="J58" s="199"/>
      <c r="K58" s="94"/>
      <c r="L58" s="200">
        <v>0</v>
      </c>
      <c r="M58" s="200"/>
      <c r="N58" s="200"/>
      <c r="O58" s="200"/>
      <c r="P58" s="200"/>
      <c r="Q58" s="97"/>
      <c r="R58" s="94"/>
      <c r="S58" s="201"/>
      <c r="T58" s="201"/>
      <c r="U58" s="201"/>
      <c r="V58" s="201"/>
      <c r="W58" s="201"/>
      <c r="X58" s="95"/>
      <c r="Y58" s="46"/>
      <c r="Z58" s="27"/>
      <c r="AA58" s="25"/>
      <c r="AB58" s="39"/>
      <c r="AC58" s="39"/>
      <c r="AD58" s="39"/>
      <c r="AE58" s="39"/>
      <c r="AF58" s="39"/>
      <c r="AG58" s="39"/>
      <c r="AH58" s="39"/>
      <c r="AI58" s="25"/>
      <c r="AJ58" s="25"/>
      <c r="AK58" s="25"/>
      <c r="AL58" s="25"/>
      <c r="AM58" s="25"/>
      <c r="AN58" s="25"/>
      <c r="AO58" s="25"/>
      <c r="AP58" s="28"/>
      <c r="AQ58"/>
      <c r="AR58"/>
    </row>
    <row r="59" spans="1:51" ht="15" customHeight="1" thickBot="1">
      <c r="A59" s="47"/>
      <c r="B59" s="48"/>
      <c r="C59" s="48"/>
      <c r="D59" s="48"/>
      <c r="E59" s="48"/>
      <c r="F59" s="48"/>
      <c r="G59" s="48"/>
      <c r="H59" s="48"/>
      <c r="I59" s="48"/>
      <c r="J59" s="48"/>
      <c r="K59" s="66"/>
      <c r="L59" s="98"/>
      <c r="M59" s="98"/>
      <c r="N59" s="98"/>
      <c r="O59" s="98"/>
      <c r="P59" s="184">
        <f>S51-L51</f>
        <v>-210</v>
      </c>
      <c r="Q59" s="184"/>
      <c r="R59" s="184"/>
      <c r="S59" s="184"/>
      <c r="T59" s="99"/>
      <c r="U59" s="99"/>
      <c r="V59" s="99"/>
      <c r="W59" s="99"/>
      <c r="X59" s="68"/>
      <c r="Y59" s="46"/>
      <c r="Z59" s="27"/>
      <c r="AA59" s="25"/>
      <c r="AB59" s="37"/>
      <c r="AC59" s="37"/>
      <c r="AD59" s="37"/>
      <c r="AE59" s="37"/>
      <c r="AF59" s="37"/>
      <c r="AG59" s="37"/>
      <c r="AH59" s="40"/>
      <c r="AI59" s="25"/>
      <c r="AJ59" s="25"/>
      <c r="AK59" s="25"/>
      <c r="AL59" s="25"/>
      <c r="AM59" s="25"/>
      <c r="AN59" s="25"/>
      <c r="AO59" s="25"/>
      <c r="AP59" s="28"/>
      <c r="AQ59"/>
      <c r="AR59" s="136" t="s">
        <v>78</v>
      </c>
      <c r="AS59" s="136"/>
      <c r="AT59" s="136"/>
      <c r="AU59" s="136"/>
      <c r="AV59" s="136"/>
      <c r="AW59" s="136"/>
      <c r="AX59" s="136"/>
      <c r="AY59" s="136"/>
    </row>
    <row r="60" spans="1:51" ht="12.75" customHeight="1">
      <c r="A60" s="212" t="s">
        <v>81</v>
      </c>
      <c r="B60" s="213"/>
      <c r="C60" s="213"/>
      <c r="D60" s="213"/>
      <c r="E60" s="213"/>
      <c r="F60" s="213"/>
      <c r="G60" s="213"/>
      <c r="H60" s="213"/>
      <c r="I60" s="213"/>
      <c r="J60" s="214"/>
      <c r="K60" s="185" t="str">
        <f>IF(AND(R48="",K48&lt;&gt;""),K48+P60,"")</f>
        <v/>
      </c>
      <c r="L60" s="186"/>
      <c r="M60" s="186"/>
      <c r="N60" s="186"/>
      <c r="O60" s="186"/>
      <c r="P60" s="186"/>
      <c r="Q60" s="187"/>
      <c r="R60" s="191"/>
      <c r="S60" s="192"/>
      <c r="T60" s="192"/>
      <c r="U60" s="192"/>
      <c r="V60" s="192"/>
      <c r="W60" s="192"/>
      <c r="X60" s="193"/>
      <c r="Y60" s="46"/>
      <c r="Z60" s="27"/>
      <c r="AA60" s="25"/>
      <c r="AB60" s="36"/>
      <c r="AC60" s="37"/>
      <c r="AD60" s="37"/>
      <c r="AE60" s="37"/>
      <c r="AF60" s="37"/>
      <c r="AG60" s="41"/>
      <c r="AH60" s="41"/>
      <c r="AI60" s="25"/>
      <c r="AJ60" s="25"/>
      <c r="AK60" s="25"/>
      <c r="AL60" s="25"/>
      <c r="AM60" s="25"/>
      <c r="AN60" s="25"/>
      <c r="AO60" s="25"/>
      <c r="AP60" s="28"/>
      <c r="AQ60"/>
      <c r="AR60" s="137">
        <f>IF(AND(R48&lt;&gt;"",K48="",P59&gt;-R48),R48+P59,"")</f>
        <v>1</v>
      </c>
      <c r="AS60" s="137"/>
      <c r="AT60" s="137"/>
      <c r="AU60" s="137"/>
      <c r="AV60" s="137"/>
      <c r="AW60" s="137"/>
      <c r="AX60" s="137"/>
      <c r="AY60" s="137"/>
    </row>
    <row r="61" spans="1:51" ht="12.75" customHeight="1" thickBot="1">
      <c r="A61" s="215"/>
      <c r="B61" s="216"/>
      <c r="C61" s="216"/>
      <c r="D61" s="216"/>
      <c r="E61" s="216"/>
      <c r="F61" s="216"/>
      <c r="G61" s="216"/>
      <c r="H61" s="216"/>
      <c r="I61" s="216"/>
      <c r="J61" s="217"/>
      <c r="K61" s="188"/>
      <c r="L61" s="189"/>
      <c r="M61" s="189"/>
      <c r="N61" s="189"/>
      <c r="O61" s="189"/>
      <c r="P61" s="189"/>
      <c r="Q61" s="190"/>
      <c r="R61" s="194"/>
      <c r="S61" s="195"/>
      <c r="T61" s="195"/>
      <c r="U61" s="195"/>
      <c r="V61" s="195"/>
      <c r="W61" s="195"/>
      <c r="X61" s="196"/>
      <c r="Y61" s="46"/>
      <c r="Z61" s="27"/>
      <c r="AA61" s="25"/>
      <c r="AB61" s="37"/>
      <c r="AC61" s="37"/>
      <c r="AD61" s="37"/>
      <c r="AE61" s="37"/>
      <c r="AF61" s="37"/>
      <c r="AG61" s="37"/>
      <c r="AH61" s="37"/>
      <c r="AI61" s="25"/>
      <c r="AJ61" s="25"/>
      <c r="AK61" s="25"/>
      <c r="AL61" s="25"/>
      <c r="AM61" s="25"/>
      <c r="AN61" s="25"/>
      <c r="AO61" s="25"/>
      <c r="AP61" s="28"/>
      <c r="AQ61"/>
      <c r="AR61" s="137"/>
      <c r="AS61" s="137"/>
      <c r="AT61" s="137"/>
      <c r="AU61" s="137"/>
      <c r="AV61" s="137"/>
      <c r="AW61" s="137"/>
      <c r="AX61" s="137"/>
      <c r="AY61" s="137"/>
    </row>
    <row r="62" spans="1:51">
      <c r="A62" s="5" t="s">
        <v>64</v>
      </c>
      <c r="B62" s="6"/>
      <c r="C62" s="6"/>
      <c r="D62" s="6"/>
      <c r="E62" s="6"/>
      <c r="F62" s="46"/>
      <c r="G62" s="46"/>
      <c r="H62" s="46"/>
      <c r="I62" s="46"/>
      <c r="J62" s="46"/>
      <c r="K62" s="67"/>
      <c r="L62" s="66"/>
      <c r="M62" s="66"/>
      <c r="N62" s="66"/>
      <c r="O62" s="66"/>
      <c r="P62" s="66"/>
      <c r="Q62" s="66"/>
      <c r="R62" s="67"/>
      <c r="S62" s="66"/>
      <c r="T62" s="66"/>
      <c r="U62" s="66"/>
      <c r="V62" s="66"/>
      <c r="W62" s="66"/>
      <c r="X62" s="68"/>
      <c r="Y62" s="46"/>
      <c r="Z62" s="27"/>
      <c r="AA62" s="25"/>
      <c r="AB62" s="37"/>
      <c r="AC62" s="37"/>
      <c r="AD62" s="37"/>
      <c r="AE62" s="37"/>
      <c r="AF62" s="37"/>
      <c r="AG62" s="37"/>
      <c r="AH62" s="37"/>
      <c r="AI62" s="25"/>
      <c r="AJ62" s="25"/>
      <c r="AK62" s="25"/>
      <c r="AL62" s="25"/>
      <c r="AM62" s="25"/>
      <c r="AN62" s="25"/>
      <c r="AO62" s="25"/>
      <c r="AP62" s="28"/>
      <c r="AQ62"/>
      <c r="AR62" s="137"/>
      <c r="AS62" s="137"/>
      <c r="AT62" s="137"/>
      <c r="AU62" s="137"/>
      <c r="AV62" s="137"/>
      <c r="AW62" s="137"/>
      <c r="AX62" s="137"/>
      <c r="AY62" s="137"/>
    </row>
    <row r="63" spans="1:51">
      <c r="A63" s="49"/>
      <c r="B63" s="23" t="s">
        <v>15</v>
      </c>
      <c r="C63" s="2"/>
      <c r="D63" s="46"/>
      <c r="E63" s="46"/>
      <c r="F63" s="45"/>
      <c r="G63" s="59"/>
      <c r="H63" s="59"/>
      <c r="I63" s="46"/>
      <c r="J63" s="46"/>
      <c r="K63" s="67"/>
      <c r="L63" s="66"/>
      <c r="M63" s="66"/>
      <c r="N63" s="66"/>
      <c r="O63" s="66"/>
      <c r="P63" s="66"/>
      <c r="Q63" s="66"/>
      <c r="R63" s="67"/>
      <c r="S63" s="66"/>
      <c r="T63" s="66"/>
      <c r="U63" s="66"/>
      <c r="V63" s="66"/>
      <c r="W63" s="66"/>
      <c r="X63" s="68"/>
      <c r="Y63" s="46"/>
      <c r="Z63" s="27"/>
      <c r="AA63" s="25"/>
      <c r="AB63" s="37"/>
      <c r="AC63" s="37"/>
      <c r="AD63" s="37"/>
      <c r="AE63" s="37"/>
      <c r="AF63" s="37"/>
      <c r="AG63" s="37"/>
      <c r="AH63" s="37"/>
      <c r="AI63" s="25"/>
      <c r="AJ63" s="25"/>
      <c r="AK63" s="25"/>
      <c r="AL63" s="25"/>
      <c r="AM63" s="25"/>
      <c r="AN63" s="25"/>
      <c r="AO63" s="25"/>
      <c r="AP63" s="28"/>
      <c r="AQ63"/>
      <c r="AR63" s="137"/>
      <c r="AS63" s="137"/>
      <c r="AT63" s="137"/>
      <c r="AU63" s="137"/>
      <c r="AV63" s="137"/>
      <c r="AW63" s="137"/>
      <c r="AX63" s="137"/>
      <c r="AY63" s="137"/>
    </row>
    <row r="64" spans="1:51">
      <c r="A64" s="49"/>
      <c r="B64" s="23" t="s">
        <v>4</v>
      </c>
      <c r="C64" s="2"/>
      <c r="D64" s="2"/>
      <c r="E64" s="2"/>
      <c r="F64" t="s">
        <v>60</v>
      </c>
      <c r="G64" s="23"/>
      <c r="H64" s="23"/>
      <c r="I64" s="2"/>
      <c r="J64" s="46"/>
      <c r="K64" s="67"/>
      <c r="L64" s="66"/>
      <c r="M64" s="66"/>
      <c r="N64" s="66"/>
      <c r="O64" s="66"/>
      <c r="P64" s="66"/>
      <c r="Q64" s="66"/>
      <c r="R64" s="67"/>
      <c r="S64" s="150">
        <v>0</v>
      </c>
      <c r="T64" s="150"/>
      <c r="U64" s="150"/>
      <c r="V64" s="150"/>
      <c r="W64" s="150"/>
      <c r="X64" s="68"/>
      <c r="Y64" s="46"/>
      <c r="Z64" s="27"/>
      <c r="AA64" s="25"/>
      <c r="AB64" s="37"/>
      <c r="AC64" s="37"/>
      <c r="AD64" s="37"/>
      <c r="AE64" s="37"/>
      <c r="AF64" s="37"/>
      <c r="AG64" s="37"/>
      <c r="AH64" s="37"/>
      <c r="AI64" s="25"/>
      <c r="AJ64" s="25"/>
      <c r="AK64" s="25"/>
      <c r="AL64" s="25"/>
      <c r="AM64" s="25"/>
      <c r="AN64" s="25"/>
      <c r="AO64" s="25"/>
      <c r="AP64" s="28"/>
      <c r="AQ64"/>
      <c r="AR64" s="137"/>
      <c r="AS64" s="137"/>
      <c r="AT64" s="137"/>
      <c r="AU64" s="137"/>
      <c r="AV64" s="137"/>
      <c r="AW64" s="137"/>
      <c r="AX64" s="137"/>
      <c r="AY64" s="137"/>
    </row>
    <row r="65" spans="1:52" ht="15" customHeight="1">
      <c r="A65" s="49"/>
      <c r="B65" s="23" t="s">
        <v>16</v>
      </c>
      <c r="C65" s="2"/>
      <c r="D65" s="2"/>
      <c r="E65" s="2"/>
      <c r="F65" t="s">
        <v>61</v>
      </c>
      <c r="G65" s="23"/>
      <c r="H65" s="23"/>
      <c r="I65" s="2"/>
      <c r="J65" s="46"/>
      <c r="K65" s="67"/>
      <c r="L65" s="66"/>
      <c r="M65" s="66"/>
      <c r="N65" s="66"/>
      <c r="O65" s="66"/>
      <c r="P65" s="66"/>
      <c r="Q65" s="66"/>
      <c r="R65" s="67"/>
      <c r="S65" s="150">
        <v>0</v>
      </c>
      <c r="T65" s="150"/>
      <c r="U65" s="150"/>
      <c r="V65" s="150"/>
      <c r="W65" s="150"/>
      <c r="X65" s="68"/>
      <c r="Y65" s="46"/>
      <c r="Z65" s="27"/>
      <c r="AA65" s="25"/>
      <c r="AB65" s="37"/>
      <c r="AC65" s="37"/>
      <c r="AD65" s="37"/>
      <c r="AE65" s="37"/>
      <c r="AF65" s="37"/>
      <c r="AG65" s="37"/>
      <c r="AH65" s="37"/>
      <c r="AI65" s="25"/>
      <c r="AJ65" s="25"/>
      <c r="AK65" s="25"/>
      <c r="AL65" s="25"/>
      <c r="AM65" s="25"/>
      <c r="AN65" s="25"/>
      <c r="AO65" s="25"/>
      <c r="AP65" s="28"/>
      <c r="AQ65"/>
      <c r="AR65"/>
    </row>
    <row r="66" spans="1:52" ht="15" customHeight="1">
      <c r="A66" s="49"/>
      <c r="B66" s="23" t="s">
        <v>8</v>
      </c>
      <c r="C66" s="2"/>
      <c r="D66" s="2"/>
      <c r="E66" s="2"/>
      <c r="F66" s="183" t="s">
        <v>62</v>
      </c>
      <c r="G66" s="183"/>
      <c r="H66" s="183"/>
      <c r="I66" s="183"/>
      <c r="J66" s="46"/>
      <c r="K66" s="67"/>
      <c r="L66" s="66"/>
      <c r="M66" s="66"/>
      <c r="N66" s="66"/>
      <c r="O66" s="66"/>
      <c r="P66" s="66"/>
      <c r="Q66" s="66"/>
      <c r="R66" s="67"/>
      <c r="S66" s="150">
        <v>0</v>
      </c>
      <c r="T66" s="150"/>
      <c r="U66" s="150"/>
      <c r="V66" s="150"/>
      <c r="W66" s="150"/>
      <c r="X66" s="68"/>
      <c r="Y66" s="46"/>
      <c r="Z66" s="27"/>
      <c r="AA66" s="25"/>
      <c r="AB66" s="37"/>
      <c r="AC66" s="37"/>
      <c r="AD66" s="37"/>
      <c r="AE66" s="37"/>
      <c r="AF66" s="37"/>
      <c r="AG66" s="37"/>
      <c r="AH66" s="37"/>
      <c r="AI66" s="25"/>
      <c r="AJ66" s="25"/>
      <c r="AK66" s="25"/>
      <c r="AL66" s="25"/>
      <c r="AM66" s="25"/>
      <c r="AN66" s="25"/>
      <c r="AO66" s="25"/>
      <c r="AP66" s="28"/>
      <c r="AQ66"/>
      <c r="AR66"/>
    </row>
    <row r="67" spans="1:52" ht="15" customHeight="1">
      <c r="A67" s="49"/>
      <c r="B67" s="23" t="s">
        <v>17</v>
      </c>
      <c r="C67" s="2"/>
      <c r="D67" s="2"/>
      <c r="E67" s="2"/>
      <c r="F67" s="144"/>
      <c r="G67" s="144"/>
      <c r="H67" s="144"/>
      <c r="I67" s="144"/>
      <c r="J67" s="46"/>
      <c r="K67" s="67"/>
      <c r="L67" s="66"/>
      <c r="M67" s="66"/>
      <c r="N67" s="66"/>
      <c r="O67" s="66"/>
      <c r="P67" s="66"/>
      <c r="Q67" s="66"/>
      <c r="R67" s="67"/>
      <c r="S67" s="150">
        <v>0</v>
      </c>
      <c r="T67" s="150"/>
      <c r="U67" s="150"/>
      <c r="V67" s="150"/>
      <c r="W67" s="150"/>
      <c r="X67" s="68"/>
      <c r="Y67" s="46"/>
      <c r="Z67" s="27"/>
      <c r="AA67" s="25"/>
      <c r="AB67" s="37"/>
      <c r="AC67" s="37"/>
      <c r="AD67" s="37"/>
      <c r="AE67" s="37"/>
      <c r="AF67" s="37"/>
      <c r="AG67" s="37"/>
      <c r="AH67" s="37"/>
      <c r="AI67" s="25"/>
      <c r="AJ67" s="25"/>
      <c r="AK67" s="25"/>
      <c r="AL67" s="25"/>
      <c r="AM67" s="25"/>
      <c r="AN67" s="25"/>
      <c r="AO67" s="25"/>
      <c r="AP67" s="28"/>
      <c r="AQ67"/>
      <c r="AR67"/>
    </row>
    <row r="68" spans="1:52" ht="15.75" thickBot="1">
      <c r="A68" s="49"/>
      <c r="B68" s="46"/>
      <c r="C68" s="46"/>
      <c r="D68" s="46"/>
      <c r="E68" s="46"/>
      <c r="F68" s="46"/>
      <c r="G68" s="46"/>
      <c r="H68" s="46"/>
      <c r="I68" s="46"/>
      <c r="J68" s="46"/>
      <c r="K68" s="67"/>
      <c r="L68" s="66"/>
      <c r="M68" s="66"/>
      <c r="N68" s="66"/>
      <c r="O68" s="66"/>
      <c r="P68" s="66"/>
      <c r="Q68" s="66"/>
      <c r="R68" s="67"/>
      <c r="S68" s="66"/>
      <c r="T68" s="66"/>
      <c r="U68" s="66"/>
      <c r="V68" s="66"/>
      <c r="W68" s="66"/>
      <c r="X68" s="68"/>
      <c r="Y68" s="2"/>
      <c r="Z68" s="27"/>
      <c r="AA68" s="25"/>
      <c r="AB68" s="37"/>
      <c r="AC68" s="37"/>
      <c r="AD68" s="37"/>
      <c r="AE68" s="37"/>
      <c r="AF68" s="37"/>
      <c r="AG68" s="37"/>
      <c r="AH68" s="37"/>
      <c r="AI68" s="25"/>
      <c r="AJ68" s="25"/>
      <c r="AK68" s="25"/>
      <c r="AL68" s="25"/>
      <c r="AM68" s="25"/>
      <c r="AN68" s="25"/>
      <c r="AO68" s="25"/>
      <c r="AP68" s="28"/>
      <c r="AQ68"/>
      <c r="AR68"/>
    </row>
    <row r="69" spans="1:52" ht="13.5" customHeight="1">
      <c r="A69" s="151" t="s">
        <v>63</v>
      </c>
      <c r="B69" s="152"/>
      <c r="C69" s="152"/>
      <c r="D69" s="152"/>
      <c r="E69" s="152"/>
      <c r="F69" s="152"/>
      <c r="G69" s="152"/>
      <c r="H69" s="152"/>
      <c r="I69" s="152"/>
      <c r="J69" s="153"/>
      <c r="K69" s="160">
        <f>IF(R60="",H6+(((R60-H6)*12)+SUM(S64:W67)),"")</f>
        <v>-2200</v>
      </c>
      <c r="L69" s="161"/>
      <c r="M69" s="161"/>
      <c r="N69" s="161"/>
      <c r="O69" s="161"/>
      <c r="P69" s="161"/>
      <c r="Q69" s="162"/>
      <c r="R69" s="169">
        <f>H6+(R60*12)+S64+S65+S66+S67</f>
        <v>200</v>
      </c>
      <c r="S69" s="170"/>
      <c r="T69" s="170"/>
      <c r="U69" s="170"/>
      <c r="V69" s="170"/>
      <c r="W69" s="170"/>
      <c r="X69" s="171"/>
      <c r="Y69" s="2"/>
      <c r="Z69" s="27"/>
      <c r="AA69" s="25"/>
      <c r="AB69" s="37"/>
      <c r="AC69" s="37"/>
      <c r="AD69" s="37"/>
      <c r="AE69" s="37"/>
      <c r="AF69" s="37"/>
      <c r="AG69" s="37"/>
      <c r="AH69" s="37"/>
      <c r="AI69" s="25"/>
      <c r="AJ69" s="25"/>
      <c r="AK69" s="138"/>
      <c r="AL69" s="138"/>
      <c r="AM69" s="138"/>
      <c r="AN69" s="138"/>
      <c r="AO69" s="138"/>
      <c r="AP69" s="142"/>
      <c r="AQ69"/>
      <c r="AR69"/>
    </row>
    <row r="70" spans="1:52" ht="15.75" customHeight="1">
      <c r="A70" s="154"/>
      <c r="B70" s="155"/>
      <c r="C70" s="155"/>
      <c r="D70" s="155"/>
      <c r="E70" s="155"/>
      <c r="F70" s="155"/>
      <c r="G70" s="155"/>
      <c r="H70" s="155"/>
      <c r="I70" s="155"/>
      <c r="J70" s="156"/>
      <c r="K70" s="163"/>
      <c r="L70" s="164"/>
      <c r="M70" s="164"/>
      <c r="N70" s="164"/>
      <c r="O70" s="164"/>
      <c r="P70" s="164"/>
      <c r="Q70" s="165"/>
      <c r="R70" s="172"/>
      <c r="S70" s="173"/>
      <c r="T70" s="173"/>
      <c r="U70" s="173"/>
      <c r="V70" s="173"/>
      <c r="W70" s="173"/>
      <c r="X70" s="174"/>
      <c r="Y70" s="2"/>
      <c r="Z70" s="27"/>
      <c r="AA70" s="25"/>
      <c r="AB70" s="37"/>
      <c r="AC70" s="37"/>
      <c r="AD70" s="37"/>
      <c r="AE70" s="37"/>
      <c r="AF70" s="37"/>
      <c r="AG70" s="37"/>
      <c r="AH70" s="37"/>
      <c r="AI70" s="25"/>
      <c r="AJ70" s="25"/>
      <c r="AK70" s="138"/>
      <c r="AL70" s="138" t="s">
        <v>79</v>
      </c>
      <c r="AM70" s="138"/>
      <c r="AN70" s="138"/>
      <c r="AO70" s="138"/>
      <c r="AP70" s="142"/>
      <c r="AQ70" s="136"/>
      <c r="AR70" s="136"/>
      <c r="AS70" s="136"/>
      <c r="AT70" s="136"/>
      <c r="AU70" s="136"/>
      <c r="AV70" s="136"/>
      <c r="AW70" s="136"/>
      <c r="AX70" s="136"/>
      <c r="AY70" s="136"/>
      <c r="AZ70" s="136"/>
    </row>
    <row r="71" spans="1:52" ht="13.5" customHeight="1" thickBot="1">
      <c r="A71" s="157"/>
      <c r="B71" s="158"/>
      <c r="C71" s="158"/>
      <c r="D71" s="158"/>
      <c r="E71" s="158"/>
      <c r="F71" s="158"/>
      <c r="G71" s="158"/>
      <c r="H71" s="158"/>
      <c r="I71" s="158"/>
      <c r="J71" s="159"/>
      <c r="K71" s="166"/>
      <c r="L71" s="167"/>
      <c r="M71" s="167"/>
      <c r="N71" s="167"/>
      <c r="O71" s="167"/>
      <c r="P71" s="167"/>
      <c r="Q71" s="168"/>
      <c r="R71" s="175"/>
      <c r="S71" s="176"/>
      <c r="T71" s="176"/>
      <c r="U71" s="176"/>
      <c r="V71" s="176"/>
      <c r="W71" s="176"/>
      <c r="X71" s="177"/>
      <c r="Y71" s="2"/>
      <c r="Z71" s="42"/>
      <c r="AA71" s="43"/>
      <c r="AB71" s="44"/>
      <c r="AC71" s="44"/>
      <c r="AD71" s="44"/>
      <c r="AE71" s="44"/>
      <c r="AF71" s="44"/>
      <c r="AG71" s="44"/>
      <c r="AH71" s="139"/>
      <c r="AI71" s="43"/>
      <c r="AJ71" s="43"/>
      <c r="AK71" s="140"/>
      <c r="AL71" s="141" t="e">
        <f>IF(OR(P59&gt;-R48,AND(K48&lt;&gt;"",R48="",P59&lt;0)),K48+P59,"")</f>
        <v>#VALUE!</v>
      </c>
      <c r="AM71" s="141"/>
      <c r="AN71" s="141"/>
      <c r="AO71" s="141"/>
      <c r="AP71" s="143"/>
      <c r="AQ71" s="137"/>
      <c r="AR71" s="137"/>
      <c r="AS71" s="137"/>
      <c r="AT71" s="137"/>
      <c r="AU71" s="137"/>
      <c r="AV71" s="137"/>
      <c r="AW71" s="137"/>
      <c r="AX71" s="137"/>
      <c r="AY71" s="137"/>
      <c r="AZ71" s="137"/>
    </row>
    <row r="72" spans="1:52">
      <c r="AL72" s="137"/>
      <c r="AM72" s="137"/>
      <c r="AN72" s="137"/>
      <c r="AO72" s="137"/>
      <c r="AP72" s="137"/>
      <c r="AQ72" s="137"/>
      <c r="AR72" s="137"/>
      <c r="AS72" s="137"/>
      <c r="AT72" s="137"/>
      <c r="AU72" s="137"/>
      <c r="AV72" s="137"/>
      <c r="AW72" s="137"/>
      <c r="AX72" s="137"/>
      <c r="AY72" s="137"/>
      <c r="AZ72" s="137"/>
    </row>
    <row r="73" spans="1:52">
      <c r="AL73" s="137"/>
      <c r="AM73" s="137"/>
      <c r="AN73" s="137"/>
      <c r="AO73" s="137"/>
      <c r="AP73" s="137"/>
      <c r="AQ73" s="137"/>
      <c r="AR73" s="137"/>
      <c r="AS73" s="137"/>
      <c r="AT73" s="137"/>
      <c r="AU73" s="137"/>
      <c r="AV73" s="137"/>
      <c r="AW73" s="137"/>
      <c r="AX73" s="137"/>
      <c r="AY73" s="137"/>
      <c r="AZ73" s="137"/>
    </row>
    <row r="74" spans="1:52">
      <c r="AL74" s="137"/>
      <c r="AM74" s="137"/>
      <c r="AN74" s="137"/>
      <c r="AO74" s="137"/>
      <c r="AP74" s="137"/>
      <c r="AQ74" s="137"/>
      <c r="AR74" s="137"/>
      <c r="AS74" s="137"/>
      <c r="AT74" s="137"/>
      <c r="AU74" s="137"/>
      <c r="AV74" s="137"/>
      <c r="AW74" s="137"/>
      <c r="AX74" s="137"/>
      <c r="AY74" s="137"/>
      <c r="AZ74" s="137"/>
    </row>
    <row r="75" spans="1:52">
      <c r="AL75" s="137"/>
      <c r="AM75" s="137"/>
      <c r="AN75" s="137"/>
      <c r="AO75" s="137"/>
      <c r="AP75" s="137"/>
      <c r="AQ75" s="137"/>
      <c r="AR75" s="137"/>
      <c r="AS75" s="137"/>
      <c r="AT75" s="137"/>
      <c r="AU75" s="137"/>
      <c r="AV75" s="137"/>
      <c r="AW75" s="137"/>
      <c r="AX75" s="137"/>
      <c r="AY75" s="137"/>
      <c r="AZ75" s="137"/>
    </row>
  </sheetData>
  <mergeCells count="170">
    <mergeCell ref="A60:J61"/>
    <mergeCell ref="AI8:AM8"/>
    <mergeCell ref="T6:W6"/>
    <mergeCell ref="AB10:AH10"/>
    <mergeCell ref="L8:P8"/>
    <mergeCell ref="S8:W8"/>
    <mergeCell ref="AK11:AN11"/>
    <mergeCell ref="H6:M6"/>
    <mergeCell ref="A1:AN2"/>
    <mergeCell ref="E4:N4"/>
    <mergeCell ref="T4:V4"/>
    <mergeCell ref="X4:Y4"/>
    <mergeCell ref="AB7:AD7"/>
    <mergeCell ref="AI7:AL7"/>
    <mergeCell ref="A4:D4"/>
    <mergeCell ref="A11:J11"/>
    <mergeCell ref="L11:P11"/>
    <mergeCell ref="S11:W11"/>
    <mergeCell ref="AJ14:AN14"/>
    <mergeCell ref="AJ15:AN15"/>
    <mergeCell ref="A9:J9"/>
    <mergeCell ref="L9:P9"/>
    <mergeCell ref="S9:W9"/>
    <mergeCell ref="AJ12:AN12"/>
    <mergeCell ref="A10:J10"/>
    <mergeCell ref="L10:P10"/>
    <mergeCell ref="S10:W10"/>
    <mergeCell ref="AJ13:AN13"/>
    <mergeCell ref="A15:J15"/>
    <mergeCell ref="L15:P15"/>
    <mergeCell ref="S15:W15"/>
    <mergeCell ref="A16:J16"/>
    <mergeCell ref="L16:P16"/>
    <mergeCell ref="S16:W16"/>
    <mergeCell ref="AB17:AH17"/>
    <mergeCell ref="AK18:AN18"/>
    <mergeCell ref="L13:P13"/>
    <mergeCell ref="S13:W13"/>
    <mergeCell ref="A14:J14"/>
    <mergeCell ref="L14:P14"/>
    <mergeCell ref="S14:W14"/>
    <mergeCell ref="A19:J19"/>
    <mergeCell ref="L19:P19"/>
    <mergeCell ref="S19:W19"/>
    <mergeCell ref="A20:J20"/>
    <mergeCell ref="L20:P20"/>
    <mergeCell ref="S20:W20"/>
    <mergeCell ref="AB25:AI25"/>
    <mergeCell ref="AK22:AN22"/>
    <mergeCell ref="A17:J17"/>
    <mergeCell ref="L17:P17"/>
    <mergeCell ref="S17:W17"/>
    <mergeCell ref="A18:J18"/>
    <mergeCell ref="L18:P18"/>
    <mergeCell ref="S18:W18"/>
    <mergeCell ref="AK20:AN20"/>
    <mergeCell ref="A23:J23"/>
    <mergeCell ref="L23:P23"/>
    <mergeCell ref="S23:W23"/>
    <mergeCell ref="AB30:AJ30"/>
    <mergeCell ref="AK30:AN30"/>
    <mergeCell ref="L21:P21"/>
    <mergeCell ref="S21:W21"/>
    <mergeCell ref="AB27:AJ27"/>
    <mergeCell ref="AK27:AN27"/>
    <mergeCell ref="L22:P22"/>
    <mergeCell ref="S22:W22"/>
    <mergeCell ref="AB28:AJ28"/>
    <mergeCell ref="AK28:AN28"/>
    <mergeCell ref="A24:J24"/>
    <mergeCell ref="L24:P24"/>
    <mergeCell ref="S24:W24"/>
    <mergeCell ref="AB31:AJ31"/>
    <mergeCell ref="AK31:AN31"/>
    <mergeCell ref="A25:J25"/>
    <mergeCell ref="L25:P25"/>
    <mergeCell ref="S25:W25"/>
    <mergeCell ref="AB32:AJ32"/>
    <mergeCell ref="AK32:AN32"/>
    <mergeCell ref="AB29:AJ29"/>
    <mergeCell ref="AK29:AN29"/>
    <mergeCell ref="A26:J26"/>
    <mergeCell ref="L26:P26"/>
    <mergeCell ref="S26:W26"/>
    <mergeCell ref="AB33:AJ33"/>
    <mergeCell ref="AK33:AN33"/>
    <mergeCell ref="L35:P35"/>
    <mergeCell ref="S35:W35"/>
    <mergeCell ref="AB34:AJ34"/>
    <mergeCell ref="AK34:AN34"/>
    <mergeCell ref="L33:P33"/>
    <mergeCell ref="AK36:AN36"/>
    <mergeCell ref="A38:J38"/>
    <mergeCell ref="L38:P38"/>
    <mergeCell ref="S38:W38"/>
    <mergeCell ref="AK37:AN37"/>
    <mergeCell ref="A39:G39"/>
    <mergeCell ref="H39:I39"/>
    <mergeCell ref="L39:P39"/>
    <mergeCell ref="S39:W39"/>
    <mergeCell ref="AK38:AN38"/>
    <mergeCell ref="A36:G36"/>
    <mergeCell ref="H36:I36"/>
    <mergeCell ref="L36:P36"/>
    <mergeCell ref="S36:W36"/>
    <mergeCell ref="A37:J37"/>
    <mergeCell ref="L37:P37"/>
    <mergeCell ref="S37:W37"/>
    <mergeCell ref="L52:P52"/>
    <mergeCell ref="S52:W52"/>
    <mergeCell ref="L43:P43"/>
    <mergeCell ref="S43:W43"/>
    <mergeCell ref="A45:J46"/>
    <mergeCell ref="K45:Q46"/>
    <mergeCell ref="R45:X46"/>
    <mergeCell ref="P47:S47"/>
    <mergeCell ref="A40:J40"/>
    <mergeCell ref="L40:P40"/>
    <mergeCell ref="S40:W40"/>
    <mergeCell ref="A41:J41"/>
    <mergeCell ref="L41:P41"/>
    <mergeCell ref="L42:P42"/>
    <mergeCell ref="S42:W42"/>
    <mergeCell ref="A69:J71"/>
    <mergeCell ref="K69:Q71"/>
    <mergeCell ref="R69:X71"/>
    <mergeCell ref="AB36:AJ36"/>
    <mergeCell ref="AB37:AJ37"/>
    <mergeCell ref="AB38:AJ38"/>
    <mergeCell ref="S41:W41"/>
    <mergeCell ref="F66:I66"/>
    <mergeCell ref="P59:S59"/>
    <mergeCell ref="K60:Q61"/>
    <mergeCell ref="R60:X61"/>
    <mergeCell ref="S64:W64"/>
    <mergeCell ref="S65:W65"/>
    <mergeCell ref="A58:J58"/>
    <mergeCell ref="L58:P58"/>
    <mergeCell ref="S58:W58"/>
    <mergeCell ref="A55:J55"/>
    <mergeCell ref="L55:P55"/>
    <mergeCell ref="S55:W55"/>
    <mergeCell ref="A56:J56"/>
    <mergeCell ref="L56:P56"/>
    <mergeCell ref="L57:P57"/>
    <mergeCell ref="S57:W57"/>
    <mergeCell ref="F67:I67"/>
    <mergeCell ref="A6:G6"/>
    <mergeCell ref="L27:P27"/>
    <mergeCell ref="S27:W27"/>
    <mergeCell ref="L28:P28"/>
    <mergeCell ref="S28:W28"/>
    <mergeCell ref="L29:P29"/>
    <mergeCell ref="L30:P30"/>
    <mergeCell ref="L31:P31"/>
    <mergeCell ref="L32:P32"/>
    <mergeCell ref="S66:W66"/>
    <mergeCell ref="S67:W67"/>
    <mergeCell ref="A53:J53"/>
    <mergeCell ref="L53:P53"/>
    <mergeCell ref="S53:W53"/>
    <mergeCell ref="A54:J54"/>
    <mergeCell ref="L54:P54"/>
    <mergeCell ref="S54:W54"/>
    <mergeCell ref="A48:J49"/>
    <mergeCell ref="K48:Q49"/>
    <mergeCell ref="R48:X49"/>
    <mergeCell ref="L51:P51"/>
    <mergeCell ref="S51:W51"/>
    <mergeCell ref="A52:J52"/>
  </mergeCells>
  <conditionalFormatting sqref="P59:S59 P47:S47">
    <cfRule type="cellIs" dxfId="5" priority="4" stopIfTrue="1" operator="lessThan">
      <formula>0</formula>
    </cfRule>
  </conditionalFormatting>
  <conditionalFormatting sqref="K48:X49">
    <cfRule type="cellIs" dxfId="4" priority="3" operator="lessThan">
      <formula>0</formula>
    </cfRule>
  </conditionalFormatting>
  <conditionalFormatting sqref="K60:X61">
    <cfRule type="cellIs" dxfId="3" priority="8" stopIfTrue="1" operator="lessThan">
      <formula>0</formula>
    </cfRule>
    <cfRule type="cellIs" dxfId="2" priority="9" stopIfTrue="1" operator="lessThan">
      <formula>$H$6</formula>
    </cfRule>
    <cfRule type="cellIs" dxfId="1" priority="10" stopIfTrue="1" operator="greaterThan">
      <formula>$H$6</formula>
    </cfRule>
  </conditionalFormatting>
  <conditionalFormatting sqref="R60:X61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2016-08-29T14:31:20Z</dcterms:created>
  <dcterms:modified xsi:type="dcterms:W3CDTF">2016-08-29T23:35:36Z</dcterms:modified>
</cp:coreProperties>
</file>