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07 - INSTANCE\"/>
    </mc:Choice>
  </mc:AlternateContent>
  <xr:revisionPtr revIDLastSave="0" documentId="10_ncr:8140018_{47EEE5BD-5EDB-473E-B7E7-6C9188E0A19B}" xr6:coauthVersionLast="34" xr6:coauthVersionMax="34" xr10:uidLastSave="{00000000-0000-0000-0000-000000000000}"/>
  <bookViews>
    <workbookView xWindow="32760" yWindow="105" windowWidth="12120" windowHeight="8700"/>
  </bookViews>
  <sheets>
    <sheet name="Feuil1" sheetId="1" r:id="rId1"/>
    <sheet name="Feuil2" sheetId="2" r:id="rId2"/>
    <sheet name="Feuil3" sheetId="3" r:id="rId3"/>
  </sheets>
  <definedNames>
    <definedName name="_xlnm.Print_Area" localSheetId="0">Feuil1!$B$1:$O$19</definedName>
    <definedName name="_xlnm.Print_Area" localSheetId="1">Feuil2!$A$1:$J$25</definedName>
  </definedNames>
  <calcPr calcId="162913"/>
</workbook>
</file>

<file path=xl/calcChain.xml><?xml version="1.0" encoding="utf-8"?>
<calcChain xmlns="http://schemas.openxmlformats.org/spreadsheetml/2006/main">
  <c r="F14" i="2" l="1"/>
  <c r="G14" i="2"/>
  <c r="I25" i="2"/>
  <c r="I24" i="2"/>
  <c r="I23" i="2"/>
  <c r="D13" i="2"/>
  <c r="I13" i="2"/>
  <c r="K13" i="2"/>
  <c r="I19" i="2"/>
  <c r="E14" i="2"/>
  <c r="D2" i="2"/>
  <c r="D3" i="2"/>
  <c r="D4" i="2"/>
  <c r="I4" i="2"/>
  <c r="K4" i="2"/>
  <c r="D5" i="2"/>
  <c r="D6" i="2"/>
  <c r="I6" i="2"/>
  <c r="K6" i="2"/>
  <c r="D7" i="2"/>
  <c r="I7" i="2"/>
  <c r="K7" i="2"/>
  <c r="D8" i="2"/>
  <c r="I8" i="2"/>
  <c r="K8" i="2"/>
  <c r="D9" i="2"/>
  <c r="D10" i="2"/>
  <c r="I10" i="2"/>
  <c r="K10" i="2"/>
  <c r="D11" i="2"/>
  <c r="I11" i="2"/>
  <c r="K11" i="2"/>
  <c r="D12" i="2"/>
  <c r="I12" i="2"/>
  <c r="K12" i="2"/>
  <c r="C14" i="2"/>
  <c r="B14" i="2"/>
  <c r="I9" i="2"/>
  <c r="K9" i="2"/>
  <c r="I5" i="2"/>
  <c r="K5" i="2"/>
  <c r="I3" i="2"/>
  <c r="K3" i="2"/>
  <c r="I2" i="2"/>
  <c r="K2" i="2"/>
  <c r="K14" i="2"/>
  <c r="D14" i="2"/>
  <c r="H14" i="2"/>
</calcChain>
</file>

<file path=xl/sharedStrings.xml><?xml version="1.0" encoding="utf-8"?>
<sst xmlns="http://schemas.openxmlformats.org/spreadsheetml/2006/main" count="36" uniqueCount="36">
  <si>
    <t>Mars</t>
  </si>
  <si>
    <t>Avril</t>
  </si>
  <si>
    <t>Mai</t>
  </si>
  <si>
    <t>Juin</t>
  </si>
  <si>
    <t>Août</t>
  </si>
  <si>
    <t>Janv</t>
  </si>
  <si>
    <t>Fév</t>
  </si>
  <si>
    <t>Revenus</t>
  </si>
  <si>
    <t>CB
Viviane</t>
  </si>
  <si>
    <t>CB
Raym</t>
  </si>
  <si>
    <t>Total
CB</t>
  </si>
  <si>
    <t>Chèques</t>
  </si>
  <si>
    <t>Dépenses
Imposées</t>
  </si>
  <si>
    <t>Total</t>
  </si>
  <si>
    <t>Juillet</t>
  </si>
  <si>
    <t>Sept</t>
  </si>
  <si>
    <t>Oct</t>
  </si>
  <si>
    <t>Nov</t>
  </si>
  <si>
    <t>Déc</t>
  </si>
  <si>
    <t>Dépenses réelles annuelles</t>
  </si>
  <si>
    <t>Revenus =3550*12</t>
  </si>
  <si>
    <t xml:space="preserve">Différence </t>
  </si>
  <si>
    <t>Avoir</t>
  </si>
  <si>
    <t>Retrait</t>
  </si>
  <si>
    <t>Livret A au 18 octobre 2010</t>
  </si>
  <si>
    <t>Avoir au 18 novembre 2010</t>
  </si>
  <si>
    <t>Avoir au 17 décembre 2010</t>
  </si>
  <si>
    <r>
      <t xml:space="preserve">Déficit
</t>
    </r>
    <r>
      <rPr>
        <sz val="10"/>
        <color indexed="48"/>
        <rFont val="Arial"/>
        <family val="2"/>
      </rPr>
      <t>Bonus</t>
    </r>
  </si>
  <si>
    <t xml:space="preserve">     </t>
  </si>
  <si>
    <t>Total
Sorties</t>
  </si>
  <si>
    <t>Finar
Cofinog</t>
  </si>
  <si>
    <t>Total retrait</t>
  </si>
  <si>
    <t>Prévues</t>
  </si>
  <si>
    <t xml:space="preserve">Total </t>
  </si>
  <si>
    <t xml:space="preserve"> </t>
  </si>
  <si>
    <t>VVVVVVVVVVVVVVVVVVVVVVVVVVVVVVVVVVVVVVVV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</si>
</sst>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6" formatCode="#,##0\ &quot;€&quot;;[Red]\-#,##0\ &quot;€&quot;"/>
    <numFmt numFmtId="42" formatCode="_-* #,##0\ &quot;€&quot;_-;\-* #,##0\ &quot;€&quot;_-;_-* &quot;-&quot;\ &quot;€&quot;_-;_-@_-"/>
    <numFmt numFmtId="166" formatCode="#,##0.00\ _€"/>
    <numFmt numFmtId="167" formatCode="#,##0.00\ &quot;€&quot;"/>
    <numFmt numFmtId="168" formatCode="#,##0\ &quot;€&quot;"/>
  </numFmts>
  <fonts count="15" x14ac:knownFonts="1">
    <font>
      <sz val="10"/>
      <name val="Arial"/>
    </font>
    <font>
      <sz val="12"/>
      <name val="Times New Roman"/>
      <family val="1"/>
    </font>
    <font>
      <sz val="8"/>
      <name val="Arial"/>
    </font>
    <font>
      <b/>
      <sz val="12"/>
      <name val="Times New Roman"/>
      <family val="1"/>
    </font>
    <font>
      <b/>
      <sz val="12"/>
      <color indexed="10"/>
      <name val="Times New Roman"/>
      <family val="1"/>
    </font>
    <font>
      <sz val="12"/>
      <color indexed="12"/>
      <name val="Times New Roman"/>
      <family val="1"/>
    </font>
    <font>
      <b/>
      <sz val="12"/>
      <color indexed="12"/>
      <name val="Times New Roman"/>
      <family val="1"/>
    </font>
    <font>
      <sz val="12"/>
      <color indexed="10"/>
      <name val="Times New Roman"/>
    </font>
    <font>
      <sz val="10"/>
      <color indexed="10"/>
      <name val="Arial"/>
      <family val="2"/>
    </font>
    <font>
      <sz val="10"/>
      <color indexed="48"/>
      <name val="Arial"/>
      <family val="2"/>
    </font>
    <font>
      <b/>
      <sz val="10"/>
      <name val="Arial"/>
      <family val="2"/>
    </font>
    <font>
      <b/>
      <sz val="12"/>
      <color rgb="FFFF0000"/>
      <name val="Times New Roman"/>
      <family val="1"/>
    </font>
    <font>
      <b/>
      <sz val="14"/>
      <color rgb="FF0070C0"/>
      <name val="Times New Roman"/>
      <family val="1"/>
    </font>
    <font>
      <b/>
      <sz val="12"/>
      <color rgb="FF0070C0"/>
      <name val="Times New Roman"/>
      <family val="1"/>
    </font>
    <font>
      <sz val="10"/>
      <color rgb="FF0070C0"/>
      <name val="Arial"/>
      <family val="1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1" fillId="0" borderId="1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3" xfId="0" applyBorder="1" applyAlignment="1"/>
    <xf numFmtId="0" fontId="0" fillId="0" borderId="4" xfId="0" applyBorder="1"/>
    <xf numFmtId="0" fontId="6" fillId="0" borderId="5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2" xfId="0" applyBorder="1"/>
    <xf numFmtId="0" fontId="0" fillId="0" borderId="11" xfId="0" applyBorder="1"/>
    <xf numFmtId="0" fontId="0" fillId="0" borderId="3" xfId="0" applyBorder="1" applyAlignment="1">
      <alignment horizontal="left"/>
    </xf>
    <xf numFmtId="0" fontId="0" fillId="0" borderId="4" xfId="0" applyBorder="1" applyAlignment="1"/>
    <xf numFmtId="0" fontId="0" fillId="0" borderId="6" xfId="0" applyBorder="1" applyAlignment="1"/>
    <xf numFmtId="0" fontId="0" fillId="0" borderId="12" xfId="0" applyBorder="1"/>
    <xf numFmtId="0" fontId="7" fillId="0" borderId="3" xfId="0" applyFont="1" applyBorder="1" applyAlignment="1"/>
    <xf numFmtId="0" fontId="7" fillId="0" borderId="6" xfId="0" applyFont="1" applyBorder="1" applyAlignment="1"/>
    <xf numFmtId="0" fontId="7" fillId="0" borderId="0" xfId="0" applyFont="1" applyBorder="1" applyAlignment="1"/>
    <xf numFmtId="0" fontId="0" fillId="0" borderId="3" xfId="0" applyBorder="1"/>
    <xf numFmtId="0" fontId="0" fillId="0" borderId="6" xfId="0" applyBorder="1"/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166" fontId="0" fillId="0" borderId="3" xfId="0" quotePrefix="1" applyNumberFormat="1" applyBorder="1" applyAlignment="1"/>
    <xf numFmtId="166" fontId="0" fillId="0" borderId="3" xfId="0" applyNumberFormat="1" applyBorder="1" applyAlignment="1"/>
    <xf numFmtId="0" fontId="4" fillId="0" borderId="6" xfId="0" applyFont="1" applyBorder="1"/>
    <xf numFmtId="0" fontId="6" fillId="0" borderId="13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13" xfId="0" applyFill="1" applyBorder="1"/>
    <xf numFmtId="0" fontId="0" fillId="0" borderId="14" xfId="0" applyBorder="1"/>
    <xf numFmtId="0" fontId="8" fillId="0" borderId="15" xfId="0" applyFont="1" applyBorder="1" applyAlignment="1">
      <alignment vertical="center" wrapText="1"/>
    </xf>
    <xf numFmtId="0" fontId="0" fillId="0" borderId="3" xfId="0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16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vertical="center"/>
    </xf>
    <xf numFmtId="0" fontId="6" fillId="0" borderId="6" xfId="0" applyFont="1" applyBorder="1" applyAlignment="1">
      <alignment horizontal="center" vertical="center"/>
    </xf>
    <xf numFmtId="0" fontId="0" fillId="0" borderId="17" xfId="0" applyBorder="1"/>
    <xf numFmtId="0" fontId="4" fillId="0" borderId="12" xfId="0" applyFont="1" applyBorder="1" applyAlignment="1">
      <alignment vertical="center"/>
    </xf>
    <xf numFmtId="0" fontId="1" fillId="0" borderId="18" xfId="0" applyFont="1" applyBorder="1" applyAlignment="1">
      <alignment vertical="top" wrapText="1"/>
    </xf>
    <xf numFmtId="0" fontId="3" fillId="0" borderId="6" xfId="0" applyFont="1" applyFill="1" applyBorder="1" applyAlignment="1">
      <alignment horizontal="center" vertical="top" wrapText="1"/>
    </xf>
    <xf numFmtId="0" fontId="0" fillId="0" borderId="15" xfId="0" applyBorder="1"/>
    <xf numFmtId="0" fontId="3" fillId="0" borderId="6" xfId="0" applyFont="1" applyBorder="1" applyAlignment="1">
      <alignment horizontal="center" vertical="top" wrapText="1"/>
    </xf>
    <xf numFmtId="1" fontId="3" fillId="0" borderId="2" xfId="0" applyNumberFormat="1" applyFont="1" applyBorder="1" applyAlignment="1">
      <alignment horizontal="center" vertical="top" wrapText="1"/>
    </xf>
    <xf numFmtId="1" fontId="3" fillId="0" borderId="2" xfId="0" applyNumberFormat="1" applyFont="1" applyBorder="1" applyAlignment="1">
      <alignment horizontal="right" vertical="top" wrapText="1"/>
    </xf>
    <xf numFmtId="168" fontId="3" fillId="0" borderId="5" xfId="0" applyNumberFormat="1" applyFont="1" applyBorder="1" applyAlignment="1">
      <alignment horizontal="right"/>
    </xf>
    <xf numFmtId="168" fontId="3" fillId="0" borderId="0" xfId="0" applyNumberFormat="1" applyFont="1" applyAlignment="1">
      <alignment horizontal="right"/>
    </xf>
    <xf numFmtId="42" fontId="10" fillId="0" borderId="19" xfId="0" applyNumberFormat="1" applyFont="1" applyBorder="1" applyAlignment="1">
      <alignment horizontal="center"/>
    </xf>
    <xf numFmtId="42" fontId="10" fillId="0" borderId="0" xfId="0" applyNumberFormat="1" applyFont="1" applyBorder="1" applyAlignment="1">
      <alignment horizontal="center"/>
    </xf>
    <xf numFmtId="0" fontId="1" fillId="0" borderId="20" xfId="0" applyFont="1" applyBorder="1"/>
    <xf numFmtId="0" fontId="0" fillId="0" borderId="19" xfId="0" applyBorder="1"/>
    <xf numFmtId="0" fontId="11" fillId="0" borderId="5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6" fontId="3" fillId="0" borderId="2" xfId="0" applyNumberFormat="1" applyFont="1" applyBorder="1" applyAlignment="1">
      <alignment horizontal="right" vertical="top" wrapText="1"/>
    </xf>
    <xf numFmtId="0" fontId="0" fillId="0" borderId="0" xfId="0" applyAlignment="1">
      <alignment horizontal="center"/>
    </xf>
    <xf numFmtId="0" fontId="14" fillId="0" borderId="26" xfId="0" applyFont="1" applyBorder="1" applyAlignment="1">
      <alignment horizontal="left" vertical="top" wrapText="1"/>
    </xf>
    <xf numFmtId="0" fontId="14" fillId="0" borderId="27" xfId="0" applyFont="1" applyBorder="1" applyAlignment="1">
      <alignment horizontal="left" vertical="top" wrapText="1"/>
    </xf>
    <xf numFmtId="0" fontId="14" fillId="0" borderId="20" xfId="0" applyFont="1" applyBorder="1" applyAlignment="1">
      <alignment horizontal="left" vertical="top" wrapText="1"/>
    </xf>
    <xf numFmtId="0" fontId="14" fillId="0" borderId="13" xfId="0" applyFont="1" applyBorder="1" applyAlignment="1">
      <alignment horizontal="left" vertical="top" wrapText="1"/>
    </xf>
    <xf numFmtId="0" fontId="14" fillId="0" borderId="16" xfId="0" applyFont="1" applyBorder="1" applyAlignment="1">
      <alignment horizontal="left" vertical="top" wrapText="1"/>
    </xf>
    <xf numFmtId="0" fontId="14" fillId="0" borderId="2" xfId="0" applyFont="1" applyBorder="1" applyAlignment="1">
      <alignment horizontal="left" vertical="top" wrapText="1"/>
    </xf>
    <xf numFmtId="0" fontId="1" fillId="0" borderId="15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top" wrapText="1"/>
    </xf>
    <xf numFmtId="0" fontId="5" fillId="0" borderId="25" xfId="0" applyFont="1" applyBorder="1" applyAlignment="1">
      <alignment horizontal="center" vertical="top" wrapText="1"/>
    </xf>
    <xf numFmtId="168" fontId="3" fillId="0" borderId="15" xfId="0" applyNumberFormat="1" applyFont="1" applyBorder="1" applyAlignment="1">
      <alignment horizontal="right" vertical="center"/>
    </xf>
    <xf numFmtId="168" fontId="3" fillId="0" borderId="8" xfId="0" applyNumberFormat="1" applyFont="1" applyBorder="1" applyAlignment="1">
      <alignment horizontal="right" vertical="center"/>
    </xf>
    <xf numFmtId="168" fontId="3" fillId="0" borderId="10" xfId="0" applyNumberFormat="1" applyFont="1" applyBorder="1" applyAlignment="1">
      <alignment horizontal="right" vertic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0" borderId="15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center"/>
    </xf>
    <xf numFmtId="166" fontId="7" fillId="0" borderId="6" xfId="0" applyNumberFormat="1" applyFont="1" applyBorder="1" applyAlignment="1">
      <alignment horizontal="center"/>
    </xf>
    <xf numFmtId="166" fontId="7" fillId="0" borderId="13" xfId="0" applyNumberFormat="1" applyFont="1" applyBorder="1" applyAlignment="1">
      <alignment horizontal="center"/>
    </xf>
    <xf numFmtId="166" fontId="7" fillId="0" borderId="2" xfId="0" applyNumberFormat="1" applyFont="1" applyBorder="1" applyAlignment="1">
      <alignment horizontal="center"/>
    </xf>
    <xf numFmtId="167" fontId="0" fillId="0" borderId="12" xfId="0" applyNumberFormat="1" applyBorder="1" applyAlignment="1">
      <alignment horizontal="center"/>
    </xf>
    <xf numFmtId="167" fontId="0" fillId="0" borderId="3" xfId="0" applyNumberFormat="1" applyBorder="1" applyAlignment="1">
      <alignment horizontal="center"/>
    </xf>
    <xf numFmtId="167" fontId="0" fillId="0" borderId="6" xfId="0" applyNumberFormat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166" fontId="0" fillId="0" borderId="19" xfId="0" quotePrefix="1" applyNumberFormat="1" applyBorder="1" applyAlignment="1">
      <alignment horizontal="center"/>
    </xf>
    <xf numFmtId="166" fontId="0" fillId="0" borderId="0" xfId="0" quotePrefix="1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4" xfId="0" applyBorder="1" applyAlignment="1">
      <alignment horizontal="left"/>
    </xf>
    <xf numFmtId="0" fontId="0" fillId="0" borderId="3" xfId="0" applyBorder="1" applyAlignment="1">
      <alignment horizontal="left"/>
    </xf>
  </cellXfs>
  <cellStyles count="1">
    <cellStyle name="Normal" xfId="0" builtinId="0"/>
  </cellStyles>
  <dxfs count="2">
    <dxf>
      <font>
        <condense val="0"/>
        <extend val="0"/>
        <color indexed="48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3"/>
  <sheetViews>
    <sheetView tabSelected="1" workbookViewId="0">
      <pane xSplit="2" ySplit="3" topLeftCell="C4" activePane="bottomRight" state="frozen"/>
      <selection pane="topRight" activeCell="B1" sqref="B1"/>
      <selection pane="bottomLeft" activeCell="A4" sqref="A4"/>
      <selection pane="bottomRight" activeCell="B1" sqref="B1:O21"/>
    </sheetView>
  </sheetViews>
  <sheetFormatPr baseColWidth="10" defaultRowHeight="15.75" x14ac:dyDescent="0.25"/>
  <cols>
    <col min="1" max="1" width="10.7109375" customWidth="1"/>
    <col min="2" max="2" width="25.5703125" customWidth="1"/>
    <col min="3" max="3" width="6.85546875" customWidth="1"/>
    <col min="4" max="4" width="7.85546875" customWidth="1"/>
    <col min="5" max="5" width="7.7109375" customWidth="1"/>
    <col min="6" max="14" width="6.85546875" customWidth="1"/>
    <col min="15" max="15" width="11.140625" style="54" customWidth="1"/>
  </cols>
  <sheetData>
    <row r="1" spans="2:27" ht="24.95" customHeight="1" thickBot="1" x14ac:dyDescent="0.25">
      <c r="B1" s="49"/>
      <c r="C1" s="60"/>
      <c r="D1" s="60"/>
      <c r="E1" s="60"/>
      <c r="F1" s="60"/>
      <c r="G1" s="61"/>
      <c r="H1" s="61"/>
      <c r="I1" s="61"/>
      <c r="J1" s="61"/>
      <c r="K1" s="61"/>
      <c r="L1" s="61"/>
      <c r="M1" s="61"/>
      <c r="N1" s="61"/>
      <c r="O1" s="77"/>
      <c r="P1" s="4"/>
    </row>
    <row r="2" spans="2:27" ht="15" customHeight="1" x14ac:dyDescent="0.2">
      <c r="B2" s="75"/>
      <c r="C2" s="73"/>
      <c r="D2" s="71"/>
      <c r="E2" s="71"/>
      <c r="F2" s="71"/>
      <c r="G2" s="71"/>
      <c r="H2" s="71"/>
      <c r="I2" s="71"/>
      <c r="J2" s="71"/>
      <c r="K2" s="71"/>
      <c r="L2" s="71"/>
      <c r="M2" s="71"/>
      <c r="N2" s="71"/>
      <c r="O2" s="78"/>
      <c r="R2" s="64"/>
    </row>
    <row r="3" spans="2:27" ht="15" customHeight="1" thickBot="1" x14ac:dyDescent="0.25">
      <c r="B3" s="76"/>
      <c r="C3" s="74"/>
      <c r="D3" s="72"/>
      <c r="E3" s="72"/>
      <c r="F3" s="72"/>
      <c r="G3" s="72"/>
      <c r="H3" s="72"/>
      <c r="I3" s="72"/>
      <c r="J3" s="72"/>
      <c r="K3" s="72"/>
      <c r="L3" s="72"/>
      <c r="M3" s="72"/>
      <c r="N3" s="72"/>
      <c r="O3" s="79"/>
      <c r="P3" s="5"/>
      <c r="Q3" s="5"/>
      <c r="R3" s="64"/>
    </row>
    <row r="4" spans="2:27" ht="20.100000000000001" customHeight="1" thickTop="1" thickBot="1" x14ac:dyDescent="0.3">
      <c r="B4" s="1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53"/>
      <c r="R4" s="64"/>
    </row>
    <row r="5" spans="2:27" ht="20.100000000000001" customHeight="1" thickBot="1" x14ac:dyDescent="0.3">
      <c r="B5" s="1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53"/>
      <c r="R5" s="64"/>
    </row>
    <row r="6" spans="2:27" ht="20.100000000000001" customHeight="1" thickBot="1" x14ac:dyDescent="0.3"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53"/>
      <c r="R6" s="64"/>
    </row>
    <row r="7" spans="2:27" ht="20.100000000000001" customHeight="1" thickBot="1" x14ac:dyDescent="0.3">
      <c r="B7" s="1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53"/>
      <c r="R7" s="64"/>
    </row>
    <row r="8" spans="2:27" ht="20.100000000000001" customHeight="1" thickBot="1" x14ac:dyDescent="0.3">
      <c r="B8" s="1"/>
      <c r="C8" s="51"/>
      <c r="D8" s="51"/>
      <c r="E8" s="51"/>
      <c r="F8" s="51"/>
      <c r="G8" s="51"/>
      <c r="H8" s="51"/>
      <c r="I8" s="51"/>
      <c r="J8" s="51"/>
      <c r="K8" s="51"/>
      <c r="L8" s="51"/>
      <c r="M8" s="51"/>
      <c r="N8" s="52"/>
      <c r="O8" s="53"/>
      <c r="R8" s="64"/>
    </row>
    <row r="9" spans="2:27" ht="20.100000000000001" customHeight="1" thickBot="1" x14ac:dyDescent="0.3">
      <c r="B9" s="1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53"/>
      <c r="R9" s="64"/>
    </row>
    <row r="10" spans="2:27" ht="20.100000000000001" customHeight="1" thickBot="1" x14ac:dyDescent="0.3">
      <c r="B10" s="1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53"/>
      <c r="R10" s="64"/>
    </row>
    <row r="11" spans="2:27" ht="20.100000000000001" customHeight="1" thickBot="1" x14ac:dyDescent="0.3">
      <c r="B11" s="1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53"/>
      <c r="R11" s="64"/>
    </row>
    <row r="12" spans="2:27" ht="20.100000000000001" customHeight="1" thickBot="1" x14ac:dyDescent="0.3">
      <c r="B12" s="1"/>
      <c r="C12" s="2"/>
      <c r="D12" s="3"/>
      <c r="E12" s="2"/>
      <c r="F12" s="2"/>
      <c r="G12" s="2"/>
      <c r="H12" s="3"/>
      <c r="I12" s="3"/>
      <c r="J12" s="3"/>
      <c r="K12" s="3"/>
      <c r="L12" s="2"/>
      <c r="M12" s="2"/>
      <c r="N12" s="3"/>
      <c r="O12" s="53"/>
      <c r="R12" s="64"/>
      <c r="S12" s="4"/>
    </row>
    <row r="13" spans="2:27" ht="20.100000000000001" customHeight="1" thickBot="1" x14ac:dyDescent="0.3">
      <c r="B13" s="1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53"/>
      <c r="P13" s="5"/>
      <c r="Q13" s="5"/>
      <c r="R13" s="64"/>
    </row>
    <row r="14" spans="2:27" ht="20.100000000000001" customHeight="1" thickBot="1" x14ac:dyDescent="0.3">
      <c r="B14" s="1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53"/>
      <c r="P14" s="58"/>
      <c r="R14" s="64"/>
    </row>
    <row r="15" spans="2:27" ht="20.100000000000001" customHeight="1" thickBot="1" x14ac:dyDescent="0.25">
      <c r="B15" s="1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63"/>
      <c r="P15" s="62"/>
      <c r="R15" s="64"/>
    </row>
    <row r="16" spans="2:27" ht="20.100000000000001" customHeight="1" thickBot="1" x14ac:dyDescent="0.3">
      <c r="B16" s="47"/>
      <c r="C16" s="48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53"/>
      <c r="P16" s="55"/>
      <c r="Q16" s="56"/>
      <c r="R16" s="64"/>
      <c r="S16" s="56"/>
      <c r="T16" s="56"/>
      <c r="U16" s="56"/>
      <c r="V16" s="56"/>
      <c r="W16" s="56"/>
      <c r="X16" s="56"/>
      <c r="Y16" s="56"/>
      <c r="Z16" s="56"/>
      <c r="AA16" s="5"/>
    </row>
    <row r="17" spans="1:26" ht="20.100000000000001" customHeight="1" thickBot="1" x14ac:dyDescent="0.3">
      <c r="B17" s="47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53"/>
      <c r="P17" s="56"/>
      <c r="Q17" s="56"/>
      <c r="R17" s="64"/>
      <c r="S17" s="56"/>
      <c r="T17" s="56"/>
      <c r="U17" s="56"/>
      <c r="V17" s="56"/>
      <c r="W17" s="56"/>
      <c r="X17" s="56"/>
      <c r="Y17" s="56"/>
      <c r="Z17" s="56"/>
    </row>
    <row r="18" spans="1:26" ht="20.100000000000001" customHeight="1" thickBot="1" x14ac:dyDescent="0.3">
      <c r="B18" s="47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3"/>
      <c r="R18" s="64"/>
    </row>
    <row r="19" spans="1:26" ht="30" customHeight="1" thickBot="1" x14ac:dyDescent="0.3">
      <c r="B19" s="57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"/>
      <c r="R19" s="64"/>
    </row>
    <row r="20" spans="1:26" ht="20.100000000000001" customHeight="1" x14ac:dyDescent="0.2">
      <c r="B20" s="65" t="s">
        <v>35</v>
      </c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7"/>
      <c r="R20" s="64"/>
    </row>
    <row r="21" spans="1:26" ht="20.100000000000001" customHeight="1" thickBot="1" x14ac:dyDescent="0.25">
      <c r="A21" s="5"/>
      <c r="B21" s="68"/>
      <c r="C21" s="69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70"/>
      <c r="P21" s="5"/>
      <c r="R21" s="64"/>
    </row>
    <row r="22" spans="1:26" x14ac:dyDescent="0.25">
      <c r="C22" s="4"/>
      <c r="D22" s="4"/>
      <c r="E22" s="6"/>
      <c r="F22" s="4"/>
      <c r="G22" s="4"/>
      <c r="H22" s="4"/>
      <c r="I22" s="4"/>
      <c r="J22" s="4"/>
      <c r="K22" s="6"/>
      <c r="L22" s="4"/>
    </row>
    <row r="23" spans="1:26" x14ac:dyDescent="0.25">
      <c r="L23" s="5"/>
      <c r="M23" s="5"/>
    </row>
  </sheetData>
  <mergeCells count="16">
    <mergeCell ref="D2:D3"/>
    <mergeCell ref="E2:E3"/>
    <mergeCell ref="F2:F3"/>
    <mergeCell ref="B2:B3"/>
    <mergeCell ref="O1:O3"/>
    <mergeCell ref="N2:N3"/>
    <mergeCell ref="R2:R21"/>
    <mergeCell ref="B20:O21"/>
    <mergeCell ref="G2:G3"/>
    <mergeCell ref="H2:H3"/>
    <mergeCell ref="J2:J3"/>
    <mergeCell ref="K2:K3"/>
    <mergeCell ref="L2:L3"/>
    <mergeCell ref="M2:M3"/>
    <mergeCell ref="I2:I3"/>
    <mergeCell ref="C2:C3"/>
  </mergeCells>
  <phoneticPr fontId="2" type="noConversion"/>
  <printOptions gridLines="1"/>
  <pageMargins left="0.59055118110236227" right="0.39370078740157483" top="0.19685039370078741" bottom="0.19685039370078741" header="0.51181102362204722" footer="0.51181102362204722"/>
  <pageSetup paperSize="9" orientation="landscape" horizontalDpi="4294967293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opLeftCell="A10" workbookViewId="0">
      <selection sqref="A1:J25"/>
    </sheetView>
  </sheetViews>
  <sheetFormatPr baseColWidth="10" defaultRowHeight="12.75" x14ac:dyDescent="0.2"/>
  <cols>
    <col min="2" max="2" width="8.140625" customWidth="1"/>
    <col min="3" max="3" width="6.85546875" customWidth="1"/>
    <col min="4" max="4" width="7.28515625" customWidth="1"/>
    <col min="5" max="5" width="8.42578125" customWidth="1"/>
    <col min="6" max="7" width="9.28515625" customWidth="1"/>
    <col min="8" max="8" width="10.42578125" customWidth="1"/>
    <col min="9" max="9" width="8.7109375" customWidth="1"/>
    <col min="10" max="10" width="9.28515625" customWidth="1"/>
    <col min="11" max="11" width="7.28515625" customWidth="1"/>
    <col min="12" max="12" width="8.7109375" customWidth="1"/>
  </cols>
  <sheetData>
    <row r="1" spans="1:14" ht="41.25" customHeight="1" thickBot="1" x14ac:dyDescent="0.25">
      <c r="A1" s="8"/>
      <c r="B1" s="9" t="s">
        <v>8</v>
      </c>
      <c r="C1" s="9" t="s">
        <v>9</v>
      </c>
      <c r="D1" s="10" t="s">
        <v>10</v>
      </c>
      <c r="E1" s="9" t="s">
        <v>30</v>
      </c>
      <c r="F1" s="11" t="s">
        <v>11</v>
      </c>
      <c r="G1" s="11" t="s">
        <v>32</v>
      </c>
      <c r="H1" s="11" t="s">
        <v>12</v>
      </c>
      <c r="I1" s="11" t="s">
        <v>29</v>
      </c>
      <c r="J1" s="32" t="s">
        <v>7</v>
      </c>
      <c r="K1" s="36" t="s">
        <v>27</v>
      </c>
    </row>
    <row r="2" spans="1:14" x14ac:dyDescent="0.2">
      <c r="A2" s="12" t="s">
        <v>5</v>
      </c>
      <c r="B2" s="13">
        <v>988</v>
      </c>
      <c r="C2" s="13">
        <v>503</v>
      </c>
      <c r="D2" s="5">
        <f>B2+C2</f>
        <v>1491</v>
      </c>
      <c r="E2" s="13">
        <v>313</v>
      </c>
      <c r="F2" s="14">
        <v>566</v>
      </c>
      <c r="G2" s="14">
        <v>1300</v>
      </c>
      <c r="H2" s="39">
        <v>1770</v>
      </c>
      <c r="I2" s="39">
        <f>D2+E2+F2+H2</f>
        <v>4140</v>
      </c>
      <c r="J2" s="33">
        <v>3550</v>
      </c>
      <c r="K2" s="13">
        <f>I2-J2</f>
        <v>590</v>
      </c>
    </row>
    <row r="3" spans="1:14" x14ac:dyDescent="0.2">
      <c r="A3" s="12" t="s">
        <v>6</v>
      </c>
      <c r="B3" s="13">
        <v>1116</v>
      </c>
      <c r="C3" s="13">
        <v>1547</v>
      </c>
      <c r="D3" s="5">
        <f t="shared" ref="D3:D13" si="0">B3+C3</f>
        <v>2663</v>
      </c>
      <c r="E3" s="13">
        <v>315</v>
      </c>
      <c r="F3" s="14">
        <v>186</v>
      </c>
      <c r="G3" s="14">
        <v>1300</v>
      </c>
      <c r="H3" s="39">
        <v>2713</v>
      </c>
      <c r="I3" s="39">
        <f t="shared" ref="I3:I13" si="1">D3+E3+F3+H3</f>
        <v>5877</v>
      </c>
      <c r="J3" s="33">
        <v>3550</v>
      </c>
      <c r="K3" s="13">
        <f t="shared" ref="K3:K13" si="2">I3-J3</f>
        <v>2327</v>
      </c>
    </row>
    <row r="4" spans="1:14" x14ac:dyDescent="0.2">
      <c r="A4" s="12" t="s">
        <v>0</v>
      </c>
      <c r="B4" s="13">
        <v>1166</v>
      </c>
      <c r="C4" s="13">
        <v>440</v>
      </c>
      <c r="D4" s="5">
        <f t="shared" si="0"/>
        <v>1606</v>
      </c>
      <c r="E4" s="13">
        <v>616</v>
      </c>
      <c r="F4" s="14">
        <v>18</v>
      </c>
      <c r="G4" s="14">
        <v>1300</v>
      </c>
      <c r="H4" s="39">
        <v>1913</v>
      </c>
      <c r="I4" s="39">
        <f t="shared" si="1"/>
        <v>4153</v>
      </c>
      <c r="J4" s="33">
        <v>3550</v>
      </c>
      <c r="K4" s="13">
        <f t="shared" si="2"/>
        <v>603</v>
      </c>
      <c r="L4" s="35"/>
    </row>
    <row r="5" spans="1:14" x14ac:dyDescent="0.2">
      <c r="A5" s="12" t="s">
        <v>1</v>
      </c>
      <c r="B5" s="13">
        <v>1371</v>
      </c>
      <c r="C5" s="13">
        <v>629</v>
      </c>
      <c r="D5" s="5">
        <f t="shared" si="0"/>
        <v>2000</v>
      </c>
      <c r="E5" s="13">
        <v>199</v>
      </c>
      <c r="F5" s="14">
        <v>84</v>
      </c>
      <c r="G5" s="14">
        <v>1300</v>
      </c>
      <c r="H5" s="39">
        <v>1613</v>
      </c>
      <c r="I5" s="39">
        <f t="shared" si="1"/>
        <v>3896</v>
      </c>
      <c r="J5" s="33">
        <v>3550</v>
      </c>
      <c r="K5" s="13">
        <f t="shared" si="2"/>
        <v>346</v>
      </c>
    </row>
    <row r="6" spans="1:14" x14ac:dyDescent="0.2">
      <c r="A6" s="12" t="s">
        <v>2</v>
      </c>
      <c r="B6" s="13">
        <v>569</v>
      </c>
      <c r="C6" s="13">
        <v>203</v>
      </c>
      <c r="D6" s="5">
        <f t="shared" si="0"/>
        <v>772</v>
      </c>
      <c r="E6" s="13">
        <v>469</v>
      </c>
      <c r="F6" s="14">
        <v>0</v>
      </c>
      <c r="G6" s="14">
        <v>1300</v>
      </c>
      <c r="H6" s="39">
        <v>3163</v>
      </c>
      <c r="I6" s="39">
        <f t="shared" si="1"/>
        <v>4404</v>
      </c>
      <c r="J6" s="33">
        <v>3550</v>
      </c>
      <c r="K6" s="13">
        <f t="shared" si="2"/>
        <v>854</v>
      </c>
    </row>
    <row r="7" spans="1:14" x14ac:dyDescent="0.2">
      <c r="A7" s="12" t="s">
        <v>3</v>
      </c>
      <c r="B7" s="13">
        <v>849</v>
      </c>
      <c r="C7" s="13">
        <v>238</v>
      </c>
      <c r="D7" s="5">
        <f t="shared" si="0"/>
        <v>1087</v>
      </c>
      <c r="E7" s="13">
        <v>312</v>
      </c>
      <c r="F7" s="14">
        <v>791</v>
      </c>
      <c r="G7" s="14">
        <v>1300</v>
      </c>
      <c r="H7" s="39">
        <v>1613</v>
      </c>
      <c r="I7" s="39">
        <f t="shared" si="1"/>
        <v>3803</v>
      </c>
      <c r="J7" s="33">
        <v>3550</v>
      </c>
      <c r="K7" s="13">
        <f t="shared" si="2"/>
        <v>253</v>
      </c>
    </row>
    <row r="8" spans="1:14" x14ac:dyDescent="0.2">
      <c r="A8" s="12" t="s">
        <v>14</v>
      </c>
      <c r="B8" s="13">
        <v>816</v>
      </c>
      <c r="C8" s="13">
        <v>409</v>
      </c>
      <c r="D8" s="5">
        <f t="shared" si="0"/>
        <v>1225</v>
      </c>
      <c r="E8" s="13">
        <v>485</v>
      </c>
      <c r="F8" s="14">
        <v>965</v>
      </c>
      <c r="G8" s="14">
        <v>1300</v>
      </c>
      <c r="H8" s="39">
        <v>1193</v>
      </c>
      <c r="I8" s="39">
        <f t="shared" si="1"/>
        <v>3868</v>
      </c>
      <c r="J8" s="33">
        <v>3550</v>
      </c>
      <c r="K8" s="13">
        <f t="shared" si="2"/>
        <v>318</v>
      </c>
    </row>
    <row r="9" spans="1:14" x14ac:dyDescent="0.2">
      <c r="A9" s="12" t="s">
        <v>4</v>
      </c>
      <c r="B9" s="13">
        <v>949</v>
      </c>
      <c r="C9" s="13">
        <v>425</v>
      </c>
      <c r="D9" s="5">
        <f t="shared" si="0"/>
        <v>1374</v>
      </c>
      <c r="E9" s="13">
        <v>274</v>
      </c>
      <c r="F9" s="14">
        <v>110</v>
      </c>
      <c r="G9" s="14">
        <v>1300</v>
      </c>
      <c r="H9" s="39">
        <v>1298</v>
      </c>
      <c r="I9" s="39">
        <f t="shared" si="1"/>
        <v>3056</v>
      </c>
      <c r="J9" s="33">
        <v>3550</v>
      </c>
      <c r="K9" s="13">
        <f t="shared" si="2"/>
        <v>-494</v>
      </c>
    </row>
    <row r="10" spans="1:14" x14ac:dyDescent="0.2">
      <c r="A10" s="12" t="s">
        <v>15</v>
      </c>
      <c r="B10" s="13">
        <v>1462</v>
      </c>
      <c r="C10" s="13">
        <v>175</v>
      </c>
      <c r="D10" s="5">
        <f t="shared" si="0"/>
        <v>1637</v>
      </c>
      <c r="E10" s="13">
        <v>338</v>
      </c>
      <c r="F10" s="14">
        <v>116</v>
      </c>
      <c r="G10" s="14">
        <v>1300</v>
      </c>
      <c r="H10" s="39">
        <v>2644</v>
      </c>
      <c r="I10" s="39">
        <f t="shared" si="1"/>
        <v>4735</v>
      </c>
      <c r="J10" s="33">
        <v>3550</v>
      </c>
      <c r="K10" s="13">
        <f t="shared" si="2"/>
        <v>1185</v>
      </c>
    </row>
    <row r="11" spans="1:14" x14ac:dyDescent="0.2">
      <c r="A11" s="12" t="s">
        <v>16</v>
      </c>
      <c r="B11" s="13">
        <v>1078</v>
      </c>
      <c r="C11" s="13">
        <v>368</v>
      </c>
      <c r="D11" s="5">
        <f t="shared" si="0"/>
        <v>1446</v>
      </c>
      <c r="E11" s="13">
        <v>304</v>
      </c>
      <c r="F11" s="14">
        <v>204</v>
      </c>
      <c r="G11" s="14">
        <v>1300</v>
      </c>
      <c r="H11" s="39">
        <v>2253</v>
      </c>
      <c r="I11" s="39">
        <f t="shared" si="1"/>
        <v>4207</v>
      </c>
      <c r="J11" s="33">
        <v>3550</v>
      </c>
      <c r="K11" s="13">
        <f t="shared" si="2"/>
        <v>657</v>
      </c>
    </row>
    <row r="12" spans="1:14" x14ac:dyDescent="0.2">
      <c r="A12" s="12" t="s">
        <v>17</v>
      </c>
      <c r="B12" s="13">
        <v>1369</v>
      </c>
      <c r="C12" s="13">
        <v>335</v>
      </c>
      <c r="D12" s="5">
        <f t="shared" si="0"/>
        <v>1704</v>
      </c>
      <c r="E12" s="13">
        <v>336</v>
      </c>
      <c r="F12" s="14">
        <v>350</v>
      </c>
      <c r="G12" s="14">
        <v>1300</v>
      </c>
      <c r="H12" s="39">
        <v>2223</v>
      </c>
      <c r="I12" s="39">
        <f t="shared" si="1"/>
        <v>4613</v>
      </c>
      <c r="J12" s="33">
        <v>3550</v>
      </c>
      <c r="K12" s="13">
        <f t="shared" si="2"/>
        <v>1063</v>
      </c>
    </row>
    <row r="13" spans="1:14" ht="13.5" thickBot="1" x14ac:dyDescent="0.25">
      <c r="A13" s="12" t="s">
        <v>18</v>
      </c>
      <c r="B13" s="15">
        <v>827</v>
      </c>
      <c r="C13" s="15">
        <v>446</v>
      </c>
      <c r="D13" s="15">
        <f t="shared" si="0"/>
        <v>1273</v>
      </c>
      <c r="E13" s="15">
        <v>287</v>
      </c>
      <c r="F13" s="16"/>
      <c r="G13" s="14">
        <v>1300</v>
      </c>
      <c r="H13" s="40">
        <v>2244</v>
      </c>
      <c r="I13" s="39">
        <f t="shared" si="1"/>
        <v>3804</v>
      </c>
      <c r="J13" s="34">
        <v>3550</v>
      </c>
      <c r="K13" s="15">
        <f t="shared" si="2"/>
        <v>254</v>
      </c>
      <c r="N13" t="s">
        <v>28</v>
      </c>
    </row>
    <row r="14" spans="1:14" ht="15.75" customHeight="1" x14ac:dyDescent="0.2">
      <c r="A14" s="12" t="s">
        <v>13</v>
      </c>
      <c r="B14" s="82">
        <f>SUM(B2:B13)</f>
        <v>12560</v>
      </c>
      <c r="C14" s="82">
        <f>SUM(C2:C13)</f>
        <v>5718</v>
      </c>
      <c r="D14" s="82">
        <f>SUM(D2:D13)</f>
        <v>18278</v>
      </c>
      <c r="E14" s="82">
        <f>SUM(E2:E13)</f>
        <v>4248</v>
      </c>
      <c r="F14" s="82">
        <f>F3+F3+F4+F5+F6+F7+F8+F9+F10+F11+F12</f>
        <v>3010</v>
      </c>
      <c r="G14" s="86">
        <f>SUM(G2:G13)</f>
        <v>15600</v>
      </c>
      <c r="H14" s="84">
        <f ca="1">SUM(H2:H14)</f>
        <v>24640</v>
      </c>
      <c r="I14" s="82">
        <v>48914</v>
      </c>
      <c r="J14" s="80"/>
      <c r="K14" s="13">
        <f>SUM(K2:K13)</f>
        <v>7956</v>
      </c>
    </row>
    <row r="15" spans="1:14" ht="13.5" thickBot="1" x14ac:dyDescent="0.25">
      <c r="A15" s="17"/>
      <c r="B15" s="83"/>
      <c r="C15" s="83"/>
      <c r="D15" s="83"/>
      <c r="E15" s="83"/>
      <c r="F15" s="83"/>
      <c r="G15" s="87"/>
      <c r="H15" s="85"/>
      <c r="I15" s="83"/>
      <c r="J15" s="81"/>
      <c r="K15" s="15"/>
    </row>
    <row r="16" spans="1:14" ht="16.5" thickBot="1" x14ac:dyDescent="0.25">
      <c r="A16" s="45" t="s">
        <v>33</v>
      </c>
      <c r="B16" s="46"/>
      <c r="C16" s="43"/>
      <c r="D16" s="95" t="s">
        <v>34</v>
      </c>
      <c r="E16" s="95"/>
      <c r="F16" s="96"/>
      <c r="G16" s="44">
        <v>15600</v>
      </c>
      <c r="H16" s="41"/>
      <c r="I16" s="42"/>
      <c r="J16" s="6"/>
      <c r="K16" s="5"/>
    </row>
    <row r="17" spans="1:10" ht="16.5" thickBot="1" x14ac:dyDescent="0.3">
      <c r="A17" s="105" t="s">
        <v>19</v>
      </c>
      <c r="B17" s="106"/>
      <c r="C17" s="106"/>
      <c r="D17" s="106"/>
      <c r="E17" s="106"/>
      <c r="F17" s="18"/>
      <c r="G17" s="18"/>
      <c r="H17" s="18"/>
      <c r="I17" s="31">
        <v>48914</v>
      </c>
      <c r="J17" s="5"/>
    </row>
    <row r="18" spans="1:10" ht="13.5" thickBot="1" x14ac:dyDescent="0.25">
      <c r="A18" s="19" t="s">
        <v>20</v>
      </c>
      <c r="B18" s="7"/>
      <c r="C18" s="7"/>
      <c r="D18" s="7"/>
      <c r="E18" s="7"/>
      <c r="F18" s="7"/>
      <c r="G18" s="7"/>
      <c r="H18" s="7"/>
      <c r="I18" s="20">
        <v>42600</v>
      </c>
      <c r="J18" s="5"/>
    </row>
    <row r="19" spans="1:10" ht="16.5" thickBot="1" x14ac:dyDescent="0.3">
      <c r="C19" s="21" t="s">
        <v>21</v>
      </c>
      <c r="D19" s="22"/>
      <c r="E19" s="22"/>
      <c r="F19" s="22"/>
      <c r="G19" s="22"/>
      <c r="H19" s="22"/>
      <c r="I19" s="23">
        <f>I17-I18</f>
        <v>6314</v>
      </c>
    </row>
    <row r="20" spans="1:10" ht="16.5" thickBot="1" x14ac:dyDescent="0.3">
      <c r="C20" s="5"/>
      <c r="D20" s="24"/>
      <c r="E20" s="24"/>
      <c r="F20" s="24"/>
      <c r="G20" s="24"/>
      <c r="H20" s="24"/>
      <c r="I20" s="24"/>
    </row>
    <row r="21" spans="1:10" ht="16.5" thickBot="1" x14ac:dyDescent="0.3">
      <c r="A21" s="21"/>
      <c r="B21" s="25"/>
      <c r="C21" s="25"/>
      <c r="D21" s="25"/>
      <c r="E21" s="25"/>
      <c r="F21" s="26"/>
      <c r="G21" s="26"/>
      <c r="H21" s="27" t="s">
        <v>22</v>
      </c>
      <c r="I21" s="28" t="s">
        <v>23</v>
      </c>
    </row>
    <row r="22" spans="1:10" ht="13.5" thickBot="1" x14ac:dyDescent="0.25">
      <c r="A22" s="102" t="s">
        <v>24</v>
      </c>
      <c r="B22" s="103"/>
      <c r="C22" s="103"/>
      <c r="D22" s="103"/>
      <c r="E22" s="103"/>
      <c r="F22" s="104"/>
      <c r="G22" s="37"/>
      <c r="H22" s="29">
        <v>9446</v>
      </c>
      <c r="I22" s="100"/>
      <c r="J22" s="101"/>
    </row>
    <row r="23" spans="1:10" ht="16.5" thickBot="1" x14ac:dyDescent="0.3">
      <c r="A23" s="97" t="s">
        <v>25</v>
      </c>
      <c r="B23" s="98"/>
      <c r="C23" s="98"/>
      <c r="D23" s="98"/>
      <c r="E23" s="98"/>
      <c r="F23" s="99"/>
      <c r="G23" s="38"/>
      <c r="H23" s="30">
        <v>6846.51</v>
      </c>
      <c r="I23" s="88">
        <f>H22-H23</f>
        <v>2599.4899999999998</v>
      </c>
      <c r="J23" s="89"/>
    </row>
    <row r="24" spans="1:10" ht="16.5" thickBot="1" x14ac:dyDescent="0.3">
      <c r="A24" s="97" t="s">
        <v>26</v>
      </c>
      <c r="B24" s="98"/>
      <c r="C24" s="98"/>
      <c r="D24" s="98"/>
      <c r="E24" s="98"/>
      <c r="F24" s="99"/>
      <c r="G24" s="38"/>
      <c r="H24" s="30">
        <v>3596.51</v>
      </c>
      <c r="I24" s="88">
        <f>H22-H24</f>
        <v>5849.49</v>
      </c>
      <c r="J24" s="89"/>
    </row>
    <row r="25" spans="1:10" ht="16.5" thickBot="1" x14ac:dyDescent="0.3">
      <c r="E25" s="92" t="s">
        <v>31</v>
      </c>
      <c r="F25" s="93"/>
      <c r="G25" s="93"/>
      <c r="H25" s="94"/>
      <c r="I25" s="90">
        <f>H22-H24</f>
        <v>5849.49</v>
      </c>
      <c r="J25" s="91"/>
    </row>
    <row r="26" spans="1:10" x14ac:dyDescent="0.2">
      <c r="F26" s="5"/>
      <c r="G26" s="5"/>
      <c r="H26" s="5"/>
    </row>
  </sheetData>
  <mergeCells count="19">
    <mergeCell ref="D14:D15"/>
    <mergeCell ref="E14:E15"/>
    <mergeCell ref="A22:F22"/>
    <mergeCell ref="A23:F23"/>
    <mergeCell ref="A17:E17"/>
    <mergeCell ref="B14:B15"/>
    <mergeCell ref="C14:C15"/>
    <mergeCell ref="I25:J25"/>
    <mergeCell ref="E25:H25"/>
    <mergeCell ref="D16:F16"/>
    <mergeCell ref="A24:F24"/>
    <mergeCell ref="I23:J23"/>
    <mergeCell ref="I22:J22"/>
    <mergeCell ref="J14:J15"/>
    <mergeCell ref="F14:F15"/>
    <mergeCell ref="H14:H15"/>
    <mergeCell ref="I14:I15"/>
    <mergeCell ref="G14:G15"/>
    <mergeCell ref="I24:J24"/>
  </mergeCells>
  <phoneticPr fontId="2" type="noConversion"/>
  <conditionalFormatting sqref="K2:K14">
    <cfRule type="cellIs" dxfId="1" priority="1" stopIfTrue="1" operator="greaterThan">
      <formula>0</formula>
    </cfRule>
    <cfRule type="cellIs" dxfId="0" priority="2" stopIfTrue="1" operator="lessThan">
      <formula>0</formula>
    </cfRule>
  </conditionalFormatting>
  <pageMargins left="0.78740157499999996" right="0.78740157499999996" top="0.984251969" bottom="0.984251969" header="0.4921259845" footer="0.4921259845"/>
  <pageSetup paperSize="9" orientation="landscape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Feuil1!Zone_d_impression</vt:lpstr>
      <vt:lpstr>Feuil2!Zone_d_impression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POUJOL</dc:creator>
  <cp:lastModifiedBy>Raymond POUJOL</cp:lastModifiedBy>
  <cp:lastPrinted>2018-08-15T14:10:37Z</cp:lastPrinted>
  <dcterms:created xsi:type="dcterms:W3CDTF">2006-12-31T14:22:09Z</dcterms:created>
  <dcterms:modified xsi:type="dcterms:W3CDTF">2018-08-15T14:10:48Z</dcterms:modified>
</cp:coreProperties>
</file>