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1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1" i="1" l="1"/>
  <c r="O31" i="1"/>
  <c r="N31" i="1"/>
  <c r="I31" i="1"/>
  <c r="D32" i="1"/>
  <c r="D31" i="1"/>
  <c r="B31" i="1"/>
  <c r="C31" i="1"/>
  <c r="K31" i="1"/>
  <c r="M31" i="1"/>
  <c r="G31" i="1"/>
  <c r="E31" i="1"/>
  <c r="E6" i="2" l="1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5" i="2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B29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" i="1"/>
  <c r="P28" i="1" l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J31" i="1" s="1"/>
  <c r="Q12" i="1"/>
  <c r="Q11" i="1"/>
  <c r="Q10" i="1"/>
  <c r="Q9" i="1"/>
  <c r="Q8" i="1"/>
  <c r="Q7" i="1"/>
  <c r="Q6" i="1"/>
  <c r="Q5" i="1"/>
  <c r="Q4" i="1"/>
  <c r="Q3" i="1"/>
  <c r="Q2" i="1"/>
  <c r="F31" i="1" l="1"/>
  <c r="L31" i="1"/>
  <c r="H31" i="1"/>
</calcChain>
</file>

<file path=xl/sharedStrings.xml><?xml version="1.0" encoding="utf-8"?>
<sst xmlns="http://schemas.openxmlformats.org/spreadsheetml/2006/main" count="94" uniqueCount="57">
  <si>
    <t>Code A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</si>
  <si>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</si>
  <si>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</si>
  <si>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</si>
  <si>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</si>
  <si>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</si>
  <si>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</si>
  <si>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</si>
  <si>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</si>
  <si>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</si>
  <si>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</si>
  <si>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</si>
  <si>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</si>
  <si>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</si>
  <si>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</si>
  <si>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</si>
  <si>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</si>
  <si>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</si>
  <si>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</si>
  <si>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</si>
  <si>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</si>
  <si>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</si>
  <si>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</si>
  <si>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</si>
  <si>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</si>
  <si>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</si>
  <si>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</si>
  <si>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</si>
  <si>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</si>
  <si>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</si>
  <si>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</si>
  <si>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</si>
  <si>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</si>
  <si>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</si>
  <si>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</si>
  <si>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</si>
  <si>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</si>
  <si>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</si>
  <si>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</si>
  <si>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</si>
  <si>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</si>
  <si>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</si>
  <si>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r>
      <t>je veux que le tableau à droite s'affiche automatiquement à l'aide d'</t>
    </r>
    <r>
      <rPr>
        <b/>
        <sz val="11"/>
        <color theme="1"/>
        <rFont val="Calibri"/>
        <family val="2"/>
        <scheme val="minor"/>
      </rPr>
      <t>un bouton dans la feuille 1</t>
    </r>
    <r>
      <rPr>
        <sz val="11"/>
        <color theme="1"/>
        <rFont val="Calibri"/>
        <family val="2"/>
        <scheme val="minor"/>
      </rPr>
      <t xml:space="preserve"> et il donne le calcule, après il envoi les informations à la feuille 3 automatiquement, (Les information sont la colonne Machine et Produit</t>
    </r>
  </si>
  <si>
    <t xml:space="preserve">    Machine</t>
  </si>
  <si>
    <t>Produit en %</t>
  </si>
  <si>
    <t>Poids en %</t>
  </si>
  <si>
    <t>Seuil : de 25% à 60%</t>
  </si>
  <si>
    <t>Seuil : de $ à $</t>
  </si>
  <si>
    <t>G1</t>
  </si>
  <si>
    <t>G2</t>
  </si>
  <si>
    <t>G3</t>
  </si>
  <si>
    <r>
      <t xml:space="preserve">je veux que le seuil dans G1 je le donne manuellement et il affiche les Machine dans ce seuil à partir du tableau 1 , c’est-à-dire en premier il y aura Seuil: de $ à $ et moi </t>
    </r>
    <r>
      <rPr>
        <b/>
        <sz val="11"/>
        <color theme="1"/>
        <rFont val="Calibri"/>
        <family val="2"/>
        <scheme val="minor"/>
      </rPr>
      <t xml:space="preserve">je mets manuellement 25% et 60% </t>
    </r>
    <r>
      <rPr>
        <sz val="11"/>
        <color theme="1"/>
        <rFont val="Calibri"/>
        <family val="2"/>
        <scheme val="minor"/>
      </rPr>
      <t>et la même chose pour G2 et  G3 !</t>
    </r>
  </si>
  <si>
    <t>T,lignes</t>
  </si>
  <si>
    <t>Colonne</t>
  </si>
  <si>
    <t>T,ligne  c'est la ligne coloré en :</t>
  </si>
  <si>
    <t>Cologne  c'est la ligne coloré en :</t>
  </si>
  <si>
    <r>
      <rPr>
        <sz val="10"/>
        <color theme="1"/>
        <rFont val="Calibri"/>
        <family val="2"/>
        <scheme val="minor"/>
      </rPr>
      <t>le résultat correcte pour</t>
    </r>
    <r>
      <rPr>
        <b/>
        <sz val="10"/>
        <color theme="1"/>
        <rFont val="Calibri"/>
        <family val="2"/>
        <scheme val="minor"/>
      </rPr>
      <t xml:space="preserve"> M3 </t>
    </r>
    <r>
      <rPr>
        <sz val="10"/>
        <color theme="1"/>
        <rFont val="Calibri"/>
        <family val="2"/>
        <scheme val="minor"/>
      </rPr>
      <t>est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</si>
</sst>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5" borderId="1" xfId="0" applyFill="1" applyBorder="1"/>
    <xf numFmtId="0" fontId="0" fillId="6" borderId="0" xfId="0" applyFill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4" fillId="6" borderId="1" xfId="0" applyFont="1" applyFill="1" applyBorder="1"/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wrapText="1"/>
    </xf>
    <xf numFmtId="0" fontId="0" fillId="8" borderId="3" xfId="0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64" fontId="0" fillId="8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4" tint="0.39994506668294322"/>
        </patternFill>
      </fill>
      <border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zoomScale="64" zoomScaleNormal="64" workbookViewId="0"/>
  </sheetViews>
  <sheetFormatPr baseColWidth="10" defaultRowHeight="15" x14ac:dyDescent="0.25"/>
  <sheetData>
    <row r="1" spans="1:1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8" x14ac:dyDescent="0.25">
      <c r="A2" s="3" t="s">
        <v>16</v>
      </c>
      <c r="B2" s="4">
        <v>1</v>
      </c>
      <c r="C2" s="4">
        <v>1</v>
      </c>
      <c r="D2" s="4">
        <v>1</v>
      </c>
      <c r="E2" s="4">
        <v>1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>
        <f>SUM(B2:P2)</f>
        <v>4</v>
      </c>
      <c r="R2">
        <f>(Q2/15)</f>
        <v>0.26666666666666666</v>
      </c>
    </row>
    <row r="3" spans="1:18" x14ac:dyDescent="0.25">
      <c r="A3" s="3" t="s">
        <v>17</v>
      </c>
      <c r="B3" s="4">
        <v>1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>
        <f t="shared" ref="Q3:Q27" si="0">SUM(B3:P3)</f>
        <v>1</v>
      </c>
      <c r="R3">
        <f t="shared" ref="R3:R27" si="1">(Q3/15)</f>
        <v>6.6666666666666666E-2</v>
      </c>
    </row>
    <row r="4" spans="1:18" x14ac:dyDescent="0.25">
      <c r="A4" s="3" t="s">
        <v>18</v>
      </c>
      <c r="B4" s="4">
        <v>1</v>
      </c>
      <c r="C4" s="4">
        <v>1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>
        <f t="shared" si="0"/>
        <v>2</v>
      </c>
      <c r="R4">
        <f t="shared" si="1"/>
        <v>0.13333333333333333</v>
      </c>
    </row>
    <row r="5" spans="1:18" x14ac:dyDescent="0.25">
      <c r="A5" s="3" t="s">
        <v>19</v>
      </c>
      <c r="B5" s="4">
        <v>1</v>
      </c>
      <c r="C5" s="4">
        <v>1</v>
      </c>
      <c r="D5" s="4">
        <v>1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>
        <f t="shared" si="0"/>
        <v>8</v>
      </c>
      <c r="R5">
        <f t="shared" si="1"/>
        <v>0.53333333333333333</v>
      </c>
    </row>
    <row r="6" spans="1:18" x14ac:dyDescent="0.25">
      <c r="A6" s="3" t="s">
        <v>20</v>
      </c>
      <c r="B6" s="4">
        <v>0</v>
      </c>
      <c r="C6" s="4">
        <v>0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>
        <f t="shared" si="0"/>
        <v>2</v>
      </c>
      <c r="R6">
        <f t="shared" si="1"/>
        <v>0.13333333333333333</v>
      </c>
    </row>
    <row r="7" spans="1:18" x14ac:dyDescent="0.25">
      <c r="A7" s="3" t="s">
        <v>21</v>
      </c>
      <c r="B7" s="4">
        <v>0</v>
      </c>
      <c r="C7" s="4">
        <v>0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>
        <f t="shared" si="0"/>
        <v>2</v>
      </c>
      <c r="R7">
        <f t="shared" si="1"/>
        <v>0.13333333333333333</v>
      </c>
    </row>
    <row r="8" spans="1:18" x14ac:dyDescent="0.25">
      <c r="A8" s="3" t="s">
        <v>22</v>
      </c>
      <c r="B8" s="4">
        <v>0</v>
      </c>
      <c r="C8" s="4">
        <v>0</v>
      </c>
      <c r="D8" s="4">
        <v>1</v>
      </c>
      <c r="E8" s="4">
        <v>1</v>
      </c>
      <c r="F8" s="4">
        <v>0</v>
      </c>
      <c r="G8" s="4">
        <v>0</v>
      </c>
      <c r="H8" s="4">
        <v>1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>
        <f t="shared" si="0"/>
        <v>5</v>
      </c>
      <c r="R8">
        <f t="shared" si="1"/>
        <v>0.33333333333333331</v>
      </c>
    </row>
    <row r="9" spans="1:18" x14ac:dyDescent="0.25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>
        <f t="shared" si="0"/>
        <v>1</v>
      </c>
      <c r="R9">
        <f t="shared" si="1"/>
        <v>6.6666666666666666E-2</v>
      </c>
    </row>
    <row r="10" spans="1:18" x14ac:dyDescent="0.25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>
        <f t="shared" si="0"/>
        <v>8</v>
      </c>
      <c r="R10">
        <f t="shared" si="1"/>
        <v>0.53333333333333333</v>
      </c>
    </row>
    <row r="11" spans="1:18" x14ac:dyDescent="0.25">
      <c r="A11" s="3" t="s">
        <v>25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1</v>
      </c>
      <c r="N11" s="4">
        <v>1</v>
      </c>
      <c r="O11" s="4">
        <v>0</v>
      </c>
      <c r="P11" s="4">
        <v>0</v>
      </c>
      <c r="Q11">
        <f t="shared" si="0"/>
        <v>3</v>
      </c>
      <c r="R11">
        <f t="shared" si="1"/>
        <v>0.2</v>
      </c>
    </row>
    <row r="12" spans="1:18" x14ac:dyDescent="0.25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4">
        <v>0</v>
      </c>
      <c r="Q12">
        <f t="shared" si="0"/>
        <v>6</v>
      </c>
      <c r="R12">
        <f t="shared" si="1"/>
        <v>0.4</v>
      </c>
    </row>
    <row r="13" spans="1:18" x14ac:dyDescent="0.25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>
        <f t="shared" si="0"/>
        <v>1</v>
      </c>
      <c r="R13">
        <f t="shared" si="1"/>
        <v>6.6666666666666666E-2</v>
      </c>
    </row>
    <row r="14" spans="1:18" x14ac:dyDescent="0.25">
      <c r="A14" s="3" t="s">
        <v>28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1</v>
      </c>
      <c r="N14" s="4">
        <v>1</v>
      </c>
      <c r="O14" s="4">
        <v>0</v>
      </c>
      <c r="P14" s="4">
        <v>1</v>
      </c>
      <c r="Q14">
        <f t="shared" si="0"/>
        <v>4</v>
      </c>
      <c r="R14">
        <f t="shared" si="1"/>
        <v>0.26666666666666666</v>
      </c>
    </row>
    <row r="15" spans="1:18" x14ac:dyDescent="0.25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>
        <f t="shared" si="0"/>
        <v>1</v>
      </c>
      <c r="R15">
        <f t="shared" si="1"/>
        <v>6.6666666666666666E-2</v>
      </c>
    </row>
    <row r="16" spans="1:18" x14ac:dyDescent="0.25">
      <c r="A16" s="3" t="s">
        <v>30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>
        <f t="shared" si="0"/>
        <v>1</v>
      </c>
      <c r="R16">
        <f t="shared" si="1"/>
        <v>6.6666666666666666E-2</v>
      </c>
    </row>
    <row r="17" spans="1:18" x14ac:dyDescent="0.25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>
        <f t="shared" si="0"/>
        <v>1</v>
      </c>
      <c r="R17">
        <f t="shared" si="1"/>
        <v>6.6666666666666666E-2</v>
      </c>
    </row>
    <row r="18" spans="1:18" x14ac:dyDescent="0.25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>
        <f t="shared" si="0"/>
        <v>1</v>
      </c>
      <c r="R18">
        <f t="shared" si="1"/>
        <v>6.6666666666666666E-2</v>
      </c>
    </row>
    <row r="19" spans="1:18" x14ac:dyDescent="0.25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>
        <f t="shared" si="0"/>
        <v>1</v>
      </c>
      <c r="R19">
        <f t="shared" si="1"/>
        <v>6.6666666666666666E-2</v>
      </c>
    </row>
    <row r="20" spans="1:18" x14ac:dyDescent="0.25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</v>
      </c>
      <c r="O20" s="4">
        <v>0</v>
      </c>
      <c r="P20" s="4">
        <v>0</v>
      </c>
      <c r="Q20">
        <f t="shared" si="0"/>
        <v>1</v>
      </c>
      <c r="R20">
        <f t="shared" si="1"/>
        <v>6.6666666666666666E-2</v>
      </c>
    </row>
    <row r="21" spans="1:18" x14ac:dyDescent="0.25">
      <c r="A21" s="3" t="s">
        <v>35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1</v>
      </c>
      <c r="Q21">
        <f t="shared" si="0"/>
        <v>2</v>
      </c>
      <c r="R21">
        <f t="shared" si="1"/>
        <v>0.13333333333333333</v>
      </c>
    </row>
    <row r="22" spans="1:18" x14ac:dyDescent="0.25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>
        <f t="shared" si="0"/>
        <v>1</v>
      </c>
      <c r="R22">
        <f t="shared" si="1"/>
        <v>6.6666666666666666E-2</v>
      </c>
    </row>
    <row r="23" spans="1:18" x14ac:dyDescent="0.25">
      <c r="A23" s="3" t="s">
        <v>37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>
        <f t="shared" si="0"/>
        <v>1</v>
      </c>
      <c r="R23">
        <f t="shared" si="1"/>
        <v>6.6666666666666666E-2</v>
      </c>
    </row>
    <row r="24" spans="1:18" x14ac:dyDescent="0.25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>
        <f t="shared" si="0"/>
        <v>1</v>
      </c>
      <c r="R24">
        <f t="shared" si="1"/>
        <v>6.6666666666666666E-2</v>
      </c>
    </row>
    <row r="25" spans="1:18" x14ac:dyDescent="0.2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>
        <f t="shared" si="0"/>
        <v>1</v>
      </c>
      <c r="R25">
        <f t="shared" si="1"/>
        <v>6.6666666666666666E-2</v>
      </c>
    </row>
    <row r="26" spans="1:18" x14ac:dyDescent="0.25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>
        <f t="shared" si="0"/>
        <v>1</v>
      </c>
      <c r="R26">
        <f t="shared" si="1"/>
        <v>6.6666666666666666E-2</v>
      </c>
    </row>
    <row r="27" spans="1:18" x14ac:dyDescent="0.25">
      <c r="A27" s="3" t="s">
        <v>41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</v>
      </c>
      <c r="Q27">
        <f t="shared" si="0"/>
        <v>1</v>
      </c>
      <c r="R27">
        <f t="shared" si="1"/>
        <v>6.6666666666666666E-2</v>
      </c>
    </row>
    <row r="28" spans="1:18" x14ac:dyDescent="0.25">
      <c r="B28">
        <f>SUM(B2:B27)</f>
        <v>4</v>
      </c>
      <c r="C28">
        <f t="shared" ref="C28:P28" si="2">SUM(C2:C27)</f>
        <v>3</v>
      </c>
      <c r="D28">
        <f t="shared" si="2"/>
        <v>5</v>
      </c>
      <c r="E28">
        <f t="shared" si="2"/>
        <v>5</v>
      </c>
      <c r="F28">
        <f t="shared" si="2"/>
        <v>1</v>
      </c>
      <c r="G28">
        <f t="shared" si="2"/>
        <v>3</v>
      </c>
      <c r="H28">
        <f t="shared" si="2"/>
        <v>3</v>
      </c>
      <c r="I28">
        <f t="shared" si="2"/>
        <v>2</v>
      </c>
      <c r="J28">
        <f t="shared" si="2"/>
        <v>1</v>
      </c>
      <c r="K28">
        <f t="shared" si="2"/>
        <v>4</v>
      </c>
      <c r="L28">
        <f t="shared" si="2"/>
        <v>7</v>
      </c>
      <c r="M28">
        <f t="shared" si="2"/>
        <v>4</v>
      </c>
      <c r="N28">
        <f t="shared" si="2"/>
        <v>6</v>
      </c>
      <c r="O28">
        <f t="shared" si="2"/>
        <v>5</v>
      </c>
      <c r="P28">
        <f t="shared" si="2"/>
        <v>8</v>
      </c>
    </row>
    <row r="29" spans="1:18" x14ac:dyDescent="0.25">
      <c r="B29" s="6">
        <f>SUM(B28/26)</f>
        <v>0.15384615384615385</v>
      </c>
      <c r="C29" s="6">
        <f t="shared" ref="C29:P29" si="3">SUM(C28/26)</f>
        <v>0.11538461538461539</v>
      </c>
      <c r="D29" s="6">
        <f t="shared" si="3"/>
        <v>0.19230769230769232</v>
      </c>
      <c r="E29" s="6">
        <f t="shared" si="3"/>
        <v>0.19230769230769232</v>
      </c>
      <c r="F29" s="6">
        <f t="shared" si="3"/>
        <v>3.8461538461538464E-2</v>
      </c>
      <c r="G29" s="6">
        <f t="shared" si="3"/>
        <v>0.11538461538461539</v>
      </c>
      <c r="H29" s="6">
        <f t="shared" si="3"/>
        <v>0.11538461538461539</v>
      </c>
      <c r="I29" s="6">
        <f t="shared" si="3"/>
        <v>7.6923076923076927E-2</v>
      </c>
      <c r="J29" s="6">
        <f t="shared" si="3"/>
        <v>3.8461538461538464E-2</v>
      </c>
      <c r="K29" s="6">
        <f t="shared" si="3"/>
        <v>0.15384615384615385</v>
      </c>
      <c r="L29" s="6">
        <f t="shared" si="3"/>
        <v>0.26923076923076922</v>
      </c>
      <c r="M29" s="6">
        <f t="shared" si="3"/>
        <v>0.15384615384615385</v>
      </c>
      <c r="N29" s="6">
        <f t="shared" si="3"/>
        <v>0.23076923076923078</v>
      </c>
      <c r="O29" s="6">
        <f t="shared" si="3"/>
        <v>0.19230769230769232</v>
      </c>
      <c r="P29" s="6">
        <f t="shared" si="3"/>
        <v>0.30769230769230771</v>
      </c>
    </row>
    <row r="31" spans="1:18" x14ac:dyDescent="0.25">
      <c r="B31" s="7">
        <f>SUM(R2:R5)</f>
        <v>1</v>
      </c>
      <c r="C31" s="7">
        <f>SUM(R2,R4:R5,)</f>
        <v>0.93333333333333335</v>
      </c>
      <c r="D31" s="7">
        <f>SUM(R5:R8)</f>
        <v>1.1333333333333333</v>
      </c>
      <c r="E31" s="7">
        <f>SUM(R2,R5:R8,)</f>
        <v>1.4</v>
      </c>
      <c r="F31" s="7">
        <f>SUM(R5,R9:R10,)</f>
        <v>1.1333333333333333</v>
      </c>
      <c r="G31" s="7">
        <f>SUM(R5,R9:R10,)</f>
        <v>1.1333333333333333</v>
      </c>
      <c r="H31" s="7">
        <f>SUM(R10,R8,R5,)</f>
        <v>1.4</v>
      </c>
      <c r="I31" s="7">
        <f>SUM(R11:R12,)</f>
        <v>0.60000000000000009</v>
      </c>
      <c r="J31" s="7">
        <f>SUM(R13,)</f>
        <v>6.6666666666666666E-2</v>
      </c>
      <c r="K31" s="7">
        <f>SUM(R14,R12,R10,R8,)</f>
        <v>1.5333333333333334</v>
      </c>
      <c r="L31" s="7">
        <f>SUM(R10,R12,R15:R18,)</f>
        <v>1.2</v>
      </c>
      <c r="M31" s="7">
        <f>SUM(R14,R10:R12,)</f>
        <v>1.4</v>
      </c>
      <c r="N31" s="7">
        <f>SUM(R19:R20,R14,R10:R12,)</f>
        <v>1.5333333333333332</v>
      </c>
      <c r="O31" s="7">
        <f>SUM(R21:R23,R12,R10,)</f>
        <v>1.2000000000000002</v>
      </c>
      <c r="P31" s="7">
        <f>SUM(R24:R27,R21,R14,R10,R5,)</f>
        <v>1.7333333333333334</v>
      </c>
    </row>
    <row r="32" spans="1:18" x14ac:dyDescent="0.25">
      <c r="A32" s="18" t="s">
        <v>56</v>
      </c>
      <c r="B32" s="15"/>
      <c r="D32" s="24">
        <f>SUM(R5:R8,R2)</f>
        <v>1.4</v>
      </c>
    </row>
  </sheetData>
  <conditionalFormatting sqref="P13">
    <cfRule type="cellIs" dxfId="5" priority="1" operator="equal">
      <formula>1</formula>
    </cfRule>
  </conditionalFormatting>
  <conditionalFormatting sqref="D14:N27 D2:N12">
    <cfRule type="cellIs" dxfId="4" priority="4" operator="equal">
      <formula>1</formula>
    </cfRule>
  </conditionalFormatting>
  <conditionalFormatting sqref="D13:N13">
    <cfRule type="cellIs" dxfId="3" priority="3" operator="equal">
      <formula>1</formula>
    </cfRule>
  </conditionalFormatting>
  <conditionalFormatting sqref="P14:P27 P2:P12">
    <cfRule type="cellIs" dxfId="2" priority="2" operator="equal">
      <formula>1</formula>
    </cfRule>
  </conditionalFormatting>
  <conditionalFormatting sqref="B2:C12 B14:C27 O14:O27 O2:O12">
    <cfRule type="cellIs" dxfId="1" priority="6" operator="equal">
      <formula>1</formula>
    </cfRule>
  </conditionalFormatting>
  <conditionalFormatting sqref="B13:C13 O13">
    <cfRule type="cellIs" dxfId="0" priority="5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F14" sqref="F14"/>
    </sheetView>
  </sheetViews>
  <sheetFormatPr baseColWidth="10" defaultRowHeight="15" x14ac:dyDescent="0.25"/>
  <cols>
    <col min="3" max="3" width="13.140625" customWidth="1"/>
    <col min="4" max="4" width="13.42578125" customWidth="1"/>
    <col min="5" max="5" width="13" customWidth="1"/>
  </cols>
  <sheetData>
    <row r="1" spans="2:10" x14ac:dyDescent="0.25">
      <c r="B1" s="8"/>
      <c r="C1" s="9"/>
      <c r="D1" s="9"/>
      <c r="E1" s="9"/>
    </row>
    <row r="2" spans="2:10" x14ac:dyDescent="0.25">
      <c r="B2" s="8"/>
      <c r="C2" s="9"/>
      <c r="D2" s="9"/>
      <c r="E2" s="9"/>
      <c r="G2" s="19" t="s">
        <v>42</v>
      </c>
      <c r="H2" s="19"/>
      <c r="I2" s="19"/>
    </row>
    <row r="3" spans="2:10" x14ac:dyDescent="0.25">
      <c r="B3" s="8"/>
      <c r="C3" s="9"/>
      <c r="D3" s="9"/>
      <c r="E3" s="9"/>
      <c r="G3" s="19"/>
      <c r="H3" s="19"/>
      <c r="I3" s="19"/>
    </row>
    <row r="4" spans="2:10" x14ac:dyDescent="0.25">
      <c r="B4" s="10" t="s">
        <v>43</v>
      </c>
      <c r="C4" s="11" t="s">
        <v>52</v>
      </c>
      <c r="D4" s="11" t="s">
        <v>53</v>
      </c>
      <c r="E4" s="11" t="s">
        <v>44</v>
      </c>
      <c r="G4" s="19"/>
      <c r="H4" s="19"/>
      <c r="I4" s="19"/>
    </row>
    <row r="5" spans="2:10" x14ac:dyDescent="0.25">
      <c r="B5" s="12" t="s">
        <v>1</v>
      </c>
      <c r="C5" s="13">
        <v>1</v>
      </c>
      <c r="D5" s="14">
        <v>0.15384615384615385</v>
      </c>
      <c r="E5" s="14">
        <f>(C5*D5)*100</f>
        <v>15.384615384615385</v>
      </c>
      <c r="G5" s="19"/>
      <c r="H5" s="19"/>
      <c r="I5" s="19"/>
    </row>
    <row r="6" spans="2:10" x14ac:dyDescent="0.25">
      <c r="B6" s="12" t="s">
        <v>2</v>
      </c>
      <c r="C6" s="14">
        <v>0.93333333333333335</v>
      </c>
      <c r="D6" s="14">
        <v>0.11538461538461539</v>
      </c>
      <c r="E6" s="14">
        <f t="shared" ref="E6:E19" si="0">(C6*D6)*100</f>
        <v>10.76923076923077</v>
      </c>
      <c r="G6" s="19"/>
      <c r="H6" s="19"/>
      <c r="I6" s="19"/>
    </row>
    <row r="7" spans="2:10" x14ac:dyDescent="0.25">
      <c r="B7" s="22" t="s">
        <v>3</v>
      </c>
      <c r="C7" s="23">
        <v>1.4</v>
      </c>
      <c r="D7" s="23">
        <v>0.19230769230769232</v>
      </c>
      <c r="E7" s="23">
        <f t="shared" si="0"/>
        <v>26.923076923076923</v>
      </c>
      <c r="G7" s="19"/>
      <c r="H7" s="19"/>
      <c r="I7" s="19"/>
    </row>
    <row r="8" spans="2:10" x14ac:dyDescent="0.25">
      <c r="B8" s="12" t="s">
        <v>4</v>
      </c>
      <c r="C8" s="14">
        <v>1.4</v>
      </c>
      <c r="D8" s="14">
        <v>0.19230769230769232</v>
      </c>
      <c r="E8" s="14">
        <f t="shared" si="0"/>
        <v>26.923076923076923</v>
      </c>
      <c r="G8" s="19"/>
      <c r="H8" s="19"/>
      <c r="I8" s="19"/>
    </row>
    <row r="9" spans="2:10" x14ac:dyDescent="0.25">
      <c r="B9" s="12" t="s">
        <v>5</v>
      </c>
      <c r="C9" s="14">
        <v>1.1333333333333333</v>
      </c>
      <c r="D9" s="14">
        <v>3.8461538461538464E-2</v>
      </c>
      <c r="E9" s="14">
        <f t="shared" si="0"/>
        <v>4.3589743589743595</v>
      </c>
      <c r="G9" s="19"/>
      <c r="H9" s="19"/>
      <c r="I9" s="19"/>
    </row>
    <row r="10" spans="2:10" x14ac:dyDescent="0.25">
      <c r="B10" s="12" t="s">
        <v>6</v>
      </c>
      <c r="C10" s="14">
        <v>1.1333333333333333</v>
      </c>
      <c r="D10" s="14">
        <v>0.11538461538461539</v>
      </c>
      <c r="E10" s="14">
        <f t="shared" si="0"/>
        <v>13.076923076923078</v>
      </c>
      <c r="G10" s="19"/>
      <c r="H10" s="19"/>
      <c r="I10" s="19"/>
    </row>
    <row r="11" spans="2:10" x14ac:dyDescent="0.25">
      <c r="B11" s="12" t="s">
        <v>7</v>
      </c>
      <c r="C11" s="14">
        <v>1.4</v>
      </c>
      <c r="D11" s="14">
        <v>0.11538461538461539</v>
      </c>
      <c r="E11" s="14">
        <f t="shared" si="0"/>
        <v>16.153846153846153</v>
      </c>
      <c r="G11" s="19"/>
      <c r="H11" s="19"/>
      <c r="I11" s="19"/>
    </row>
    <row r="12" spans="2:10" x14ac:dyDescent="0.25">
      <c r="B12" s="12" t="s">
        <v>8</v>
      </c>
      <c r="C12" s="14">
        <v>0.60000000000000009</v>
      </c>
      <c r="D12" s="14">
        <v>7.6923076923076927E-2</v>
      </c>
      <c r="E12" s="14">
        <f t="shared" si="0"/>
        <v>4.6153846153846168</v>
      </c>
      <c r="G12" s="19"/>
      <c r="H12" s="19"/>
      <c r="I12" s="19"/>
    </row>
    <row r="13" spans="2:10" x14ac:dyDescent="0.25">
      <c r="B13" s="12" t="s">
        <v>9</v>
      </c>
      <c r="C13" s="14">
        <v>6.6666666666666666E-2</v>
      </c>
      <c r="D13" s="14">
        <v>3.8461538461538464E-2</v>
      </c>
      <c r="E13" s="14">
        <f t="shared" si="0"/>
        <v>0.25641025641025639</v>
      </c>
      <c r="G13" s="19"/>
      <c r="H13" s="19"/>
      <c r="I13" s="19"/>
    </row>
    <row r="14" spans="2:10" x14ac:dyDescent="0.25">
      <c r="B14" s="12" t="s">
        <v>10</v>
      </c>
      <c r="C14" s="14">
        <v>1.5333333333333334</v>
      </c>
      <c r="D14" s="14">
        <v>0.15384615384615385</v>
      </c>
      <c r="E14" s="14">
        <f t="shared" si="0"/>
        <v>23.589743589743591</v>
      </c>
    </row>
    <row r="15" spans="2:10" x14ac:dyDescent="0.25">
      <c r="B15" s="12" t="s">
        <v>11</v>
      </c>
      <c r="C15" s="14">
        <v>1.2</v>
      </c>
      <c r="D15" s="14">
        <v>0.26923076923076922</v>
      </c>
      <c r="E15" s="14">
        <f t="shared" si="0"/>
        <v>32.307692307692307</v>
      </c>
      <c r="G15" s="15" t="s">
        <v>54</v>
      </c>
      <c r="J15" s="6"/>
    </row>
    <row r="16" spans="2:10" x14ac:dyDescent="0.25">
      <c r="B16" s="12" t="s">
        <v>12</v>
      </c>
      <c r="C16" s="14">
        <v>1.4</v>
      </c>
      <c r="D16" s="14">
        <v>0.15384615384615385</v>
      </c>
      <c r="E16" s="14">
        <f t="shared" si="0"/>
        <v>21.53846153846154</v>
      </c>
      <c r="G16" s="15" t="s">
        <v>55</v>
      </c>
      <c r="J16" s="16"/>
    </row>
    <row r="17" spans="2:5" x14ac:dyDescent="0.25">
      <c r="B17" s="12" t="s">
        <v>13</v>
      </c>
      <c r="C17" s="14">
        <v>1.5333333333333332</v>
      </c>
      <c r="D17" s="14">
        <v>0.23076923076923078</v>
      </c>
      <c r="E17" s="14">
        <f t="shared" si="0"/>
        <v>35.384615384615387</v>
      </c>
    </row>
    <row r="18" spans="2:5" x14ac:dyDescent="0.25">
      <c r="B18" s="12" t="s">
        <v>14</v>
      </c>
      <c r="C18" s="14">
        <v>1.2000000000000002</v>
      </c>
      <c r="D18" s="14">
        <v>0.19230769230769232</v>
      </c>
      <c r="E18" s="14">
        <f t="shared" si="0"/>
        <v>23.07692307692308</v>
      </c>
    </row>
    <row r="19" spans="2:5" x14ac:dyDescent="0.25">
      <c r="B19" s="17" t="s">
        <v>15</v>
      </c>
      <c r="C19" s="14">
        <v>1.7333333333333334</v>
      </c>
      <c r="D19" s="14">
        <v>0.30769230769230771</v>
      </c>
      <c r="E19" s="14">
        <f t="shared" si="0"/>
        <v>53.333333333333336</v>
      </c>
    </row>
    <row r="20" spans="2:5" x14ac:dyDescent="0.25">
      <c r="B20" s="8"/>
      <c r="C20" s="9"/>
      <c r="D20" s="9"/>
      <c r="E20" s="9"/>
    </row>
    <row r="21" spans="2:5" x14ac:dyDescent="0.25">
      <c r="B21" s="8"/>
      <c r="C21" s="9"/>
      <c r="D21" s="9"/>
      <c r="E21" s="9"/>
    </row>
    <row r="22" spans="2:5" x14ac:dyDescent="0.25">
      <c r="B22" s="8"/>
      <c r="C22" s="9"/>
      <c r="D22" s="9"/>
      <c r="E22" s="9"/>
    </row>
  </sheetData>
  <mergeCells count="1">
    <mergeCell ref="G2:I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C10" sqref="C10"/>
    </sheetView>
  </sheetViews>
  <sheetFormatPr baseColWidth="10" defaultRowHeight="15" x14ac:dyDescent="0.25"/>
  <cols>
    <col min="4" max="4" width="10.85546875" customWidth="1"/>
    <col min="5" max="5" width="20.140625" customWidth="1"/>
    <col min="6" max="6" width="8.140625" customWidth="1"/>
    <col min="8" max="8" width="13.7109375" customWidth="1"/>
    <col min="9" max="9" width="7.140625" customWidth="1"/>
    <col min="11" max="11" width="13.140625" customWidth="1"/>
  </cols>
  <sheetData>
    <row r="1" spans="1:15" x14ac:dyDescent="0.25">
      <c r="M1" s="19" t="s">
        <v>51</v>
      </c>
      <c r="N1" s="19"/>
      <c r="O1" s="19"/>
    </row>
    <row r="2" spans="1:15" x14ac:dyDescent="0.25">
      <c r="M2" s="19"/>
      <c r="N2" s="19"/>
      <c r="O2" s="19"/>
    </row>
    <row r="3" spans="1:15" x14ac:dyDescent="0.25">
      <c r="A3" s="10" t="s">
        <v>43</v>
      </c>
      <c r="B3" s="11" t="s">
        <v>45</v>
      </c>
      <c r="M3" s="19"/>
      <c r="N3" s="19"/>
      <c r="O3" s="19"/>
    </row>
    <row r="4" spans="1:15" x14ac:dyDescent="0.25">
      <c r="A4" s="12" t="s">
        <v>1</v>
      </c>
      <c r="B4" s="13">
        <v>15.384615384615385</v>
      </c>
      <c r="D4" s="10" t="s">
        <v>48</v>
      </c>
      <c r="E4" s="11" t="s">
        <v>46</v>
      </c>
      <c r="G4" s="10" t="s">
        <v>49</v>
      </c>
      <c r="H4" s="11" t="s">
        <v>47</v>
      </c>
      <c r="J4" s="10" t="s">
        <v>50</v>
      </c>
      <c r="K4" s="11" t="s">
        <v>47</v>
      </c>
      <c r="M4" s="19"/>
      <c r="N4" s="19"/>
      <c r="O4" s="19"/>
    </row>
    <row r="5" spans="1:15" x14ac:dyDescent="0.25">
      <c r="A5" s="12" t="s">
        <v>2</v>
      </c>
      <c r="B5" s="14">
        <v>10.769230769230772</v>
      </c>
      <c r="D5" s="20" t="s">
        <v>3</v>
      </c>
      <c r="E5" s="25">
        <v>26.923076923076927</v>
      </c>
      <c r="G5" s="12"/>
      <c r="H5" s="13"/>
      <c r="J5" s="12"/>
      <c r="K5" s="13"/>
      <c r="M5" s="19"/>
      <c r="N5" s="19"/>
      <c r="O5" s="19"/>
    </row>
    <row r="6" spans="1:15" x14ac:dyDescent="0.25">
      <c r="A6" s="20" t="s">
        <v>3</v>
      </c>
      <c r="B6" s="21">
        <v>26.923076923076927</v>
      </c>
      <c r="D6" s="12" t="s">
        <v>4</v>
      </c>
      <c r="E6" s="13">
        <v>26.923076923076927</v>
      </c>
      <c r="G6" s="12"/>
      <c r="H6" s="14"/>
      <c r="J6" s="12"/>
      <c r="K6" s="14"/>
      <c r="M6" s="19"/>
      <c r="N6" s="19"/>
      <c r="O6" s="19"/>
    </row>
    <row r="7" spans="1:15" x14ac:dyDescent="0.25">
      <c r="A7" s="12" t="s">
        <v>4</v>
      </c>
      <c r="B7" s="14">
        <v>26.923076923076927</v>
      </c>
      <c r="D7" s="12" t="s">
        <v>11</v>
      </c>
      <c r="E7" s="14">
        <v>32.307692307692314</v>
      </c>
      <c r="G7" s="12"/>
      <c r="H7" s="14"/>
      <c r="J7" s="12"/>
      <c r="K7" s="14"/>
      <c r="M7" s="19"/>
      <c r="N7" s="19"/>
      <c r="O7" s="19"/>
    </row>
    <row r="8" spans="1:15" x14ac:dyDescent="0.25">
      <c r="A8" s="12" t="s">
        <v>5</v>
      </c>
      <c r="B8" s="14">
        <v>4.3589743589743595</v>
      </c>
      <c r="D8" s="12" t="s">
        <v>13</v>
      </c>
      <c r="E8" s="14">
        <v>35.384615384615387</v>
      </c>
      <c r="G8" s="17"/>
      <c r="H8" s="14"/>
      <c r="J8" s="17"/>
      <c r="K8" s="14"/>
      <c r="M8" s="19"/>
      <c r="N8" s="19"/>
      <c r="O8" s="19"/>
    </row>
    <row r="9" spans="1:15" x14ac:dyDescent="0.25">
      <c r="A9" s="12" t="s">
        <v>6</v>
      </c>
      <c r="B9" s="14">
        <v>13.076923076923078</v>
      </c>
      <c r="D9" s="17" t="s">
        <v>15</v>
      </c>
      <c r="E9" s="14">
        <v>53.333333333333343</v>
      </c>
      <c r="G9" s="12"/>
      <c r="H9" s="14"/>
      <c r="J9" s="12"/>
      <c r="K9" s="14"/>
      <c r="M9" s="19"/>
      <c r="N9" s="19"/>
      <c r="O9" s="19"/>
    </row>
    <row r="10" spans="1:15" x14ac:dyDescent="0.25">
      <c r="A10" s="12" t="s">
        <v>7</v>
      </c>
      <c r="B10" s="14">
        <v>16.153846153846153</v>
      </c>
      <c r="D10" s="12"/>
      <c r="E10" s="14"/>
      <c r="G10" s="12"/>
      <c r="H10" s="14"/>
      <c r="J10" s="12"/>
      <c r="K10" s="14"/>
      <c r="M10" s="19"/>
      <c r="N10" s="19"/>
      <c r="O10" s="19"/>
    </row>
    <row r="11" spans="1:15" x14ac:dyDescent="0.25">
      <c r="A11" s="12" t="s">
        <v>8</v>
      </c>
      <c r="B11" s="14">
        <v>4.6153846153846159</v>
      </c>
      <c r="D11" s="12"/>
      <c r="E11" s="14"/>
      <c r="G11" s="12"/>
      <c r="H11" s="14"/>
      <c r="J11" s="12"/>
      <c r="K11" s="14"/>
      <c r="M11" s="19"/>
      <c r="N11" s="19"/>
      <c r="O11" s="19"/>
    </row>
    <row r="12" spans="1:15" x14ac:dyDescent="0.25">
      <c r="A12" s="12" t="s">
        <v>9</v>
      </c>
      <c r="B12" s="14">
        <v>0.25641025641025644</v>
      </c>
      <c r="D12" s="12"/>
      <c r="E12" s="14"/>
      <c r="G12" s="12"/>
      <c r="H12" s="14"/>
      <c r="J12" s="12"/>
      <c r="K12" s="14"/>
      <c r="M12" s="19"/>
      <c r="N12" s="19"/>
      <c r="O12" s="19"/>
    </row>
    <row r="13" spans="1:15" x14ac:dyDescent="0.25">
      <c r="A13" s="12" t="s">
        <v>10</v>
      </c>
      <c r="B13" s="14">
        <v>23.589743589743588</v>
      </c>
      <c r="D13" s="12"/>
      <c r="E13" s="14"/>
      <c r="G13" s="12"/>
      <c r="H13" s="14"/>
      <c r="J13" s="12"/>
      <c r="K13" s="14"/>
    </row>
    <row r="14" spans="1:15" x14ac:dyDescent="0.25">
      <c r="A14" s="12" t="s">
        <v>11</v>
      </c>
      <c r="B14" s="14">
        <v>32.307692307692314</v>
      </c>
      <c r="D14" s="12"/>
      <c r="E14" s="14"/>
      <c r="G14" s="12"/>
      <c r="H14" s="14"/>
      <c r="J14" s="12"/>
      <c r="K14" s="14"/>
    </row>
    <row r="15" spans="1:15" x14ac:dyDescent="0.25">
      <c r="A15" s="12" t="s">
        <v>12</v>
      </c>
      <c r="B15" s="14">
        <v>21.538461538461537</v>
      </c>
      <c r="D15" s="12"/>
      <c r="E15" s="14"/>
      <c r="G15" s="12"/>
      <c r="H15" s="14"/>
      <c r="J15" s="12"/>
      <c r="K15" s="14"/>
    </row>
    <row r="16" spans="1:15" x14ac:dyDescent="0.25">
      <c r="A16" s="12" t="s">
        <v>13</v>
      </c>
      <c r="B16" s="14">
        <v>35.384615384615387</v>
      </c>
      <c r="D16" s="12"/>
      <c r="E16" s="14"/>
      <c r="G16" s="12"/>
      <c r="H16" s="14"/>
      <c r="J16" s="12"/>
      <c r="K16" s="14"/>
    </row>
    <row r="17" spans="1:11" x14ac:dyDescent="0.25">
      <c r="A17" s="12" t="s">
        <v>14</v>
      </c>
      <c r="B17" s="14">
        <v>23.07692307692308</v>
      </c>
      <c r="D17" s="12"/>
      <c r="E17" s="14"/>
      <c r="G17" s="12"/>
      <c r="H17" s="14"/>
      <c r="J17" s="12"/>
      <c r="K17" s="14"/>
    </row>
    <row r="18" spans="1:11" x14ac:dyDescent="0.25">
      <c r="A18" s="17" t="s">
        <v>15</v>
      </c>
      <c r="B18" s="14">
        <v>53.333333333333343</v>
      </c>
      <c r="D18" s="12"/>
      <c r="E18" s="14"/>
      <c r="G18" s="12"/>
      <c r="H18" s="14"/>
      <c r="J18" s="12"/>
      <c r="K18" s="14"/>
    </row>
    <row r="19" spans="1:11" x14ac:dyDescent="0.25">
      <c r="D19" s="12"/>
      <c r="E19" s="14"/>
      <c r="G19" s="17"/>
      <c r="H19" s="14"/>
      <c r="J19" s="17"/>
      <c r="K19" s="14"/>
    </row>
    <row r="20" spans="1:11" x14ac:dyDescent="0.25">
      <c r="D20" s="17"/>
      <c r="E20" s="14"/>
    </row>
  </sheetData>
  <mergeCells count="1">
    <mergeCell ref="M1:O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2016-08-25T17:49:56Z</dcterms:created>
  <dcterms:modified xsi:type="dcterms:W3CDTF">2016-08-28T14:00:23Z</dcterms:modified>
</cp:coreProperties>
</file>