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330" yWindow="-105" windowWidth="12120" windowHeight="9105" tabRatio="478"/>
  </bookViews>
  <sheets>
    <sheet name=" HRS EFF. EMPLOYES JUILLET" sheetId="9" r:id="rId1"/>
    <sheet name="PARAMETRES" sheetId="5" r:id="rId2"/>
  </sheets>
  <definedNames>
    <definedName name="DebN">TIMEVALUE("22:00")</definedName>
    <definedName name="FinN">TIMEVALUE("06:00")</definedName>
  </definedNames>
  <calcPr calcId="162913"/>
  <webPublishing codePage="1252"/>
</workbook>
</file>

<file path=xl/calcChain.xml><?xml version="1.0" encoding="utf-8"?>
<calcChain xmlns="http://schemas.openxmlformats.org/spreadsheetml/2006/main">
  <c r="AG92" i="9" l="1"/>
  <c r="AG91" i="9"/>
  <c r="AG90" i="9"/>
  <c r="AG89" i="9"/>
  <c r="AG88" i="9"/>
  <c r="AC88" i="9"/>
  <c r="AG84" i="9"/>
  <c r="AG83" i="9"/>
  <c r="AG82" i="9"/>
  <c r="AG81" i="9"/>
  <c r="AG80" i="9"/>
  <c r="AC80" i="9"/>
  <c r="AG76" i="9"/>
  <c r="AG75" i="9"/>
  <c r="AG74" i="9"/>
  <c r="AG73" i="9"/>
  <c r="AG72" i="9"/>
  <c r="AE77" i="9" s="1"/>
  <c r="AC72" i="9"/>
  <c r="AG68" i="9"/>
  <c r="AG67" i="9"/>
  <c r="AG66" i="9"/>
  <c r="AG65" i="9"/>
  <c r="AG64" i="9"/>
  <c r="AC64" i="9"/>
  <c r="AG60" i="9"/>
  <c r="AG59" i="9"/>
  <c r="AG58" i="9"/>
  <c r="AG57" i="9"/>
  <c r="AG56" i="9"/>
  <c r="AC56" i="9"/>
  <c r="AG52" i="9"/>
  <c r="AG51" i="9"/>
  <c r="AG50" i="9"/>
  <c r="AG49" i="9"/>
  <c r="AG48" i="9"/>
  <c r="AC48" i="9"/>
  <c r="AG44" i="9"/>
  <c r="AG43" i="9"/>
  <c r="AG42" i="9"/>
  <c r="AG41" i="9"/>
  <c r="AG40" i="9"/>
  <c r="AC40" i="9"/>
  <c r="AL32" i="9"/>
  <c r="AL31" i="9"/>
  <c r="N211" i="9"/>
  <c r="N210" i="9"/>
  <c r="N209" i="9"/>
  <c r="N208" i="9"/>
  <c r="N207" i="9"/>
  <c r="N206" i="9"/>
  <c r="N205" i="9"/>
  <c r="N204" i="9"/>
  <c r="N203" i="9"/>
  <c r="N202" i="9"/>
  <c r="N201" i="9"/>
  <c r="N200" i="9"/>
  <c r="N199" i="9"/>
  <c r="N198" i="9"/>
  <c r="N197" i="9"/>
  <c r="N196" i="9"/>
  <c r="N195" i="9"/>
  <c r="N194" i="9"/>
  <c r="N193" i="9"/>
  <c r="N192" i="9"/>
  <c r="N191" i="9"/>
  <c r="N190" i="9"/>
  <c r="N189" i="9"/>
  <c r="N188" i="9"/>
  <c r="N187" i="9"/>
  <c r="N186" i="9"/>
  <c r="N185" i="9"/>
  <c r="N184" i="9"/>
  <c r="N183" i="9"/>
  <c r="N182" i="9"/>
  <c r="N181" i="9"/>
  <c r="N180" i="9"/>
  <c r="N179" i="9"/>
  <c r="N178" i="9"/>
  <c r="N177" i="9"/>
  <c r="N176" i="9"/>
  <c r="N169" i="9"/>
  <c r="N168" i="9"/>
  <c r="N167" i="9"/>
  <c r="N166" i="9"/>
  <c r="N165" i="9"/>
  <c r="N164" i="9"/>
  <c r="N163" i="9"/>
  <c r="N162" i="9"/>
  <c r="N161" i="9"/>
  <c r="N160" i="9"/>
  <c r="N159" i="9"/>
  <c r="N158" i="9"/>
  <c r="N157" i="9"/>
  <c r="N156" i="9"/>
  <c r="N155" i="9"/>
  <c r="N154" i="9"/>
  <c r="N153" i="9"/>
  <c r="N152" i="9"/>
  <c r="N151" i="9"/>
  <c r="N150" i="9"/>
  <c r="N149" i="9"/>
  <c r="N148" i="9"/>
  <c r="N147" i="9"/>
  <c r="N146" i="9"/>
  <c r="N145" i="9"/>
  <c r="N144" i="9"/>
  <c r="N143" i="9"/>
  <c r="N142" i="9"/>
  <c r="N141" i="9"/>
  <c r="N140" i="9"/>
  <c r="N139" i="9"/>
  <c r="N138" i="9"/>
  <c r="N137" i="9"/>
  <c r="N136" i="9"/>
  <c r="N135" i="9"/>
  <c r="N134" i="9"/>
  <c r="N127" i="9"/>
  <c r="N126" i="9"/>
  <c r="N125" i="9"/>
  <c r="N124" i="9"/>
  <c r="N123" i="9"/>
  <c r="N122" i="9"/>
  <c r="N121" i="9"/>
  <c r="N120" i="9"/>
  <c r="N119" i="9"/>
  <c r="N118" i="9"/>
  <c r="N117" i="9"/>
  <c r="N116" i="9"/>
  <c r="N115" i="9"/>
  <c r="N114" i="9"/>
  <c r="N113" i="9"/>
  <c r="N112" i="9"/>
  <c r="N111" i="9"/>
  <c r="N110" i="9"/>
  <c r="N109" i="9"/>
  <c r="N108" i="9"/>
  <c r="N107" i="9"/>
  <c r="N106" i="9"/>
  <c r="N105" i="9"/>
  <c r="N104" i="9"/>
  <c r="N103" i="9"/>
  <c r="N102" i="9"/>
  <c r="N101" i="9"/>
  <c r="N100" i="9"/>
  <c r="N99" i="9"/>
  <c r="N98" i="9"/>
  <c r="N97" i="9"/>
  <c r="N96" i="9"/>
  <c r="N95" i="9"/>
  <c r="N94" i="9"/>
  <c r="N93" i="9"/>
  <c r="N92" i="9"/>
  <c r="N85" i="9"/>
  <c r="N84" i="9"/>
  <c r="N83" i="9"/>
  <c r="N82" i="9"/>
  <c r="N81" i="9"/>
  <c r="N80" i="9"/>
  <c r="N79" i="9"/>
  <c r="N78" i="9"/>
  <c r="N77" i="9"/>
  <c r="N76" i="9"/>
  <c r="N75" i="9"/>
  <c r="N74" i="9"/>
  <c r="N73" i="9"/>
  <c r="N72" i="9"/>
  <c r="N71" i="9"/>
  <c r="N70" i="9"/>
  <c r="N69" i="9"/>
  <c r="N68" i="9"/>
  <c r="N67" i="9"/>
  <c r="N66" i="9"/>
  <c r="N65" i="9"/>
  <c r="N64" i="9"/>
  <c r="N63" i="9"/>
  <c r="N62" i="9"/>
  <c r="N61" i="9"/>
  <c r="N60" i="9"/>
  <c r="N59" i="9"/>
  <c r="N58" i="9"/>
  <c r="N57" i="9"/>
  <c r="N56" i="9"/>
  <c r="N55" i="9"/>
  <c r="N54" i="9"/>
  <c r="N53" i="9"/>
  <c r="N52" i="9"/>
  <c r="N51" i="9"/>
  <c r="N50" i="9"/>
  <c r="N43" i="9"/>
  <c r="N42" i="9"/>
  <c r="N41" i="9"/>
  <c r="N40" i="9"/>
  <c r="N39" i="9"/>
  <c r="N38" i="9"/>
  <c r="N37" i="9"/>
  <c r="N36" i="9"/>
  <c r="N35" i="9"/>
  <c r="N34" i="9"/>
  <c r="N33" i="9"/>
  <c r="N32" i="9"/>
  <c r="N31" i="9"/>
  <c r="N30" i="9"/>
  <c r="N29" i="9"/>
  <c r="N28" i="9"/>
  <c r="N27" i="9"/>
  <c r="N26" i="9"/>
  <c r="N25" i="9"/>
  <c r="N24" i="9"/>
  <c r="N23" i="9"/>
  <c r="N22" i="9"/>
  <c r="N21" i="9"/>
  <c r="N20" i="9"/>
  <c r="N19" i="9"/>
  <c r="N18" i="9"/>
  <c r="N17" i="9"/>
  <c r="N16" i="9"/>
  <c r="N15" i="9"/>
  <c r="N14" i="9"/>
  <c r="N13" i="9"/>
  <c r="N12" i="9"/>
  <c r="N11" i="9"/>
  <c r="N10" i="9"/>
  <c r="N9" i="9"/>
  <c r="N8" i="9"/>
  <c r="B8" i="9"/>
  <c r="AD17" i="9"/>
  <c r="AD16" i="9"/>
  <c r="AA40" i="9"/>
  <c r="AC17" i="9"/>
  <c r="AC16" i="9"/>
  <c r="AH92" i="9" s="1"/>
  <c r="AA49" i="9"/>
  <c r="AA50" i="9"/>
  <c r="AA51" i="9"/>
  <c r="AA52" i="9"/>
  <c r="AA57" i="9"/>
  <c r="AA58" i="9"/>
  <c r="AA59" i="9"/>
  <c r="AA60" i="9"/>
  <c r="AA65" i="9"/>
  <c r="AA66" i="9"/>
  <c r="AA67" i="9"/>
  <c r="AA68" i="9"/>
  <c r="AA89" i="9"/>
  <c r="AA90" i="9"/>
  <c r="AA91" i="9"/>
  <c r="AA92" i="9"/>
  <c r="AA88" i="9"/>
  <c r="AA80" i="9"/>
  <c r="AA72" i="9"/>
  <c r="AA64" i="9"/>
  <c r="AA56" i="9"/>
  <c r="AA48" i="9"/>
  <c r="AA41" i="9"/>
  <c r="AA42" i="9"/>
  <c r="AA43" i="9"/>
  <c r="AA44" i="9"/>
  <c r="AH48" i="9" l="1"/>
  <c r="AH52" i="9"/>
  <c r="AH65" i="9"/>
  <c r="AH82" i="9"/>
  <c r="AH49" i="9"/>
  <c r="AE61" i="9"/>
  <c r="AH66" i="9"/>
  <c r="AH83" i="9"/>
  <c r="AH59" i="9"/>
  <c r="AH72" i="9"/>
  <c r="AH76" i="9"/>
  <c r="AH89" i="9"/>
  <c r="AH43" i="9"/>
  <c r="AH56" i="9"/>
  <c r="AH60" i="9"/>
  <c r="AH73" i="9"/>
  <c r="AE85" i="9"/>
  <c r="AH90" i="9"/>
  <c r="AE45" i="9"/>
  <c r="AH50" i="9"/>
  <c r="AE55" i="9" s="1"/>
  <c r="AH67" i="9"/>
  <c r="AH80" i="9"/>
  <c r="AH84" i="9"/>
  <c r="AH42" i="9"/>
  <c r="AH40" i="9"/>
  <c r="AH44" i="9"/>
  <c r="AH57" i="9"/>
  <c r="AE69" i="9"/>
  <c r="AH74" i="9"/>
  <c r="AH91" i="9"/>
  <c r="AH51" i="9"/>
  <c r="AH64" i="9"/>
  <c r="AE71" i="9" s="1"/>
  <c r="AE70" i="9" s="1"/>
  <c r="AH68" i="9"/>
  <c r="AH81" i="9"/>
  <c r="AE87" i="9" s="1"/>
  <c r="AE86" i="9" s="1"/>
  <c r="AE93" i="9"/>
  <c r="AH41" i="9"/>
  <c r="AE47" i="9" s="1"/>
  <c r="AE46" i="9" s="1"/>
  <c r="AE53" i="9"/>
  <c r="AE54" i="9" s="1"/>
  <c r="AH58" i="9"/>
  <c r="AE63" i="9" s="1"/>
  <c r="AE62" i="9" s="1"/>
  <c r="AH75" i="9"/>
  <c r="AH88" i="9"/>
  <c r="AE95" i="9" s="1"/>
  <c r="AE94" i="9" s="1"/>
  <c r="O14" i="9"/>
  <c r="O38" i="9"/>
  <c r="O206" i="9"/>
  <c r="O134" i="9"/>
  <c r="O158" i="9"/>
  <c r="O188" i="9"/>
  <c r="O8" i="9"/>
  <c r="O200" i="9"/>
  <c r="O56" i="9"/>
  <c r="O80" i="9"/>
  <c r="O68" i="9"/>
  <c r="O98" i="9"/>
  <c r="O122" i="9"/>
  <c r="O182" i="9"/>
  <c r="O62" i="9"/>
  <c r="O104" i="9"/>
  <c r="O26" i="9"/>
  <c r="O92" i="9"/>
  <c r="O116" i="9"/>
  <c r="O146" i="9"/>
  <c r="O32" i="9"/>
  <c r="O152" i="9"/>
  <c r="O50" i="9"/>
  <c r="O110" i="9"/>
  <c r="O164" i="9"/>
  <c r="O194" i="9"/>
  <c r="O20" i="9"/>
  <c r="O74" i="9"/>
  <c r="O140" i="9"/>
  <c r="O176" i="9"/>
  <c r="Y93" i="9"/>
  <c r="AB49" i="9"/>
  <c r="Y53" i="9"/>
  <c r="Y69" i="9"/>
  <c r="Y61" i="9"/>
  <c r="AB89" i="9"/>
  <c r="AB67" i="9"/>
  <c r="AB57" i="9"/>
  <c r="AB88" i="9"/>
  <c r="AB76" i="9"/>
  <c r="AB66" i="9"/>
  <c r="AB56" i="9"/>
  <c r="AB44" i="9"/>
  <c r="AB75" i="9"/>
  <c r="AB65" i="9"/>
  <c r="AB43" i="9"/>
  <c r="AB80" i="9"/>
  <c r="AB40" i="9"/>
  <c r="AB84" i="9"/>
  <c r="AB74" i="9"/>
  <c r="AB64" i="9"/>
  <c r="AB52" i="9"/>
  <c r="AB42" i="9"/>
  <c r="AB68" i="9"/>
  <c r="AB83" i="9"/>
  <c r="AB73" i="9"/>
  <c r="AB51" i="9"/>
  <c r="AB41" i="9"/>
  <c r="AB58" i="9"/>
  <c r="AB92" i="9"/>
  <c r="AB82" i="9"/>
  <c r="AB72" i="9"/>
  <c r="AB60" i="9"/>
  <c r="AB50" i="9"/>
  <c r="AB90" i="9"/>
  <c r="AB48" i="9"/>
  <c r="AB91" i="9"/>
  <c r="AB81" i="9"/>
  <c r="AB59" i="9"/>
  <c r="AC13" i="9"/>
  <c r="AC12" i="9"/>
  <c r="AC11" i="9"/>
  <c r="AC7" i="9"/>
  <c r="AC6" i="9"/>
  <c r="AC5" i="9"/>
  <c r="AE79" i="9" l="1"/>
  <c r="AE78" i="9" s="1"/>
  <c r="O86" i="9"/>
  <c r="O88" i="9" s="1"/>
  <c r="O128" i="9"/>
  <c r="O132" i="9" s="1"/>
  <c r="O170" i="9"/>
  <c r="O171" i="9" s="1"/>
  <c r="O44" i="9"/>
  <c r="O212" i="9"/>
  <c r="O216" i="9" s="1"/>
  <c r="F85" i="9"/>
  <c r="F84" i="9"/>
  <c r="F83" i="9"/>
  <c r="F82" i="9"/>
  <c r="F81" i="9"/>
  <c r="F80" i="9"/>
  <c r="F79" i="9"/>
  <c r="F78" i="9"/>
  <c r="F77" i="9"/>
  <c r="F76" i="9"/>
  <c r="F75" i="9"/>
  <c r="F74" i="9"/>
  <c r="F73" i="9"/>
  <c r="F72" i="9"/>
  <c r="F71" i="9"/>
  <c r="F70" i="9"/>
  <c r="F69" i="9"/>
  <c r="F68" i="9"/>
  <c r="F67" i="9"/>
  <c r="F66" i="9"/>
  <c r="F65" i="9"/>
  <c r="F64" i="9"/>
  <c r="F63" i="9"/>
  <c r="F62" i="9"/>
  <c r="F61" i="9"/>
  <c r="F60" i="9"/>
  <c r="F59" i="9"/>
  <c r="F58" i="9"/>
  <c r="F57" i="9"/>
  <c r="F56" i="9"/>
  <c r="F55" i="9"/>
  <c r="F54" i="9"/>
  <c r="F53" i="9"/>
  <c r="F52" i="9"/>
  <c r="F51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123" i="9"/>
  <c r="F124" i="9"/>
  <c r="F125" i="9"/>
  <c r="F126" i="9"/>
  <c r="F127" i="9"/>
  <c r="F135" i="9"/>
  <c r="F136" i="9"/>
  <c r="F137" i="9"/>
  <c r="F138" i="9"/>
  <c r="F139" i="9"/>
  <c r="F140" i="9"/>
  <c r="F141" i="9"/>
  <c r="F142" i="9"/>
  <c r="F143" i="9"/>
  <c r="F144" i="9"/>
  <c r="F145" i="9"/>
  <c r="F146" i="9"/>
  <c r="F147" i="9"/>
  <c r="F148" i="9"/>
  <c r="F149" i="9"/>
  <c r="F150" i="9"/>
  <c r="F151" i="9"/>
  <c r="F152" i="9"/>
  <c r="F153" i="9"/>
  <c r="F154" i="9"/>
  <c r="F155" i="9"/>
  <c r="F156" i="9"/>
  <c r="F157" i="9"/>
  <c r="F158" i="9"/>
  <c r="F159" i="9"/>
  <c r="F160" i="9"/>
  <c r="F161" i="9"/>
  <c r="F162" i="9"/>
  <c r="F163" i="9"/>
  <c r="F164" i="9"/>
  <c r="F165" i="9"/>
  <c r="F166" i="9"/>
  <c r="F167" i="9"/>
  <c r="F168" i="9"/>
  <c r="F169" i="9"/>
  <c r="F177" i="9"/>
  <c r="F178" i="9"/>
  <c r="F179" i="9"/>
  <c r="F180" i="9"/>
  <c r="F181" i="9"/>
  <c r="F182" i="9"/>
  <c r="F183" i="9"/>
  <c r="F184" i="9"/>
  <c r="F185" i="9"/>
  <c r="F186" i="9"/>
  <c r="F187" i="9"/>
  <c r="F188" i="9"/>
  <c r="F189" i="9"/>
  <c r="F190" i="9"/>
  <c r="F191" i="9"/>
  <c r="F192" i="9"/>
  <c r="F193" i="9"/>
  <c r="F194" i="9"/>
  <c r="F195" i="9"/>
  <c r="F196" i="9"/>
  <c r="F197" i="9"/>
  <c r="F198" i="9"/>
  <c r="F199" i="9"/>
  <c r="F200" i="9"/>
  <c r="F201" i="9"/>
  <c r="F202" i="9"/>
  <c r="F203" i="9"/>
  <c r="F204" i="9"/>
  <c r="F205" i="9"/>
  <c r="F206" i="9"/>
  <c r="F207" i="9"/>
  <c r="F208" i="9"/>
  <c r="F209" i="9"/>
  <c r="F210" i="9"/>
  <c r="F211" i="9"/>
  <c r="F176" i="9"/>
  <c r="F134" i="9"/>
  <c r="F92" i="9"/>
  <c r="F50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8" i="9"/>
  <c r="W88" i="9"/>
  <c r="W80" i="9"/>
  <c r="W72" i="9"/>
  <c r="W64" i="9"/>
  <c r="W56" i="9"/>
  <c r="W48" i="9"/>
  <c r="W40" i="9"/>
  <c r="AC14" i="9"/>
  <c r="AD14" i="9"/>
  <c r="B182" i="9"/>
  <c r="B188" i="9"/>
  <c r="B194" i="9"/>
  <c r="B200" i="9"/>
  <c r="B206" i="9"/>
  <c r="B176" i="9"/>
  <c r="B140" i="9"/>
  <c r="B146" i="9"/>
  <c r="B152" i="9"/>
  <c r="B158" i="9"/>
  <c r="B164" i="9"/>
  <c r="B134" i="9"/>
  <c r="B98" i="9"/>
  <c r="B104" i="9"/>
  <c r="B110" i="9"/>
  <c r="B116" i="9"/>
  <c r="B122" i="9"/>
  <c r="B92" i="9"/>
  <c r="B56" i="9"/>
  <c r="B62" i="9"/>
  <c r="B68" i="9"/>
  <c r="B74" i="9"/>
  <c r="B80" i="9"/>
  <c r="B50" i="9"/>
  <c r="B14" i="9"/>
  <c r="B20" i="9"/>
  <c r="B26" i="9"/>
  <c r="B32" i="9"/>
  <c r="B38" i="9"/>
  <c r="O87" i="9" l="1"/>
  <c r="O48" i="9"/>
  <c r="AL25" i="9"/>
  <c r="O213" i="9"/>
  <c r="O89" i="9"/>
  <c r="O129" i="9"/>
  <c r="O174" i="9"/>
  <c r="O131" i="9"/>
  <c r="O130" i="9"/>
  <c r="O90" i="9"/>
  <c r="O214" i="9"/>
  <c r="O46" i="9"/>
  <c r="O45" i="9"/>
  <c r="O215" i="9"/>
  <c r="O47" i="9"/>
  <c r="O173" i="9"/>
  <c r="O172" i="9"/>
  <c r="P210" i="9"/>
  <c r="P206" i="9"/>
  <c r="P203" i="9"/>
  <c r="P196" i="9"/>
  <c r="P193" i="9"/>
  <c r="P189" i="9"/>
  <c r="P186" i="9"/>
  <c r="P182" i="9"/>
  <c r="P179" i="9"/>
  <c r="P169" i="9"/>
  <c r="P165" i="9"/>
  <c r="P162" i="9"/>
  <c r="P158" i="9"/>
  <c r="P155" i="9"/>
  <c r="P148" i="9"/>
  <c r="P145" i="9"/>
  <c r="P141" i="9"/>
  <c r="P138" i="9"/>
  <c r="P134" i="9"/>
  <c r="P124" i="9"/>
  <c r="P121" i="9"/>
  <c r="P117" i="9"/>
  <c r="P114" i="9"/>
  <c r="P110" i="9"/>
  <c r="P107" i="9"/>
  <c r="P100" i="9"/>
  <c r="P97" i="9"/>
  <c r="P93" i="9"/>
  <c r="P83" i="9"/>
  <c r="P76" i="9"/>
  <c r="P73" i="9"/>
  <c r="P69" i="9"/>
  <c r="P66" i="9"/>
  <c r="P62" i="9"/>
  <c r="P59" i="9"/>
  <c r="P52" i="9"/>
  <c r="P42" i="9"/>
  <c r="P38" i="9"/>
  <c r="P35" i="9"/>
  <c r="P28" i="9"/>
  <c r="P25" i="9"/>
  <c r="P21" i="9"/>
  <c r="P18" i="9"/>
  <c r="P14" i="9"/>
  <c r="P11" i="9"/>
  <c r="P209" i="9"/>
  <c r="P202" i="9"/>
  <c r="P199" i="9"/>
  <c r="P195" i="9"/>
  <c r="P192" i="9"/>
  <c r="P188" i="9"/>
  <c r="P185" i="9"/>
  <c r="P178" i="9"/>
  <c r="P168" i="9"/>
  <c r="P164" i="9"/>
  <c r="P161" i="9"/>
  <c r="P154" i="9"/>
  <c r="P151" i="9"/>
  <c r="P147" i="9"/>
  <c r="P144" i="9"/>
  <c r="P140" i="9"/>
  <c r="P137" i="9"/>
  <c r="P127" i="9"/>
  <c r="P123" i="9"/>
  <c r="P120" i="9"/>
  <c r="P116" i="9"/>
  <c r="P113" i="9"/>
  <c r="P106" i="9"/>
  <c r="P103" i="9"/>
  <c r="P99" i="9"/>
  <c r="P96" i="9"/>
  <c r="P92" i="9"/>
  <c r="P82" i="9"/>
  <c r="P79" i="9"/>
  <c r="P75" i="9"/>
  <c r="P72" i="9"/>
  <c r="P68" i="9"/>
  <c r="P65" i="9"/>
  <c r="P58" i="9"/>
  <c r="P55" i="9"/>
  <c r="P51" i="9"/>
  <c r="P41" i="9"/>
  <c r="P34" i="9"/>
  <c r="P31" i="9"/>
  <c r="P27" i="9"/>
  <c r="P24" i="9"/>
  <c r="P20" i="9"/>
  <c r="P17" i="9"/>
  <c r="P10" i="9"/>
  <c r="P208" i="9"/>
  <c r="P205" i="9"/>
  <c r="P201" i="9"/>
  <c r="P198" i="9"/>
  <c r="P194" i="9"/>
  <c r="P191" i="9"/>
  <c r="P184" i="9"/>
  <c r="P181" i="9"/>
  <c r="P177" i="9"/>
  <c r="P167" i="9"/>
  <c r="P160" i="9"/>
  <c r="P157" i="9"/>
  <c r="P153" i="9"/>
  <c r="P150" i="9"/>
  <c r="P146" i="9"/>
  <c r="P143" i="9"/>
  <c r="P136" i="9"/>
  <c r="P126" i="9"/>
  <c r="P122" i="9"/>
  <c r="P119" i="9"/>
  <c r="P112" i="9"/>
  <c r="P109" i="9"/>
  <c r="P105" i="9"/>
  <c r="P102" i="9"/>
  <c r="P98" i="9"/>
  <c r="P95" i="9"/>
  <c r="P85" i="9"/>
  <c r="P81" i="9"/>
  <c r="P78" i="9"/>
  <c r="P74" i="9"/>
  <c r="P71" i="9"/>
  <c r="P64" i="9"/>
  <c r="P61" i="9"/>
  <c r="P57" i="9"/>
  <c r="P54" i="9"/>
  <c r="P50" i="9"/>
  <c r="P40" i="9"/>
  <c r="P37" i="9"/>
  <c r="P33" i="9"/>
  <c r="P30" i="9"/>
  <c r="P26" i="9"/>
  <c r="P23" i="9"/>
  <c r="P16" i="9"/>
  <c r="P13" i="9"/>
  <c r="P9" i="9"/>
  <c r="P211" i="9"/>
  <c r="P207" i="9"/>
  <c r="P204" i="9"/>
  <c r="P200" i="9"/>
  <c r="P197" i="9"/>
  <c r="P190" i="9"/>
  <c r="P187" i="9"/>
  <c r="P183" i="9"/>
  <c r="P180" i="9"/>
  <c r="P176" i="9"/>
  <c r="P166" i="9"/>
  <c r="P163" i="9"/>
  <c r="P159" i="9"/>
  <c r="P156" i="9"/>
  <c r="P152" i="9"/>
  <c r="P149" i="9"/>
  <c r="P142" i="9"/>
  <c r="P139" i="9"/>
  <c r="P135" i="9"/>
  <c r="P125" i="9"/>
  <c r="P118" i="9"/>
  <c r="P115" i="9"/>
  <c r="P111" i="9"/>
  <c r="P108" i="9"/>
  <c r="P104" i="9"/>
  <c r="P101" i="9"/>
  <c r="P94" i="9"/>
  <c r="P84" i="9"/>
  <c r="P80" i="9"/>
  <c r="P77" i="9"/>
  <c r="P70" i="9"/>
  <c r="P67" i="9"/>
  <c r="P63" i="9"/>
  <c r="P60" i="9"/>
  <c r="P56" i="9"/>
  <c r="P53" i="9"/>
  <c r="P43" i="9"/>
  <c r="P39" i="9"/>
  <c r="P36" i="9"/>
  <c r="P32" i="9"/>
  <c r="P29" i="9"/>
  <c r="P22" i="9"/>
  <c r="P19" i="9"/>
  <c r="P15" i="9"/>
  <c r="P12" i="9"/>
  <c r="P8" i="9"/>
  <c r="H187" i="9"/>
  <c r="H85" i="9"/>
  <c r="H106" i="9"/>
  <c r="H188" i="9"/>
  <c r="H42" i="9"/>
  <c r="H26" i="9"/>
  <c r="H10" i="9"/>
  <c r="H76" i="9"/>
  <c r="H60" i="9"/>
  <c r="H121" i="9"/>
  <c r="H113" i="9"/>
  <c r="H97" i="9"/>
  <c r="H158" i="9"/>
  <c r="H142" i="9"/>
  <c r="H203" i="9"/>
  <c r="H195" i="9"/>
  <c r="H179" i="9"/>
  <c r="H41" i="9"/>
  <c r="H33" i="9"/>
  <c r="H25" i="9"/>
  <c r="H17" i="9"/>
  <c r="H9" i="9"/>
  <c r="H83" i="9"/>
  <c r="H75" i="9"/>
  <c r="H67" i="9"/>
  <c r="H59" i="9"/>
  <c r="H51" i="9"/>
  <c r="H120" i="9"/>
  <c r="H112" i="9"/>
  <c r="H104" i="9"/>
  <c r="H96" i="9"/>
  <c r="H165" i="9"/>
  <c r="H157" i="9"/>
  <c r="H149" i="9"/>
  <c r="H141" i="9"/>
  <c r="H210" i="9"/>
  <c r="H202" i="9"/>
  <c r="H194" i="9"/>
  <c r="H186" i="9"/>
  <c r="H178" i="9"/>
  <c r="H27" i="9"/>
  <c r="H53" i="9"/>
  <c r="H135" i="9"/>
  <c r="H16" i="9"/>
  <c r="H74" i="9"/>
  <c r="H127" i="9"/>
  <c r="H95" i="9"/>
  <c r="H148" i="9"/>
  <c r="H201" i="9"/>
  <c r="H31" i="9"/>
  <c r="H81" i="9"/>
  <c r="H57" i="9"/>
  <c r="H126" i="9"/>
  <c r="H110" i="9"/>
  <c r="H102" i="9"/>
  <c r="H94" i="9"/>
  <c r="H163" i="9"/>
  <c r="H155" i="9"/>
  <c r="H147" i="9"/>
  <c r="H139" i="9"/>
  <c r="H208" i="9"/>
  <c r="H200" i="9"/>
  <c r="H192" i="9"/>
  <c r="H184" i="9"/>
  <c r="H69" i="9"/>
  <c r="H40" i="9"/>
  <c r="H43" i="9"/>
  <c r="H66" i="9"/>
  <c r="H119" i="9"/>
  <c r="H164" i="9"/>
  <c r="H140" i="9"/>
  <c r="H193" i="9"/>
  <c r="H177" i="9"/>
  <c r="H23" i="9"/>
  <c r="H15" i="9"/>
  <c r="H65" i="9"/>
  <c r="H38" i="9"/>
  <c r="H22" i="9"/>
  <c r="H80" i="9"/>
  <c r="H56" i="9"/>
  <c r="H109" i="9"/>
  <c r="H93" i="9"/>
  <c r="H146" i="9"/>
  <c r="H207" i="9"/>
  <c r="H199" i="9"/>
  <c r="H191" i="9"/>
  <c r="H183" i="9"/>
  <c r="H11" i="9"/>
  <c r="H98" i="9"/>
  <c r="H196" i="9"/>
  <c r="H24" i="9"/>
  <c r="H82" i="9"/>
  <c r="H58" i="9"/>
  <c r="H103" i="9"/>
  <c r="H156" i="9"/>
  <c r="H209" i="9"/>
  <c r="H185" i="9"/>
  <c r="H39" i="9"/>
  <c r="H50" i="9"/>
  <c r="H73" i="9"/>
  <c r="H118" i="9"/>
  <c r="H30" i="9"/>
  <c r="H14" i="9"/>
  <c r="H92" i="9"/>
  <c r="H72" i="9"/>
  <c r="H64" i="9"/>
  <c r="H125" i="9"/>
  <c r="H117" i="9"/>
  <c r="H101" i="9"/>
  <c r="H162" i="9"/>
  <c r="H154" i="9"/>
  <c r="H138" i="9"/>
  <c r="H37" i="9"/>
  <c r="H29" i="9"/>
  <c r="H21" i="9"/>
  <c r="H13" i="9"/>
  <c r="H134" i="9"/>
  <c r="H79" i="9"/>
  <c r="H71" i="9"/>
  <c r="H63" i="9"/>
  <c r="H55" i="9"/>
  <c r="H124" i="9"/>
  <c r="H116" i="9"/>
  <c r="H108" i="9"/>
  <c r="H100" i="9"/>
  <c r="H169" i="9"/>
  <c r="H161" i="9"/>
  <c r="H153" i="9"/>
  <c r="H145" i="9"/>
  <c r="H137" i="9"/>
  <c r="H206" i="9"/>
  <c r="H198" i="9"/>
  <c r="H190" i="9"/>
  <c r="H182" i="9"/>
  <c r="H8" i="9"/>
  <c r="H77" i="9"/>
  <c r="H114" i="9"/>
  <c r="H143" i="9"/>
  <c r="H32" i="9"/>
  <c r="H111" i="9"/>
  <c r="H36" i="9"/>
  <c r="H28" i="9"/>
  <c r="H20" i="9"/>
  <c r="H12" i="9"/>
  <c r="H176" i="9"/>
  <c r="H78" i="9"/>
  <c r="H70" i="9"/>
  <c r="H62" i="9"/>
  <c r="H54" i="9"/>
  <c r="H123" i="9"/>
  <c r="H115" i="9"/>
  <c r="H107" i="9"/>
  <c r="H99" i="9"/>
  <c r="H168" i="9"/>
  <c r="H160" i="9"/>
  <c r="H152" i="9"/>
  <c r="H144" i="9"/>
  <c r="H136" i="9"/>
  <c r="H205" i="9"/>
  <c r="H197" i="9"/>
  <c r="H189" i="9"/>
  <c r="H181" i="9"/>
  <c r="H19" i="9"/>
  <c r="H122" i="9"/>
  <c r="H159" i="9"/>
  <c r="H151" i="9"/>
  <c r="H180" i="9"/>
  <c r="H35" i="9"/>
  <c r="H61" i="9"/>
  <c r="H167" i="9"/>
  <c r="H204" i="9"/>
  <c r="H34" i="9"/>
  <c r="H18" i="9"/>
  <c r="H84" i="9"/>
  <c r="H68" i="9"/>
  <c r="H52" i="9"/>
  <c r="H105" i="9"/>
  <c r="H166" i="9"/>
  <c r="H150" i="9"/>
  <c r="H211" i="9"/>
  <c r="G50" i="9"/>
  <c r="AA73" i="9"/>
  <c r="AA74" i="9"/>
  <c r="AA75" i="9"/>
  <c r="AA76" i="9"/>
  <c r="AA81" i="9"/>
  <c r="AA82" i="9"/>
  <c r="AA83" i="9"/>
  <c r="AA84" i="9"/>
  <c r="AL28" i="9" l="1"/>
  <c r="AL26" i="9"/>
  <c r="AL27" i="9"/>
  <c r="AL29" i="9"/>
  <c r="O91" i="9"/>
  <c r="O217" i="9"/>
  <c r="O133" i="9"/>
  <c r="O49" i="9"/>
  <c r="O175" i="9"/>
  <c r="Y85" i="9"/>
  <c r="Y77" i="9"/>
  <c r="G133" i="9"/>
  <c r="G217" i="9"/>
  <c r="G91" i="9"/>
  <c r="G175" i="9"/>
  <c r="G49" i="9"/>
  <c r="Y95" i="9"/>
  <c r="Y94" i="9" s="1"/>
  <c r="Y63" i="9"/>
  <c r="Y62" i="9" s="1"/>
  <c r="Y87" i="9"/>
  <c r="Y79" i="9"/>
  <c r="Y45" i="9"/>
  <c r="Y71" i="9"/>
  <c r="Y70" i="9" s="1"/>
  <c r="Y47" i="9"/>
  <c r="Y55" i="9"/>
  <c r="Y54" i="9" s="1"/>
  <c r="AL30" i="9" l="1"/>
  <c r="Y46" i="9"/>
  <c r="Y78" i="9"/>
  <c r="AD31" i="9"/>
  <c r="Y86" i="9"/>
  <c r="AD30" i="9"/>
  <c r="AD32" i="9" l="1"/>
  <c r="G211" i="5"/>
  <c r="G134" i="9" l="1"/>
  <c r="G74" i="9" l="1"/>
  <c r="G152" i="9"/>
  <c r="G164" i="9"/>
  <c r="G188" i="9"/>
  <c r="G200" i="9"/>
  <c r="G62" i="9"/>
  <c r="G38" i="9"/>
  <c r="G104" i="9"/>
  <c r="G116" i="9"/>
  <c r="G140" i="9"/>
  <c r="G68" i="9"/>
  <c r="G80" i="9"/>
  <c r="G56" i="9"/>
  <c r="G146" i="9"/>
  <c r="G158" i="9"/>
  <c r="G182" i="9"/>
  <c r="G194" i="9"/>
  <c r="G206" i="9"/>
  <c r="G20" i="9"/>
  <c r="G32" i="9"/>
  <c r="G98" i="9"/>
  <c r="G110" i="9"/>
  <c r="G122" i="9"/>
  <c r="G14" i="9"/>
  <c r="G26" i="9"/>
  <c r="G8" i="9"/>
  <c r="G92" i="9"/>
  <c r="G176" i="9"/>
  <c r="G170" i="9" l="1"/>
  <c r="G86" i="9"/>
  <c r="G212" i="9"/>
  <c r="G44" i="9"/>
  <c r="G45" i="9" s="1"/>
  <c r="G128" i="9"/>
  <c r="G129" i="9" l="1"/>
  <c r="G132" i="9"/>
  <c r="G131" i="9"/>
  <c r="G130" i="9"/>
  <c r="G171" i="9"/>
  <c r="G174" i="9"/>
  <c r="G172" i="9"/>
  <c r="G173" i="9"/>
  <c r="G87" i="9"/>
  <c r="G89" i="9"/>
  <c r="G88" i="9"/>
  <c r="G90" i="9"/>
  <c r="G213" i="9"/>
  <c r="G214" i="9"/>
  <c r="G216" i="9"/>
  <c r="G215" i="9"/>
  <c r="G48" i="9"/>
  <c r="G47" i="9"/>
  <c r="G46" i="9"/>
  <c r="AD25" i="9"/>
  <c r="AD28" i="9" l="1"/>
  <c r="AD29" i="9"/>
  <c r="AD27" i="9"/>
  <c r="AD26" i="9"/>
</calcChain>
</file>

<file path=xl/sharedStrings.xml><?xml version="1.0" encoding="utf-8"?>
<sst xmlns="http://schemas.openxmlformats.org/spreadsheetml/2006/main" count="266" uniqueCount="130">
  <si>
    <t>Date</t>
  </si>
  <si>
    <t>Debut</t>
  </si>
  <si>
    <t>Fin</t>
  </si>
  <si>
    <t>AIRIMA RIMONA</t>
  </si>
  <si>
    <t>BASLY YANNICK</t>
  </si>
  <si>
    <t>NOMS</t>
  </si>
  <si>
    <t>POSTES</t>
  </si>
  <si>
    <t>SAINT-DENIS PAUL</t>
  </si>
  <si>
    <t>EMPLOYE:</t>
  </si>
  <si>
    <t>PRESTATAIRES:</t>
  </si>
  <si>
    <t>GERANT:</t>
  </si>
  <si>
    <t>Total journée</t>
  </si>
  <si>
    <t>Fête Nationale</t>
  </si>
  <si>
    <t>Assomption</t>
  </si>
  <si>
    <t>Mort pour la patrie</t>
  </si>
  <si>
    <t>Noël</t>
  </si>
  <si>
    <t>Nouvel an</t>
  </si>
  <si>
    <t>Fête du travail</t>
  </si>
  <si>
    <t>Ascension</t>
  </si>
  <si>
    <t>Fête de l'autonomie</t>
  </si>
  <si>
    <t>CHANTIER</t>
  </si>
  <si>
    <t>CLIENT</t>
  </si>
  <si>
    <t>VILLE</t>
  </si>
  <si>
    <t>Heures base par sem. :</t>
  </si>
  <si>
    <t>Heures employés/sem. :</t>
  </si>
  <si>
    <t>Heures compl. :</t>
  </si>
  <si>
    <t>heures/jrs:</t>
  </si>
  <si>
    <t>hrs/vend.:</t>
  </si>
  <si>
    <t>Nettoyage clim.</t>
  </si>
  <si>
    <t>LE SOUFFLET</t>
  </si>
  <si>
    <t>PAPEETE</t>
  </si>
  <si>
    <t>Modifs gaz + chauffage</t>
  </si>
  <si>
    <t>MR SIU</t>
  </si>
  <si>
    <t>TAINA</t>
  </si>
  <si>
    <t xml:space="preserve">Fuite WC </t>
  </si>
  <si>
    <t>ALINE TAHITI</t>
  </si>
  <si>
    <t>ATIKE</t>
  </si>
  <si>
    <t>PUNAAUIA</t>
  </si>
  <si>
    <t>PIRAE</t>
  </si>
  <si>
    <t>Pose plomb. Jardin+ wc+lavabo</t>
  </si>
  <si>
    <t>Fuite évier</t>
  </si>
  <si>
    <t>Travaux divers</t>
  </si>
  <si>
    <t>Plomberie</t>
  </si>
  <si>
    <t>SIU</t>
  </si>
  <si>
    <t>TIPAERUI</t>
  </si>
  <si>
    <t>Install. Chaudière</t>
  </si>
  <si>
    <t>LAURA SIU</t>
  </si>
  <si>
    <t>Réparation fuite douche</t>
  </si>
  <si>
    <t>STEPHANE SIU</t>
  </si>
  <si>
    <t>Remplacement lyre gaz</t>
  </si>
  <si>
    <t>LE MANGO</t>
  </si>
  <si>
    <t>Finition clim RDC</t>
  </si>
  <si>
    <t>Débouchage EVAC EV/EU</t>
  </si>
  <si>
    <t>MARINA TAINA</t>
  </si>
  <si>
    <t>Traçage perçage trou</t>
  </si>
  <si>
    <t>LE BIHAN</t>
  </si>
  <si>
    <t>Nettoyage RDC+SS</t>
  </si>
  <si>
    <t>Réparation fuite</t>
  </si>
  <si>
    <t>DELPHINE</t>
  </si>
  <si>
    <t>MAHINA</t>
  </si>
  <si>
    <t>Recherche fuite 259B buanderie+cuisine+terrasse</t>
  </si>
  <si>
    <t>GREEN VALLEE</t>
  </si>
  <si>
    <t>Perçage trou</t>
  </si>
  <si>
    <t>Pose et branchement</t>
  </si>
  <si>
    <t>FLORENT</t>
  </si>
  <si>
    <t>Fuite évier+WC</t>
  </si>
  <si>
    <t>Dépose/pose CE E</t>
  </si>
  <si>
    <t>SCI ARIE</t>
  </si>
  <si>
    <t>Passage tuyaux</t>
  </si>
  <si>
    <t>Dépose/pose pompe piscine</t>
  </si>
  <si>
    <t>Problème de fuite</t>
  </si>
  <si>
    <t>GEORGES SIU</t>
  </si>
  <si>
    <t>Heures sup. de 40 à 44H:</t>
  </si>
  <si>
    <t>Heures sup. de 45 à 48H:</t>
  </si>
  <si>
    <t>Total d'hrs hebdomadaire :</t>
  </si>
  <si>
    <t>Total heures complémentaires hebdo. :</t>
  </si>
  <si>
    <t>Total d'hrs hebdo. :</t>
  </si>
  <si>
    <t>Total d'hrs mensuelles :</t>
  </si>
  <si>
    <t>Colonne4</t>
  </si>
  <si>
    <t>Horaire</t>
  </si>
  <si>
    <t>Nombre d'hrs</t>
  </si>
  <si>
    <t>De 21h à 6h</t>
  </si>
  <si>
    <t>Au-delà de 48h hebdo :</t>
  </si>
  <si>
    <t>De 45 à 48h hebdo :</t>
  </si>
  <si>
    <t>De 40 à 44h hebdo :</t>
  </si>
  <si>
    <t>Tarifs %</t>
  </si>
  <si>
    <t>Férié et Dim. Nuit</t>
  </si>
  <si>
    <t>Férié et dim. Jour</t>
  </si>
  <si>
    <t>De 6h à 20h</t>
  </si>
  <si>
    <t>Désignations</t>
  </si>
  <si>
    <t>Heures de base semaine</t>
  </si>
  <si>
    <t>Heures de base Partielles</t>
  </si>
  <si>
    <t>Heures complémentaires</t>
  </si>
  <si>
    <t>Total d'hrs sup. de 40 à 44h hebdo à 12,5% :</t>
  </si>
  <si>
    <t>Total d'hrs sup. de 45 à 48h hebdo à 25% :</t>
  </si>
  <si>
    <t>Total d'hrs sup. au-delà de 48h hebdo à 50% :</t>
  </si>
  <si>
    <t>FERIER</t>
  </si>
  <si>
    <t>DESIGNATIONS</t>
  </si>
  <si>
    <t>DATE</t>
  </si>
  <si>
    <t>NOM</t>
  </si>
  <si>
    <t>JUILLET</t>
  </si>
  <si>
    <t>Heures sup. au-delà de 48H:</t>
  </si>
  <si>
    <t>Total Hrs. Sup. Jour (de 6H à 20H):</t>
  </si>
  <si>
    <t>Total Hrs. Sup. nuit (de 21H à 6H):</t>
  </si>
  <si>
    <t>Total d'hrs sup. de 45 à 48h mensuel :</t>
  </si>
  <si>
    <t>Total d'hrs sup. au-delà de 48h mensuel :</t>
  </si>
  <si>
    <t>Total heures de 21H à 6H mensuel :</t>
  </si>
  <si>
    <t>Total d'hrs sup. de 40 à 44h mensuel :</t>
  </si>
  <si>
    <t>Total heures complémentaires mensuel :</t>
  </si>
  <si>
    <t>Début</t>
  </si>
  <si>
    <t>Nbres heures de nuits</t>
  </si>
  <si>
    <t>Heures nuits de 21H à 6h:</t>
  </si>
  <si>
    <t>Heures jours de 6H à 20h:</t>
  </si>
  <si>
    <t>Hrs effect. Jrs</t>
  </si>
  <si>
    <t>SARL Pacific Services Company</t>
  </si>
  <si>
    <t>Total heures effectuées de 21h à 6h hebdo à 75% :</t>
  </si>
  <si>
    <t>Heures nuits de 21H à 6h feriers et dimanche à 100%:</t>
  </si>
  <si>
    <t>Heures jourd de 6H à 20h feriers et dimanche à 65%:</t>
  </si>
  <si>
    <t>Hrs effect. Jours</t>
  </si>
  <si>
    <t>Hrs effect. Nuits</t>
  </si>
  <si>
    <t>Total Hrs. Effectuées</t>
  </si>
  <si>
    <t>Total Hrs. Effectuées :</t>
  </si>
  <si>
    <t>Total Hrs. Effectuées:</t>
  </si>
  <si>
    <t>Total heures Fériers et dimanches jours de 6H à 20H mensuel :</t>
  </si>
  <si>
    <t>Total heures Fériers et dimanches nuits de 21H à 6H mensuel :</t>
  </si>
  <si>
    <t>REFERENCES:</t>
  </si>
  <si>
    <t>TOTAL MENSUEL RIMONA AIRIMA:</t>
  </si>
  <si>
    <t>TOTAL MENSUEL BASLY YANNICK:</t>
  </si>
  <si>
    <t>HEURES SUP. FERIERS ET DIMANCHE RIMONA AIRIMA</t>
  </si>
  <si>
    <t>HEURES SUP. FERIERS ET DIMANCHE BASLY YANNICK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</si>
</sst>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/m/yy;@"/>
    <numFmt numFmtId="165" formatCode="h:mm;@"/>
    <numFmt numFmtId="166" formatCode="[h]:mm"/>
    <numFmt numFmtId="167" formatCode="dddd"/>
    <numFmt numFmtId="171" formatCode="yyyy"/>
  </numFmts>
  <fonts count="45" x14ac:knownFonts="1">
    <font>
      <sz val="10"/>
      <name val="Constantia"/>
      <family val="1"/>
      <scheme val="minor"/>
    </font>
    <font>
      <sz val="9"/>
      <name val="Century Gothic"/>
      <family val="2"/>
    </font>
    <font>
      <b/>
      <sz val="9"/>
      <name val="Century Gothic"/>
      <family val="2"/>
    </font>
    <font>
      <sz val="14"/>
      <color indexed="9"/>
      <name val="Century Gothic"/>
      <family val="2"/>
    </font>
    <font>
      <b/>
      <sz val="14"/>
      <color indexed="9"/>
      <name val="Century Gothic"/>
      <family val="2"/>
    </font>
    <font>
      <sz val="12"/>
      <name val="Century Gothic"/>
      <family val="2"/>
    </font>
    <font>
      <b/>
      <sz val="12"/>
      <name val="Century Gothic"/>
      <family val="2"/>
    </font>
    <font>
      <b/>
      <sz val="11"/>
      <color theme="0"/>
      <name val="Century Gothic"/>
      <family val="2"/>
    </font>
    <font>
      <b/>
      <sz val="9"/>
      <color theme="0"/>
      <name val="Century Gothic"/>
      <family val="2"/>
    </font>
    <font>
      <b/>
      <sz val="12"/>
      <color rgb="FFFF0000"/>
      <name val="Century Gothic"/>
      <family val="2"/>
    </font>
    <font>
      <b/>
      <sz val="12"/>
      <color rgb="FFFFC000"/>
      <name val="Century Gothic"/>
      <family val="2"/>
    </font>
    <font>
      <b/>
      <sz val="12"/>
      <color rgb="FFFFFF00"/>
      <name val="Century Gothic"/>
      <family val="2"/>
    </font>
    <font>
      <sz val="9"/>
      <color theme="0"/>
      <name val="Century Gothic"/>
      <family val="2"/>
    </font>
    <font>
      <b/>
      <i/>
      <u/>
      <sz val="12"/>
      <name val="Century Gothic"/>
      <family val="2"/>
    </font>
    <font>
      <b/>
      <sz val="14"/>
      <name val="Cambria"/>
      <family val="1"/>
    </font>
    <font>
      <b/>
      <sz val="14"/>
      <color rgb="FFFFFF00"/>
      <name val="Cambria"/>
      <family val="1"/>
    </font>
    <font>
      <b/>
      <sz val="14"/>
      <color rgb="FFFFC000"/>
      <name val="Cambria"/>
      <family val="1"/>
    </font>
    <font>
      <b/>
      <sz val="14"/>
      <color rgb="FFFF0000"/>
      <name val="Cambria"/>
      <family val="1"/>
    </font>
    <font>
      <b/>
      <sz val="10"/>
      <color rgb="FFFFFF00"/>
      <name val="Constantia"/>
      <family val="1"/>
      <scheme val="minor"/>
    </font>
    <font>
      <b/>
      <sz val="10"/>
      <color rgb="FFFFC000"/>
      <name val="Constantia"/>
      <family val="1"/>
      <scheme val="minor"/>
    </font>
    <font>
      <b/>
      <sz val="10"/>
      <color rgb="FFFF0000"/>
      <name val="Constantia"/>
      <family val="1"/>
      <scheme val="minor"/>
    </font>
    <font>
      <b/>
      <sz val="10"/>
      <color theme="6" tint="-0.249977111117893"/>
      <name val="Constantia"/>
      <family val="1"/>
      <scheme val="minor"/>
    </font>
    <font>
      <b/>
      <sz val="12"/>
      <color theme="5" tint="-0.249977111117893"/>
      <name val="Century Gothic"/>
      <family val="2"/>
    </font>
    <font>
      <b/>
      <sz val="12"/>
      <color theme="6" tint="-0.249977111117893"/>
      <name val="Century Gothic"/>
      <family val="2"/>
    </font>
    <font>
      <b/>
      <sz val="12"/>
      <color theme="6" tint="-0.249977111117893"/>
      <name val="Constantia"/>
      <family val="1"/>
      <scheme val="minor"/>
    </font>
    <font>
      <b/>
      <sz val="10"/>
      <color theme="5" tint="-0.499984740745262"/>
      <name val="Constantia"/>
      <family val="1"/>
      <scheme val="minor"/>
    </font>
    <font>
      <b/>
      <sz val="12"/>
      <color theme="5" tint="-0.499984740745262"/>
      <name val="Constantia"/>
      <family val="1"/>
      <scheme val="minor"/>
    </font>
    <font>
      <b/>
      <sz val="14"/>
      <color theme="5" tint="-0.499984740745262"/>
      <name val="Cambria"/>
      <family val="1"/>
    </font>
    <font>
      <b/>
      <sz val="14"/>
      <color theme="6" tint="-0.249977111117893"/>
      <name val="Cambria"/>
      <family val="1"/>
    </font>
    <font>
      <b/>
      <sz val="14"/>
      <color rgb="FF00B050"/>
      <name val="Constantia"/>
      <family val="1"/>
      <scheme val="minor"/>
    </font>
    <font>
      <b/>
      <sz val="14"/>
      <color rgb="FF00B050"/>
      <name val="Cambria"/>
      <family val="1"/>
    </font>
    <font>
      <b/>
      <sz val="14"/>
      <name val="Century Gothic"/>
      <family val="2"/>
    </font>
    <font>
      <b/>
      <sz val="10"/>
      <color rgb="FF00B050"/>
      <name val="Constantia"/>
      <family val="1"/>
      <scheme val="minor"/>
    </font>
    <font>
      <b/>
      <sz val="9"/>
      <color rgb="FF00B050"/>
      <name val="Constantia"/>
      <family val="1"/>
      <scheme val="major"/>
    </font>
    <font>
      <b/>
      <sz val="14"/>
      <color theme="0"/>
      <name val="Constantia"/>
      <family val="1"/>
      <scheme val="minor"/>
    </font>
    <font>
      <sz val="14"/>
      <color theme="5" tint="-0.249977111117893"/>
      <name val="Constantia"/>
      <family val="1"/>
      <scheme val="major"/>
    </font>
    <font>
      <b/>
      <sz val="14"/>
      <color theme="5" tint="-0.249977111117893"/>
      <name val="Constantia"/>
      <family val="1"/>
      <scheme val="major"/>
    </font>
    <font>
      <sz val="14"/>
      <color theme="6" tint="-0.249977111117893"/>
      <name val="Constantia"/>
      <family val="1"/>
      <scheme val="major"/>
    </font>
    <font>
      <b/>
      <sz val="14"/>
      <color theme="6" tint="-0.249977111117893"/>
      <name val="Constantia"/>
      <family val="1"/>
      <scheme val="major"/>
    </font>
    <font>
      <b/>
      <sz val="10"/>
      <name val="Constantia"/>
      <family val="1"/>
      <scheme val="minor"/>
    </font>
    <font>
      <b/>
      <sz val="12"/>
      <name val="Constantia"/>
      <family val="1"/>
      <scheme val="minor"/>
    </font>
    <font>
      <b/>
      <sz val="10"/>
      <name val="Century Gothic"/>
      <family val="2"/>
    </font>
    <font>
      <sz val="36"/>
      <name val="Century Gothic"/>
      <family val="2"/>
    </font>
    <font>
      <b/>
      <sz val="12"/>
      <color rgb="FF00B050"/>
      <name val="Century Gothic"/>
      <family val="2"/>
    </font>
    <font>
      <b/>
      <u/>
      <sz val="10"/>
      <name val="Constantia"/>
      <family val="1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76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20"/>
      </left>
      <right/>
      <top style="thin">
        <color indexed="20"/>
      </top>
      <bottom style="thin">
        <color indexed="20"/>
      </bottom>
      <diagonal/>
    </border>
    <border>
      <left style="thin">
        <color indexed="20"/>
      </left>
      <right/>
      <top/>
      <bottom style="thin">
        <color indexed="20"/>
      </bottom>
      <diagonal/>
    </border>
    <border>
      <left style="thin">
        <color indexed="55"/>
      </left>
      <right/>
      <top style="thin">
        <color indexed="20"/>
      </top>
      <bottom/>
      <diagonal/>
    </border>
    <border>
      <left style="thin">
        <color indexed="20"/>
      </left>
      <right style="thin">
        <color indexed="55"/>
      </right>
      <top style="thin">
        <color indexed="20"/>
      </top>
      <bottom style="thin">
        <color indexed="20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/>
      <diagonal/>
    </border>
    <border>
      <left style="thin">
        <color indexed="20"/>
      </left>
      <right style="thin">
        <color indexed="20"/>
      </right>
      <top/>
      <bottom style="thin">
        <color indexed="55"/>
      </bottom>
      <diagonal/>
    </border>
    <border>
      <left style="thin">
        <color indexed="20"/>
      </left>
      <right style="thin">
        <color indexed="20"/>
      </right>
      <top/>
      <bottom style="thin">
        <color indexed="20"/>
      </bottom>
      <diagonal/>
    </border>
    <border>
      <left style="thin">
        <color indexed="20"/>
      </left>
      <right style="thin">
        <color indexed="20"/>
      </right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55"/>
      </bottom>
      <diagonal/>
    </border>
    <border>
      <left style="thin">
        <color indexed="55"/>
      </left>
      <right/>
      <top/>
      <bottom style="thin">
        <color indexed="20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0"/>
      </left>
      <right/>
      <top/>
      <bottom/>
      <diagonal/>
    </border>
    <border>
      <left style="thin">
        <color indexed="20"/>
      </left>
      <right/>
      <top style="thin">
        <color indexed="55"/>
      </top>
      <bottom/>
      <diagonal/>
    </border>
    <border>
      <left style="thin">
        <color indexed="20"/>
      </left>
      <right/>
      <top/>
      <bottom style="thin">
        <color indexed="55"/>
      </bottom>
      <diagonal/>
    </border>
    <border>
      <left style="thin">
        <color theme="0" tint="-0.499984740745262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theme="0" tint="-0.499984740745262"/>
      </left>
      <right style="thin">
        <color indexed="20"/>
      </right>
      <top style="thin">
        <color indexed="20"/>
      </top>
      <bottom style="thin">
        <color indexed="55"/>
      </bottom>
      <diagonal/>
    </border>
    <border>
      <left style="thin">
        <color theme="0" tint="-0.499984740745262"/>
      </left>
      <right style="thin">
        <color indexed="20"/>
      </right>
      <top/>
      <bottom style="thin">
        <color indexed="55"/>
      </bottom>
      <diagonal/>
    </border>
    <border>
      <left style="thin">
        <color indexed="20"/>
      </left>
      <right style="thin">
        <color theme="0" tint="-0.499984740745262"/>
      </right>
      <top/>
      <bottom/>
      <diagonal/>
    </border>
    <border>
      <left style="thin">
        <color indexed="20"/>
      </left>
      <right style="thin">
        <color theme="0" tint="-0.499984740745262"/>
      </right>
      <top/>
      <bottom style="thin">
        <color indexed="55"/>
      </bottom>
      <diagonal/>
    </border>
    <border>
      <left style="thin">
        <color indexed="20"/>
      </left>
      <right style="thin">
        <color theme="0" tint="-0.499984740745262"/>
      </right>
      <top style="thin">
        <color indexed="55"/>
      </top>
      <bottom/>
      <diagonal/>
    </border>
    <border>
      <left style="thin">
        <color theme="0" tint="-0.499984740745262"/>
      </left>
      <right style="thin">
        <color indexed="20"/>
      </right>
      <top style="thin">
        <color indexed="20"/>
      </top>
      <bottom/>
      <diagonal/>
    </border>
    <border>
      <left style="thin">
        <color theme="0" tint="-0.499984740745262"/>
      </left>
      <right style="thin">
        <color indexed="20"/>
      </right>
      <top/>
      <bottom style="thin">
        <color indexed="20"/>
      </bottom>
      <diagonal/>
    </border>
    <border>
      <left style="thin">
        <color theme="0" tint="-0.499984740745262"/>
      </left>
      <right style="thin">
        <color indexed="20"/>
      </right>
      <top/>
      <bottom/>
      <diagonal/>
    </border>
    <border>
      <left style="thin">
        <color indexed="20"/>
      </left>
      <right style="thin">
        <color indexed="55"/>
      </right>
      <top style="thin">
        <color indexed="20"/>
      </top>
      <bottom/>
      <diagonal/>
    </border>
    <border>
      <left style="thin">
        <color indexed="20"/>
      </left>
      <right style="thin">
        <color indexed="55"/>
      </right>
      <top/>
      <bottom style="thin">
        <color indexed="2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0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20"/>
      </bottom>
      <diagonal/>
    </border>
    <border>
      <left style="thin">
        <color indexed="64"/>
      </left>
      <right style="thin">
        <color indexed="20"/>
      </right>
      <top style="thin">
        <color indexed="20"/>
      </top>
      <bottom/>
      <diagonal/>
    </border>
    <border>
      <left style="thin">
        <color indexed="64"/>
      </left>
      <right style="thin">
        <color indexed="20"/>
      </right>
      <top/>
      <bottom/>
      <diagonal/>
    </border>
    <border>
      <left style="thin">
        <color indexed="64"/>
      </left>
      <right style="thin">
        <color indexed="20"/>
      </right>
      <top/>
      <bottom style="thin">
        <color indexed="55"/>
      </bottom>
      <diagonal/>
    </border>
    <border>
      <left style="thin">
        <color indexed="64"/>
      </left>
      <right style="thin">
        <color indexed="20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indexed="20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indexed="20"/>
      </right>
      <top/>
      <bottom style="thin">
        <color indexed="20"/>
      </bottom>
      <diagonal/>
    </border>
    <border>
      <left style="thin">
        <color theme="0" tint="-0.14996795556505021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theme="0" tint="-0.499984740745262"/>
      </right>
      <top/>
      <bottom style="thin">
        <color indexed="55"/>
      </bottom>
      <diagonal/>
    </border>
    <border>
      <left style="thin">
        <color theme="0" tint="-0.499984740745262"/>
      </left>
      <right style="thin">
        <color indexed="20"/>
      </right>
      <top style="thin">
        <color indexed="64"/>
      </top>
      <bottom/>
      <diagonal/>
    </border>
    <border>
      <left style="thin">
        <color indexed="20"/>
      </left>
      <right style="thin">
        <color indexed="20"/>
      </right>
      <top style="thin">
        <color indexed="64"/>
      </top>
      <bottom/>
      <diagonal/>
    </border>
    <border>
      <left style="thin">
        <color indexed="20"/>
      </left>
      <right/>
      <top style="thin">
        <color indexed="64"/>
      </top>
      <bottom/>
      <diagonal/>
    </border>
    <border>
      <left style="thin">
        <color indexed="20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indexed="20"/>
      </right>
      <top style="thin">
        <color indexed="64"/>
      </top>
      <bottom/>
      <diagonal/>
    </border>
    <border>
      <left style="thin">
        <color indexed="20"/>
      </left>
      <right style="thin">
        <color indexed="64"/>
      </right>
      <top style="thin">
        <color indexed="64"/>
      </top>
      <bottom/>
      <diagonal/>
    </border>
    <border>
      <left style="thin">
        <color indexed="20"/>
      </left>
      <right style="thin">
        <color indexed="64"/>
      </right>
      <top/>
      <bottom style="thin">
        <color indexed="20"/>
      </bottom>
      <diagonal/>
    </border>
    <border>
      <left style="thin">
        <color indexed="20"/>
      </left>
      <right style="thin">
        <color indexed="64"/>
      </right>
      <top style="thin">
        <color indexed="20"/>
      </top>
      <bottom style="thin">
        <color indexed="20"/>
      </bottom>
      <diagonal/>
    </border>
    <border>
      <left style="thin">
        <color indexed="20"/>
      </left>
      <right style="thin">
        <color indexed="64"/>
      </right>
      <top style="thin">
        <color indexed="2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20"/>
      </right>
      <top style="thin">
        <color indexed="55"/>
      </top>
      <bottom style="thin">
        <color indexed="5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theme="0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0"/>
      </left>
      <right/>
      <top style="thin">
        <color indexed="20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20"/>
      </right>
      <top style="thin">
        <color indexed="64"/>
      </top>
      <bottom/>
      <diagonal/>
    </border>
    <border>
      <left style="thick">
        <color indexed="64"/>
      </left>
      <right style="thin">
        <color indexed="20"/>
      </right>
      <top/>
      <bottom style="thin">
        <color indexed="20"/>
      </bottom>
      <diagonal/>
    </border>
    <border>
      <left style="thick">
        <color indexed="64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ck">
        <color indexed="64"/>
      </left>
      <right style="thin">
        <color indexed="20"/>
      </right>
      <top style="thin">
        <color indexed="20"/>
      </top>
      <bottom/>
      <diagonal/>
    </border>
    <border>
      <left style="thick">
        <color indexed="64"/>
      </left>
      <right style="thin">
        <color indexed="20"/>
      </right>
      <top style="thin">
        <color indexed="20"/>
      </top>
      <bottom style="thin">
        <color indexed="55"/>
      </bottom>
      <diagonal/>
    </border>
    <border>
      <left style="thick">
        <color indexed="64"/>
      </left>
      <right style="thin">
        <color indexed="20"/>
      </right>
      <top/>
      <bottom style="thin">
        <color indexed="55"/>
      </bottom>
      <diagonal/>
    </border>
    <border>
      <left style="thick">
        <color indexed="64"/>
      </left>
      <right style="thin">
        <color indexed="20"/>
      </right>
      <top/>
      <bottom/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/>
      <diagonal/>
    </border>
    <border>
      <left style="thin">
        <color indexed="64"/>
      </left>
      <right style="thin">
        <color theme="0" tint="-0.14996795556505021"/>
      </right>
      <top/>
      <bottom style="thin">
        <color indexed="20"/>
      </bottom>
      <diagonal/>
    </border>
  </borders>
  <cellStyleXfs count="1">
    <xf numFmtId="0" fontId="0" fillId="0" borderId="0"/>
  </cellStyleXfs>
  <cellXfs count="281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left"/>
    </xf>
    <xf numFmtId="0" fontId="5" fillId="2" borderId="0" xfId="0" applyFont="1" applyFill="1" applyBorder="1" applyAlignment="1">
      <alignment horizontal="left"/>
    </xf>
    <xf numFmtId="0" fontId="5" fillId="2" borderId="0" xfId="0" applyFont="1" applyFill="1" applyAlignment="1">
      <alignment horizontal="left" indent="1"/>
    </xf>
    <xf numFmtId="14" fontId="0" fillId="0" borderId="0" xfId="0" applyNumberFormat="1"/>
    <xf numFmtId="0" fontId="1" fillId="2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5" fillId="2" borderId="0" xfId="0" applyFont="1" applyFill="1" applyBorder="1" applyAlignment="1">
      <alignment horizontal="right"/>
    </xf>
    <xf numFmtId="0" fontId="0" fillId="3" borderId="0" xfId="0" applyFill="1"/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165" fontId="1" fillId="0" borderId="17" xfId="0" applyNumberFormat="1" applyFont="1" applyFill="1" applyBorder="1" applyAlignment="1">
      <alignment horizontal="right"/>
    </xf>
    <xf numFmtId="165" fontId="1" fillId="0" borderId="1" xfId="0" applyNumberFormat="1" applyFont="1" applyFill="1" applyBorder="1" applyAlignment="1">
      <alignment horizontal="right"/>
    </xf>
    <xf numFmtId="165" fontId="1" fillId="0" borderId="23" xfId="0" applyNumberFormat="1" applyFont="1" applyFill="1" applyBorder="1" applyAlignment="1">
      <alignment horizontal="right"/>
    </xf>
    <xf numFmtId="165" fontId="1" fillId="0" borderId="6" xfId="0" applyNumberFormat="1" applyFont="1" applyFill="1" applyBorder="1" applyAlignment="1">
      <alignment horizontal="right"/>
    </xf>
    <xf numFmtId="165" fontId="1" fillId="0" borderId="18" xfId="0" applyNumberFormat="1" applyFont="1" applyFill="1" applyBorder="1" applyAlignment="1">
      <alignment horizontal="right"/>
    </xf>
    <xf numFmtId="165" fontId="1" fillId="0" borderId="10" xfId="0" applyNumberFormat="1" applyFont="1" applyFill="1" applyBorder="1" applyAlignment="1">
      <alignment horizontal="right"/>
    </xf>
    <xf numFmtId="165" fontId="1" fillId="0" borderId="19" xfId="0" applyNumberFormat="1" applyFont="1" applyFill="1" applyBorder="1" applyAlignment="1">
      <alignment horizontal="right"/>
    </xf>
    <xf numFmtId="165" fontId="1" fillId="0" borderId="7" xfId="0" applyNumberFormat="1" applyFont="1" applyFill="1" applyBorder="1" applyAlignment="1">
      <alignment horizontal="right"/>
    </xf>
    <xf numFmtId="165" fontId="0" fillId="0" borderId="0" xfId="0" applyNumberFormat="1"/>
    <xf numFmtId="166" fontId="1" fillId="2" borderId="0" xfId="0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166" fontId="1" fillId="2" borderId="5" xfId="0" applyNumberFormat="1" applyFont="1" applyFill="1" applyBorder="1" applyAlignment="1">
      <alignment horizontal="right"/>
    </xf>
    <xf numFmtId="166" fontId="0" fillId="0" borderId="0" xfId="0" applyNumberFormat="1"/>
    <xf numFmtId="166" fontId="1" fillId="2" borderId="0" xfId="0" applyNumberFormat="1" applyFont="1" applyFill="1" applyBorder="1" applyAlignment="1">
      <alignment horizontal="left"/>
    </xf>
    <xf numFmtId="166" fontId="6" fillId="2" borderId="0" xfId="0" applyNumberFormat="1" applyFont="1" applyFill="1" applyAlignment="1">
      <alignment horizontal="right" vertical="center"/>
    </xf>
    <xf numFmtId="165" fontId="1" fillId="0" borderId="17" xfId="0" applyNumberFormat="1" applyFont="1" applyFill="1" applyBorder="1" applyAlignment="1">
      <alignment vertical="center"/>
    </xf>
    <xf numFmtId="165" fontId="1" fillId="0" borderId="1" xfId="0" applyNumberFormat="1" applyFont="1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165" fontId="1" fillId="0" borderId="23" xfId="0" applyNumberFormat="1" applyFont="1" applyFill="1" applyBorder="1" applyAlignment="1">
      <alignment vertical="center"/>
    </xf>
    <xf numFmtId="165" fontId="1" fillId="0" borderId="6" xfId="0" applyNumberFormat="1" applyFont="1" applyFill="1" applyBorder="1" applyAlignment="1">
      <alignment vertical="center"/>
    </xf>
    <xf numFmtId="165" fontId="1" fillId="0" borderId="18" xfId="0" applyNumberFormat="1" applyFont="1" applyFill="1" applyBorder="1" applyAlignment="1">
      <alignment vertical="center"/>
    </xf>
    <xf numFmtId="165" fontId="1" fillId="0" borderId="10" xfId="0" applyNumberFormat="1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65" fontId="1" fillId="0" borderId="19" xfId="0" applyNumberFormat="1" applyFont="1" applyFill="1" applyBorder="1" applyAlignment="1">
      <alignment vertical="center"/>
    </xf>
    <xf numFmtId="165" fontId="1" fillId="0" borderId="7" xfId="0" applyNumberFormat="1" applyFont="1" applyFill="1" applyBorder="1" applyAlignment="1">
      <alignment vertical="center"/>
    </xf>
    <xf numFmtId="166" fontId="1" fillId="2" borderId="1" xfId="0" applyNumberFormat="1" applyFont="1" applyFill="1" applyBorder="1" applyAlignment="1">
      <alignment vertical="center"/>
    </xf>
    <xf numFmtId="166" fontId="1" fillId="2" borderId="1" xfId="0" applyNumberFormat="1" applyFont="1" applyFill="1" applyBorder="1" applyAlignment="1">
      <alignment horizontal="left" vertical="center"/>
    </xf>
    <xf numFmtId="166" fontId="1" fillId="2" borderId="1" xfId="0" applyNumberFormat="1" applyFont="1" applyFill="1" applyBorder="1" applyAlignment="1">
      <alignment horizontal="center" vertical="center"/>
    </xf>
    <xf numFmtId="166" fontId="0" fillId="0" borderId="2" xfId="0" applyNumberFormat="1" applyBorder="1" applyAlignment="1">
      <alignment horizontal="left"/>
    </xf>
    <xf numFmtId="166" fontId="0" fillId="0" borderId="0" xfId="0" applyNumberFormat="1" applyAlignment="1">
      <alignment horizontal="center"/>
    </xf>
    <xf numFmtId="166" fontId="1" fillId="2" borderId="1" xfId="0" applyNumberFormat="1" applyFont="1" applyFill="1" applyBorder="1" applyAlignment="1">
      <alignment horizontal="left" vertical="center" wrapText="1"/>
    </xf>
    <xf numFmtId="0" fontId="5" fillId="3" borderId="0" xfId="0" applyFont="1" applyFill="1" applyAlignment="1">
      <alignment horizontal="right" vertical="center"/>
    </xf>
    <xf numFmtId="0" fontId="5" fillId="3" borderId="0" xfId="0" applyFont="1" applyFill="1" applyBorder="1" applyAlignment="1">
      <alignment vertical="center"/>
    </xf>
    <xf numFmtId="0" fontId="1" fillId="3" borderId="0" xfId="0" applyFont="1" applyFill="1" applyBorder="1" applyAlignment="1">
      <alignment horizontal="left"/>
    </xf>
    <xf numFmtId="0" fontId="5" fillId="3" borderId="0" xfId="0" applyFont="1" applyFill="1" applyBorder="1" applyAlignment="1">
      <alignment horizontal="right" vertical="center"/>
    </xf>
    <xf numFmtId="165" fontId="1" fillId="0" borderId="25" xfId="0" applyNumberFormat="1" applyFont="1" applyFill="1" applyBorder="1" applyAlignment="1">
      <alignment horizontal="right"/>
    </xf>
    <xf numFmtId="165" fontId="1" fillId="0" borderId="9" xfId="0" applyNumberFormat="1" applyFont="1" applyFill="1" applyBorder="1" applyAlignment="1">
      <alignment horizontal="right"/>
    </xf>
    <xf numFmtId="166" fontId="1" fillId="2" borderId="26" xfId="0" applyNumberFormat="1" applyFont="1" applyFill="1" applyBorder="1" applyAlignment="1">
      <alignment horizontal="right"/>
    </xf>
    <xf numFmtId="165" fontId="1" fillId="0" borderId="24" xfId="0" applyNumberFormat="1" applyFont="1" applyFill="1" applyBorder="1" applyAlignment="1">
      <alignment horizontal="right"/>
    </xf>
    <xf numFmtId="165" fontId="1" fillId="0" borderId="8" xfId="0" applyNumberFormat="1" applyFont="1" applyFill="1" applyBorder="1" applyAlignment="1">
      <alignment horizontal="right"/>
    </xf>
    <xf numFmtId="166" fontId="1" fillId="2" borderId="27" xfId="0" applyNumberFormat="1" applyFont="1" applyFill="1" applyBorder="1" applyAlignment="1">
      <alignment horizontal="right"/>
    </xf>
    <xf numFmtId="166" fontId="1" fillId="2" borderId="6" xfId="0" applyNumberFormat="1" applyFont="1" applyFill="1" applyBorder="1" applyAlignment="1">
      <alignment horizontal="left" vertical="center"/>
    </xf>
    <xf numFmtId="166" fontId="1" fillId="2" borderId="6" xfId="0" applyNumberFormat="1" applyFont="1" applyFill="1" applyBorder="1" applyAlignment="1">
      <alignment horizontal="center" vertical="center"/>
    </xf>
    <xf numFmtId="166" fontId="1" fillId="2" borderId="8" xfId="0" applyNumberFormat="1" applyFont="1" applyFill="1" applyBorder="1" applyAlignment="1">
      <alignment horizontal="left" vertical="center"/>
    </xf>
    <xf numFmtId="166" fontId="1" fillId="2" borderId="8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right"/>
    </xf>
    <xf numFmtId="166" fontId="9" fillId="3" borderId="0" xfId="0" applyNumberFormat="1" applyFont="1" applyFill="1" applyBorder="1" applyAlignment="1">
      <alignment vertical="center"/>
    </xf>
    <xf numFmtId="166" fontId="10" fillId="3" borderId="0" xfId="0" applyNumberFormat="1" applyFont="1" applyFill="1" applyAlignment="1">
      <alignment vertical="center"/>
    </xf>
    <xf numFmtId="166" fontId="11" fillId="3" borderId="0" xfId="0" applyNumberFormat="1" applyFont="1" applyFill="1" applyAlignment="1">
      <alignment vertical="center"/>
    </xf>
    <xf numFmtId="165" fontId="1" fillId="0" borderId="25" xfId="0" applyNumberFormat="1" applyFont="1" applyFill="1" applyBorder="1" applyAlignment="1">
      <alignment vertical="center"/>
    </xf>
    <xf numFmtId="165" fontId="1" fillId="0" borderId="9" xfId="0" applyNumberFormat="1" applyFont="1" applyFill="1" applyBorder="1" applyAlignment="1">
      <alignment vertical="center"/>
    </xf>
    <xf numFmtId="166" fontId="1" fillId="2" borderId="6" xfId="0" applyNumberFormat="1" applyFont="1" applyFill="1" applyBorder="1" applyAlignment="1">
      <alignment vertical="center"/>
    </xf>
    <xf numFmtId="0" fontId="0" fillId="0" borderId="0" xfId="0" applyBorder="1" applyAlignment="1">
      <alignment horizontal="center" vertical="top" wrapText="1"/>
    </xf>
    <xf numFmtId="0" fontId="0" fillId="3" borderId="0" xfId="0" applyFill="1" applyBorder="1"/>
    <xf numFmtId="0" fontId="2" fillId="3" borderId="0" xfId="0" applyFont="1" applyFill="1" applyBorder="1" applyAlignment="1">
      <alignment horizontal="right" vertical="center"/>
    </xf>
    <xf numFmtId="166" fontId="6" fillId="2" borderId="0" xfId="0" applyNumberFormat="1" applyFont="1" applyFill="1" applyBorder="1" applyAlignment="1">
      <alignment horizontal="right" vertical="center"/>
    </xf>
    <xf numFmtId="0" fontId="13" fillId="3" borderId="0" xfId="0" applyFont="1" applyFill="1" applyBorder="1" applyAlignment="1">
      <alignment horizontal="right"/>
    </xf>
    <xf numFmtId="0" fontId="13" fillId="3" borderId="0" xfId="0" applyFont="1" applyFill="1" applyBorder="1" applyAlignment="1">
      <alignment horizontal="right" vertical="center"/>
    </xf>
    <xf numFmtId="166" fontId="15" fillId="3" borderId="0" xfId="0" applyNumberFormat="1" applyFont="1" applyFill="1" applyAlignment="1">
      <alignment horizontal="center"/>
    </xf>
    <xf numFmtId="166" fontId="16" fillId="3" borderId="0" xfId="0" applyNumberFormat="1" applyFont="1" applyFill="1" applyAlignment="1">
      <alignment horizontal="center"/>
    </xf>
    <xf numFmtId="166" fontId="17" fillId="3" borderId="0" xfId="0" applyNumberFormat="1" applyFont="1" applyFill="1" applyAlignment="1">
      <alignment horizontal="center"/>
    </xf>
    <xf numFmtId="166" fontId="14" fillId="3" borderId="0" xfId="0" applyNumberFormat="1" applyFont="1" applyFill="1" applyAlignment="1">
      <alignment horizontal="center"/>
    </xf>
    <xf numFmtId="166" fontId="18" fillId="0" borderId="0" xfId="0" applyNumberFormat="1" applyFont="1" applyAlignment="1">
      <alignment horizontal="center"/>
    </xf>
    <xf numFmtId="166" fontId="19" fillId="0" borderId="0" xfId="0" applyNumberFormat="1" applyFont="1" applyAlignment="1">
      <alignment horizontal="center"/>
    </xf>
    <xf numFmtId="166" fontId="20" fillId="0" borderId="0" xfId="0" applyNumberFormat="1" applyFont="1" applyAlignment="1">
      <alignment horizontal="center"/>
    </xf>
    <xf numFmtId="166" fontId="6" fillId="8" borderId="0" xfId="0" applyNumberFormat="1" applyFont="1" applyFill="1" applyAlignment="1">
      <alignment vertical="center"/>
    </xf>
    <xf numFmtId="166" fontId="1" fillId="0" borderId="1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3" borderId="0" xfId="0" applyNumberFormat="1" applyFill="1" applyAlignment="1">
      <alignment vertical="center"/>
    </xf>
    <xf numFmtId="0" fontId="5" fillId="0" borderId="0" xfId="0" applyFont="1" applyAlignment="1">
      <alignment horizontal="right"/>
    </xf>
    <xf numFmtId="166" fontId="22" fillId="3" borderId="0" xfId="0" applyNumberFormat="1" applyFont="1" applyFill="1" applyBorder="1" applyAlignment="1">
      <alignment vertical="center"/>
    </xf>
    <xf numFmtId="166" fontId="23" fillId="3" borderId="0" xfId="0" applyNumberFormat="1" applyFont="1" applyFill="1" applyBorder="1" applyAlignment="1">
      <alignment vertical="center"/>
    </xf>
    <xf numFmtId="166" fontId="1" fillId="2" borderId="49" xfId="0" applyNumberFormat="1" applyFont="1" applyFill="1" applyBorder="1" applyAlignment="1">
      <alignment horizontal="right"/>
    </xf>
    <xf numFmtId="166" fontId="1" fillId="2" borderId="50" xfId="0" applyNumberFormat="1" applyFont="1" applyFill="1" applyBorder="1" applyAlignment="1">
      <alignment horizontal="right"/>
    </xf>
    <xf numFmtId="166" fontId="27" fillId="3" borderId="0" xfId="0" applyNumberFormat="1" applyFont="1" applyFill="1" applyAlignment="1">
      <alignment horizontal="center"/>
    </xf>
    <xf numFmtId="166" fontId="28" fillId="3" borderId="0" xfId="0" applyNumberFormat="1" applyFont="1" applyFill="1" applyAlignment="1">
      <alignment horizontal="center"/>
    </xf>
    <xf numFmtId="165" fontId="29" fillId="3" borderId="0" xfId="0" applyNumberFormat="1" applyFont="1" applyFill="1"/>
    <xf numFmtId="166" fontId="30" fillId="3" borderId="0" xfId="0" applyNumberFormat="1" applyFont="1" applyFill="1" applyAlignment="1">
      <alignment horizontal="center"/>
    </xf>
    <xf numFmtId="166" fontId="1" fillId="2" borderId="0" xfId="0" applyNumberFormat="1" applyFont="1" applyFill="1" applyBorder="1" applyAlignment="1">
      <alignment horizontal="center"/>
    </xf>
    <xf numFmtId="166" fontId="1" fillId="2" borderId="49" xfId="0" applyNumberFormat="1" applyFont="1" applyFill="1" applyBorder="1" applyAlignment="1">
      <alignment horizontal="center" vertical="center"/>
    </xf>
    <xf numFmtId="166" fontId="1" fillId="2" borderId="50" xfId="0" applyNumberFormat="1" applyFont="1" applyFill="1" applyBorder="1" applyAlignment="1">
      <alignment horizontal="center" vertical="center"/>
    </xf>
    <xf numFmtId="166" fontId="1" fillId="2" borderId="48" xfId="0" applyNumberFormat="1" applyFont="1" applyFill="1" applyBorder="1" applyAlignment="1">
      <alignment horizontal="center" vertical="center"/>
    </xf>
    <xf numFmtId="166" fontId="0" fillId="0" borderId="0" xfId="0" applyNumberFormat="1" applyBorder="1" applyAlignment="1">
      <alignment horizontal="center"/>
    </xf>
    <xf numFmtId="166" fontId="0" fillId="0" borderId="49" xfId="0" applyNumberFormat="1" applyBorder="1" applyAlignment="1">
      <alignment horizontal="center"/>
    </xf>
    <xf numFmtId="166" fontId="1" fillId="2" borderId="49" xfId="0" applyNumberFormat="1" applyFont="1" applyFill="1" applyBorder="1" applyAlignment="1">
      <alignment vertical="center"/>
    </xf>
    <xf numFmtId="166" fontId="1" fillId="0" borderId="49" xfId="0" applyNumberFormat="1" applyFont="1" applyFill="1" applyBorder="1" applyAlignment="1">
      <alignment vertical="center"/>
    </xf>
    <xf numFmtId="166" fontId="1" fillId="2" borderId="50" xfId="0" applyNumberFormat="1" applyFont="1" applyFill="1" applyBorder="1" applyAlignment="1">
      <alignment vertical="center"/>
    </xf>
    <xf numFmtId="0" fontId="1" fillId="3" borderId="0" xfId="0" applyFont="1" applyFill="1" applyBorder="1" applyAlignment="1">
      <alignment horizontal="left"/>
    </xf>
    <xf numFmtId="166" fontId="32" fillId="0" borderId="52" xfId="0" applyNumberFormat="1" applyFont="1" applyFill="1" applyBorder="1" applyAlignment="1">
      <alignment horizontal="center"/>
    </xf>
    <xf numFmtId="166" fontId="32" fillId="0" borderId="53" xfId="0" applyNumberFormat="1" applyFont="1" applyFill="1" applyBorder="1" applyAlignment="1">
      <alignment horizontal="center"/>
    </xf>
    <xf numFmtId="166" fontId="32" fillId="0" borderId="54" xfId="0" applyNumberFormat="1" applyFont="1" applyFill="1" applyBorder="1" applyAlignment="1">
      <alignment horizontal="center"/>
    </xf>
    <xf numFmtId="166" fontId="33" fillId="2" borderId="56" xfId="0" applyNumberFormat="1" applyFont="1" applyFill="1" applyBorder="1" applyAlignment="1">
      <alignment horizontal="center" vertical="center"/>
    </xf>
    <xf numFmtId="166" fontId="33" fillId="2" borderId="57" xfId="0" applyNumberFormat="1" applyFont="1" applyFill="1" applyBorder="1" applyAlignment="1">
      <alignment horizontal="center" vertical="center"/>
    </xf>
    <xf numFmtId="166" fontId="33" fillId="2" borderId="58" xfId="0" applyNumberFormat="1" applyFont="1" applyFill="1" applyBorder="1" applyAlignment="1">
      <alignment horizontal="center" vertical="center"/>
    </xf>
    <xf numFmtId="166" fontId="24" fillId="6" borderId="28" xfId="0" applyNumberFormat="1" applyFont="1" applyFill="1" applyBorder="1" applyAlignment="1">
      <alignment horizontal="center"/>
    </xf>
    <xf numFmtId="166" fontId="24" fillId="6" borderId="29" xfId="0" applyNumberFormat="1" applyFont="1" applyFill="1" applyBorder="1" applyAlignment="1">
      <alignment horizontal="center"/>
    </xf>
    <xf numFmtId="166" fontId="24" fillId="6" borderId="30" xfId="0" applyNumberFormat="1" applyFont="1" applyFill="1" applyBorder="1" applyAlignment="1">
      <alignment horizontal="center"/>
    </xf>
    <xf numFmtId="166" fontId="26" fillId="6" borderId="28" xfId="0" applyNumberFormat="1" applyFont="1" applyFill="1" applyBorder="1" applyAlignment="1">
      <alignment horizontal="center"/>
    </xf>
    <xf numFmtId="166" fontId="26" fillId="6" borderId="29" xfId="0" applyNumberFormat="1" applyFont="1" applyFill="1" applyBorder="1" applyAlignment="1">
      <alignment horizontal="center"/>
    </xf>
    <xf numFmtId="166" fontId="26" fillId="6" borderId="30" xfId="0" applyNumberFormat="1" applyFont="1" applyFill="1" applyBorder="1" applyAlignment="1">
      <alignment horizontal="center"/>
    </xf>
    <xf numFmtId="164" fontId="1" fillId="5" borderId="45" xfId="0" applyNumberFormat="1" applyFont="1" applyFill="1" applyBorder="1" applyAlignment="1">
      <alignment horizontal="center" vertical="center"/>
    </xf>
    <xf numFmtId="164" fontId="1" fillId="5" borderId="20" xfId="0" applyNumberFormat="1" applyFont="1" applyFill="1" applyBorder="1" applyAlignment="1">
      <alignment horizontal="center" vertical="center"/>
    </xf>
    <xf numFmtId="164" fontId="1" fillId="5" borderId="31" xfId="0" applyNumberFormat="1" applyFont="1" applyFill="1" applyBorder="1" applyAlignment="1">
      <alignment horizontal="center" vertical="center"/>
    </xf>
    <xf numFmtId="167" fontId="1" fillId="5" borderId="46" xfId="0" applyNumberFormat="1" applyFont="1" applyFill="1" applyBorder="1" applyAlignment="1">
      <alignment horizontal="center" vertical="center"/>
    </xf>
    <xf numFmtId="167" fontId="1" fillId="5" borderId="35" xfId="0" applyNumberFormat="1" applyFont="1" applyFill="1" applyBorder="1" applyAlignment="1">
      <alignment horizontal="center" vertical="center"/>
    </xf>
    <xf numFmtId="167" fontId="1" fillId="5" borderId="37" xfId="0" applyNumberFormat="1" applyFont="1" applyFill="1" applyBorder="1" applyAlignment="1">
      <alignment horizontal="center" vertical="center"/>
    </xf>
    <xf numFmtId="166" fontId="21" fillId="6" borderId="28" xfId="0" applyNumberFormat="1" applyFont="1" applyFill="1" applyBorder="1" applyAlignment="1">
      <alignment horizontal="center"/>
    </xf>
    <xf numFmtId="166" fontId="21" fillId="6" borderId="29" xfId="0" applyNumberFormat="1" applyFont="1" applyFill="1" applyBorder="1" applyAlignment="1">
      <alignment horizontal="center"/>
    </xf>
    <xf numFmtId="166" fontId="21" fillId="6" borderId="30" xfId="0" applyNumberFormat="1" applyFont="1" applyFill="1" applyBorder="1" applyAlignment="1">
      <alignment horizontal="center"/>
    </xf>
    <xf numFmtId="164" fontId="1" fillId="5" borderId="15" xfId="0" applyNumberFormat="1" applyFont="1" applyFill="1" applyBorder="1" applyAlignment="1">
      <alignment horizontal="center" vertical="center"/>
    </xf>
    <xf numFmtId="164" fontId="1" fillId="5" borderId="14" xfId="0" applyNumberFormat="1" applyFont="1" applyFill="1" applyBorder="1" applyAlignment="1">
      <alignment horizontal="center" vertical="center"/>
    </xf>
    <xf numFmtId="164" fontId="1" fillId="5" borderId="16" xfId="0" applyNumberFormat="1" applyFont="1" applyFill="1" applyBorder="1" applyAlignment="1">
      <alignment horizontal="center" vertical="center"/>
    </xf>
    <xf numFmtId="0" fontId="7" fillId="7" borderId="40" xfId="0" applyFont="1" applyFill="1" applyBorder="1" applyAlignment="1">
      <alignment horizontal="center" vertical="center"/>
    </xf>
    <xf numFmtId="165" fontId="7" fillId="7" borderId="42" xfId="0" applyNumberFormat="1" applyFont="1" applyFill="1" applyBorder="1" applyAlignment="1">
      <alignment horizontal="center" vertical="center"/>
    </xf>
    <xf numFmtId="165" fontId="7" fillId="7" borderId="24" xfId="0" applyNumberFormat="1" applyFont="1" applyFill="1" applyBorder="1" applyAlignment="1">
      <alignment horizontal="center" vertical="center"/>
    </xf>
    <xf numFmtId="165" fontId="7" fillId="7" borderId="43" xfId="0" applyNumberFormat="1" applyFont="1" applyFill="1" applyBorder="1" applyAlignment="1">
      <alignment horizontal="center" vertical="center"/>
    </xf>
    <xf numFmtId="165" fontId="7" fillId="7" borderId="8" xfId="0" applyNumberFormat="1" applyFont="1" applyFill="1" applyBorder="1" applyAlignment="1">
      <alignment horizontal="center" vertical="center"/>
    </xf>
    <xf numFmtId="166" fontId="8" fillId="7" borderId="47" xfId="0" applyNumberFormat="1" applyFont="1" applyFill="1" applyBorder="1" applyAlignment="1">
      <alignment horizontal="center" vertical="center" wrapText="1"/>
    </xf>
    <xf numFmtId="166" fontId="8" fillId="7" borderId="48" xfId="0" applyNumberFormat="1" applyFont="1" applyFill="1" applyBorder="1" applyAlignment="1">
      <alignment horizontal="center" vertical="center" wrapText="1"/>
    </xf>
    <xf numFmtId="0" fontId="7" fillId="7" borderId="41" xfId="0" applyFont="1" applyFill="1" applyBorder="1" applyAlignment="1">
      <alignment horizontal="center" vertical="center"/>
    </xf>
    <xf numFmtId="166" fontId="8" fillId="7" borderId="44" xfId="0" applyNumberFormat="1" applyFont="1" applyFill="1" applyBorder="1" applyAlignment="1">
      <alignment horizontal="center" vertical="center" wrapText="1"/>
    </xf>
    <xf numFmtId="166" fontId="8" fillId="7" borderId="3" xfId="0" applyNumberFormat="1" applyFont="1" applyFill="1" applyBorder="1" applyAlignment="1">
      <alignment horizontal="center" vertical="center" wrapText="1"/>
    </xf>
    <xf numFmtId="164" fontId="1" fillId="5" borderId="22" xfId="0" applyNumberFormat="1" applyFont="1" applyFill="1" applyBorder="1" applyAlignment="1">
      <alignment horizontal="center" vertical="center"/>
    </xf>
    <xf numFmtId="167" fontId="1" fillId="5" borderId="34" xfId="0" applyNumberFormat="1" applyFont="1" applyFill="1" applyBorder="1" applyAlignment="1">
      <alignment horizontal="center" vertical="center"/>
    </xf>
    <xf numFmtId="164" fontId="1" fillId="5" borderId="21" xfId="0" applyNumberFormat="1" applyFont="1" applyFill="1" applyBorder="1" applyAlignment="1">
      <alignment horizontal="center" vertical="center"/>
    </xf>
    <xf numFmtId="166" fontId="1" fillId="2" borderId="4" xfId="0" applyNumberFormat="1" applyFont="1" applyFill="1" applyBorder="1" applyAlignment="1">
      <alignment horizontal="right" vertical="center"/>
    </xf>
    <xf numFmtId="166" fontId="1" fillId="2" borderId="12" xfId="0" applyNumberFormat="1" applyFont="1" applyFill="1" applyBorder="1" applyAlignment="1">
      <alignment horizontal="right" vertical="center"/>
    </xf>
    <xf numFmtId="0" fontId="2" fillId="6" borderId="13" xfId="0" applyFont="1" applyFill="1" applyBorder="1" applyAlignment="1">
      <alignment horizontal="right" vertical="center"/>
    </xf>
    <xf numFmtId="167" fontId="1" fillId="5" borderId="59" xfId="0" applyNumberFormat="1" applyFont="1" applyFill="1" applyBorder="1" applyAlignment="1">
      <alignment horizontal="center" vertical="center"/>
    </xf>
    <xf numFmtId="167" fontId="1" fillId="5" borderId="36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7" fillId="7" borderId="42" xfId="0" applyNumberFormat="1" applyFont="1" applyFill="1" applyBorder="1" applyAlignment="1">
      <alignment horizontal="center" vertical="center"/>
    </xf>
    <xf numFmtId="0" fontId="7" fillId="7" borderId="24" xfId="0" applyNumberFormat="1" applyFont="1" applyFill="1" applyBorder="1" applyAlignment="1">
      <alignment horizontal="center" vertical="center"/>
    </xf>
    <xf numFmtId="166" fontId="8" fillId="7" borderId="38" xfId="0" applyNumberFormat="1" applyFont="1" applyFill="1" applyBorder="1" applyAlignment="1">
      <alignment horizontal="center" vertical="center" wrapText="1"/>
    </xf>
    <xf numFmtId="166" fontId="8" fillId="7" borderId="39" xfId="0" applyNumberFormat="1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/>
    </xf>
    <xf numFmtId="0" fontId="5" fillId="2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wrapText="1"/>
    </xf>
    <xf numFmtId="0" fontId="4" fillId="4" borderId="28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4" fillId="4" borderId="30" xfId="0" applyFont="1" applyFill="1" applyBorder="1" applyAlignment="1">
      <alignment horizontal="center" vertical="center"/>
    </xf>
    <xf numFmtId="0" fontId="8" fillId="7" borderId="47" xfId="0" applyFont="1" applyFill="1" applyBorder="1" applyAlignment="1">
      <alignment horizontal="center" vertical="center" wrapText="1"/>
    </xf>
    <xf numFmtId="0" fontId="8" fillId="7" borderId="48" xfId="0" applyFont="1" applyFill="1" applyBorder="1" applyAlignment="1">
      <alignment horizontal="center" vertical="center" wrapText="1"/>
    </xf>
    <xf numFmtId="166" fontId="8" fillId="7" borderId="43" xfId="0" applyNumberFormat="1" applyFont="1" applyFill="1" applyBorder="1" applyAlignment="1">
      <alignment horizontal="center" vertical="center" wrapText="1"/>
    </xf>
    <xf numFmtId="166" fontId="8" fillId="7" borderId="9" xfId="0" applyNumberFormat="1" applyFont="1" applyFill="1" applyBorder="1" applyAlignment="1">
      <alignment horizontal="center" vertical="center" wrapText="1"/>
    </xf>
    <xf numFmtId="0" fontId="8" fillId="7" borderId="43" xfId="0" applyFont="1" applyFill="1" applyBorder="1" applyAlignment="1">
      <alignment horizontal="center" vertical="center" wrapText="1"/>
    </xf>
    <xf numFmtId="0" fontId="8" fillId="7" borderId="8" xfId="0" applyFont="1" applyFill="1" applyBorder="1" applyAlignment="1">
      <alignment horizontal="center" vertical="center" wrapText="1"/>
    </xf>
    <xf numFmtId="166" fontId="1" fillId="2" borderId="11" xfId="0" applyNumberFormat="1" applyFont="1" applyFill="1" applyBorder="1" applyAlignment="1">
      <alignment horizontal="right" vertical="center"/>
    </xf>
    <xf numFmtId="166" fontId="1" fillId="2" borderId="4" xfId="0" applyNumberFormat="1" applyFont="1" applyFill="1" applyBorder="1" applyAlignment="1">
      <alignment vertical="center"/>
    </xf>
    <xf numFmtId="166" fontId="1" fillId="2" borderId="12" xfId="0" applyNumberFormat="1" applyFont="1" applyFill="1" applyBorder="1" applyAlignment="1">
      <alignment vertical="center"/>
    </xf>
    <xf numFmtId="166" fontId="1" fillId="2" borderId="11" xfId="0" applyNumberFormat="1" applyFont="1" applyFill="1" applyBorder="1" applyAlignment="1">
      <alignment vertical="center"/>
    </xf>
    <xf numFmtId="164" fontId="12" fillId="9" borderId="15" xfId="0" applyNumberFormat="1" applyFont="1" applyFill="1" applyBorder="1" applyAlignment="1">
      <alignment horizontal="center" vertical="center"/>
    </xf>
    <xf numFmtId="164" fontId="12" fillId="9" borderId="14" xfId="0" applyNumberFormat="1" applyFont="1" applyFill="1" applyBorder="1" applyAlignment="1">
      <alignment horizontal="center" vertical="center"/>
    </xf>
    <xf numFmtId="164" fontId="12" fillId="9" borderId="16" xfId="0" applyNumberFormat="1" applyFont="1" applyFill="1" applyBorder="1" applyAlignment="1">
      <alignment horizontal="center" vertical="center"/>
    </xf>
    <xf numFmtId="166" fontId="1" fillId="0" borderId="4" xfId="0" applyNumberFormat="1" applyFont="1" applyFill="1" applyBorder="1" applyAlignment="1">
      <alignment vertical="center"/>
    </xf>
    <xf numFmtId="166" fontId="1" fillId="0" borderId="12" xfId="0" applyNumberFormat="1" applyFont="1" applyFill="1" applyBorder="1" applyAlignment="1">
      <alignment vertical="center"/>
    </xf>
    <xf numFmtId="166" fontId="1" fillId="0" borderId="11" xfId="0" applyNumberFormat="1" applyFont="1" applyFill="1" applyBorder="1" applyAlignment="1">
      <alignment vertical="center"/>
    </xf>
    <xf numFmtId="0" fontId="2" fillId="6" borderId="28" xfId="0" applyFont="1" applyFill="1" applyBorder="1" applyAlignment="1">
      <alignment horizontal="right"/>
    </xf>
    <xf numFmtId="0" fontId="2" fillId="6" borderId="29" xfId="0" applyFont="1" applyFill="1" applyBorder="1" applyAlignment="1">
      <alignment horizontal="right"/>
    </xf>
    <xf numFmtId="0" fontId="2" fillId="6" borderId="30" xfId="0" applyFont="1" applyFill="1" applyBorder="1" applyAlignment="1">
      <alignment horizontal="right"/>
    </xf>
    <xf numFmtId="0" fontId="2" fillId="6" borderId="13" xfId="0" applyFont="1" applyFill="1" applyBorder="1" applyAlignment="1">
      <alignment horizontal="right"/>
    </xf>
    <xf numFmtId="0" fontId="2" fillId="6" borderId="28" xfId="0" applyFont="1" applyFill="1" applyBorder="1" applyAlignment="1">
      <alignment horizontal="right" vertical="center"/>
    </xf>
    <xf numFmtId="0" fontId="2" fillId="6" borderId="29" xfId="0" applyFont="1" applyFill="1" applyBorder="1" applyAlignment="1">
      <alignment horizontal="right" vertical="center"/>
    </xf>
    <xf numFmtId="0" fontId="2" fillId="6" borderId="30" xfId="0" applyFont="1" applyFill="1" applyBorder="1" applyAlignment="1">
      <alignment horizontal="right" vertical="center"/>
    </xf>
    <xf numFmtId="0" fontId="34" fillId="10" borderId="28" xfId="0" applyFont="1" applyFill="1" applyBorder="1" applyAlignment="1">
      <alignment horizontal="center"/>
    </xf>
    <xf numFmtId="0" fontId="34" fillId="10" borderId="29" xfId="0" applyFont="1" applyFill="1" applyBorder="1" applyAlignment="1">
      <alignment horizontal="center"/>
    </xf>
    <xf numFmtId="0" fontId="34" fillId="10" borderId="30" xfId="0" applyFont="1" applyFill="1" applyBorder="1" applyAlignment="1">
      <alignment horizontal="center"/>
    </xf>
    <xf numFmtId="165" fontId="37" fillId="0" borderId="63" xfId="0" applyNumberFormat="1" applyFont="1" applyBorder="1" applyAlignment="1">
      <alignment horizontal="center" vertical="center" readingOrder="1"/>
    </xf>
    <xf numFmtId="165" fontId="38" fillId="3" borderId="0" xfId="0" applyNumberFormat="1" applyFont="1" applyFill="1" applyBorder="1" applyAlignment="1">
      <alignment horizontal="center" vertical="center" readingOrder="1"/>
    </xf>
    <xf numFmtId="165" fontId="35" fillId="0" borderId="0" xfId="0" applyNumberFormat="1" applyFont="1" applyAlignment="1">
      <alignment horizontal="center" vertical="center" readingOrder="1"/>
    </xf>
    <xf numFmtId="165" fontId="36" fillId="3" borderId="0" xfId="0" applyNumberFormat="1" applyFont="1" applyFill="1" applyBorder="1" applyAlignment="1">
      <alignment horizontal="center" vertical="center" readingOrder="1"/>
    </xf>
    <xf numFmtId="0" fontId="25" fillId="6" borderId="28" xfId="0" applyFont="1" applyFill="1" applyBorder="1" applyAlignment="1">
      <alignment horizontal="right" vertical="center"/>
    </xf>
    <xf numFmtId="0" fontId="25" fillId="6" borderId="30" xfId="0" applyFont="1" applyFill="1" applyBorder="1" applyAlignment="1">
      <alignment horizontal="right" vertical="center"/>
    </xf>
    <xf numFmtId="0" fontId="21" fillId="6" borderId="28" xfId="0" applyFont="1" applyFill="1" applyBorder="1" applyAlignment="1">
      <alignment horizontal="right" vertical="center"/>
    </xf>
    <xf numFmtId="0" fontId="21" fillId="6" borderId="30" xfId="0" applyFont="1" applyFill="1" applyBorder="1" applyAlignment="1">
      <alignment horizontal="right" vertical="center"/>
    </xf>
    <xf numFmtId="0" fontId="39" fillId="6" borderId="28" xfId="0" applyFont="1" applyFill="1" applyBorder="1" applyAlignment="1">
      <alignment horizontal="right" vertical="center"/>
    </xf>
    <xf numFmtId="0" fontId="39" fillId="6" borderId="30" xfId="0" applyFont="1" applyFill="1" applyBorder="1" applyAlignment="1">
      <alignment horizontal="right" vertical="center"/>
    </xf>
    <xf numFmtId="166" fontId="40" fillId="6" borderId="28" xfId="0" applyNumberFormat="1" applyFont="1" applyFill="1" applyBorder="1" applyAlignment="1">
      <alignment horizontal="center"/>
    </xf>
    <xf numFmtId="166" fontId="1" fillId="2" borderId="48" xfId="0" applyNumberFormat="1" applyFont="1" applyFill="1" applyBorder="1" applyAlignment="1">
      <alignment horizontal="right"/>
    </xf>
    <xf numFmtId="166" fontId="21" fillId="6" borderId="13" xfId="0" applyNumberFormat="1" applyFont="1" applyFill="1" applyBorder="1" applyAlignment="1">
      <alignment horizontal="center"/>
    </xf>
    <xf numFmtId="171" fontId="31" fillId="3" borderId="51" xfId="0" applyNumberFormat="1" applyFont="1" applyFill="1" applyBorder="1" applyAlignment="1">
      <alignment horizontal="center" vertical="center"/>
    </xf>
    <xf numFmtId="171" fontId="31" fillId="3" borderId="60" xfId="0" applyNumberFormat="1" applyFont="1" applyFill="1" applyBorder="1" applyAlignment="1">
      <alignment horizontal="center" vertical="center"/>
    </xf>
    <xf numFmtId="0" fontId="7" fillId="7" borderId="32" xfId="0" applyNumberFormat="1" applyFont="1" applyFill="1" applyBorder="1" applyAlignment="1">
      <alignment horizontal="center" vertical="center"/>
    </xf>
    <xf numFmtId="0" fontId="7" fillId="7" borderId="33" xfId="0" applyNumberFormat="1" applyFont="1" applyFill="1" applyBorder="1" applyAlignment="1">
      <alignment horizontal="center" vertical="center"/>
    </xf>
    <xf numFmtId="165" fontId="0" fillId="3" borderId="0" xfId="0" applyNumberFormat="1" applyFill="1"/>
    <xf numFmtId="166" fontId="0" fillId="3" borderId="0" xfId="0" applyNumberFormat="1" applyFill="1"/>
    <xf numFmtId="166" fontId="0" fillId="3" borderId="0" xfId="0" applyNumberFormat="1" applyFill="1" applyAlignment="1">
      <alignment horizontal="right"/>
    </xf>
    <xf numFmtId="166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41" fillId="6" borderId="13" xfId="0" applyFont="1" applyFill="1" applyBorder="1" applyAlignment="1">
      <alignment horizontal="right" vertical="center"/>
    </xf>
    <xf numFmtId="0" fontId="0" fillId="0" borderId="61" xfId="0" applyBorder="1"/>
    <xf numFmtId="0" fontId="42" fillId="2" borderId="0" xfId="0" applyFont="1" applyFill="1" applyAlignment="1">
      <alignment horizontal="center" vertical="center"/>
    </xf>
    <xf numFmtId="0" fontId="42" fillId="2" borderId="0" xfId="0" applyFont="1" applyFill="1" applyAlignment="1">
      <alignment vertical="center"/>
    </xf>
    <xf numFmtId="166" fontId="6" fillId="6" borderId="28" xfId="0" applyNumberFormat="1" applyFont="1" applyFill="1" applyBorder="1" applyAlignment="1">
      <alignment horizontal="center"/>
    </xf>
    <xf numFmtId="166" fontId="6" fillId="6" borderId="51" xfId="0" applyNumberFormat="1" applyFont="1" applyFill="1" applyBorder="1" applyAlignment="1">
      <alignment horizontal="center"/>
    </xf>
    <xf numFmtId="166" fontId="6" fillId="6" borderId="29" xfId="0" applyNumberFormat="1" applyFont="1" applyFill="1" applyBorder="1" applyAlignment="1">
      <alignment horizontal="center"/>
    </xf>
    <xf numFmtId="166" fontId="6" fillId="6" borderId="30" xfId="0" applyNumberFormat="1" applyFont="1" applyFill="1" applyBorder="1" applyAlignment="1">
      <alignment horizontal="center"/>
    </xf>
    <xf numFmtId="0" fontId="6" fillId="6" borderId="13" xfId="0" applyFont="1" applyFill="1" applyBorder="1" applyAlignment="1">
      <alignment horizontal="right" vertical="center"/>
    </xf>
    <xf numFmtId="166" fontId="11" fillId="6" borderId="28" xfId="0" applyNumberFormat="1" applyFont="1" applyFill="1" applyBorder="1" applyAlignment="1">
      <alignment horizontal="center"/>
    </xf>
    <xf numFmtId="166" fontId="11" fillId="6" borderId="29" xfId="0" applyNumberFormat="1" applyFont="1" applyFill="1" applyBorder="1" applyAlignment="1">
      <alignment horizontal="center"/>
    </xf>
    <xf numFmtId="166" fontId="11" fillId="6" borderId="30" xfId="0" applyNumberFormat="1" applyFont="1" applyFill="1" applyBorder="1" applyAlignment="1">
      <alignment horizontal="center"/>
    </xf>
    <xf numFmtId="166" fontId="10" fillId="6" borderId="28" xfId="0" applyNumberFormat="1" applyFont="1" applyFill="1" applyBorder="1" applyAlignment="1">
      <alignment horizontal="center"/>
    </xf>
    <xf numFmtId="166" fontId="10" fillId="6" borderId="29" xfId="0" applyNumberFormat="1" applyFont="1" applyFill="1" applyBorder="1" applyAlignment="1">
      <alignment horizontal="center"/>
    </xf>
    <xf numFmtId="166" fontId="10" fillId="6" borderId="30" xfId="0" applyNumberFormat="1" applyFont="1" applyFill="1" applyBorder="1" applyAlignment="1">
      <alignment horizontal="center"/>
    </xf>
    <xf numFmtId="166" fontId="9" fillId="6" borderId="28" xfId="0" applyNumberFormat="1" applyFont="1" applyFill="1" applyBorder="1" applyAlignment="1">
      <alignment horizontal="center"/>
    </xf>
    <xf numFmtId="166" fontId="9" fillId="6" borderId="29" xfId="0" applyNumberFormat="1" applyFont="1" applyFill="1" applyBorder="1" applyAlignment="1">
      <alignment horizontal="center"/>
    </xf>
    <xf numFmtId="166" fontId="9" fillId="6" borderId="30" xfId="0" applyNumberFormat="1" applyFont="1" applyFill="1" applyBorder="1" applyAlignment="1">
      <alignment horizontal="center"/>
    </xf>
    <xf numFmtId="165" fontId="43" fillId="6" borderId="28" xfId="0" applyNumberFormat="1" applyFont="1" applyFill="1" applyBorder="1" applyAlignment="1">
      <alignment horizontal="center"/>
    </xf>
    <xf numFmtId="165" fontId="43" fillId="6" borderId="55" xfId="0" applyNumberFormat="1" applyFont="1" applyFill="1" applyBorder="1" applyAlignment="1">
      <alignment horizontal="center"/>
    </xf>
    <xf numFmtId="165" fontId="43" fillId="6" borderId="29" xfId="0" applyNumberFormat="1" applyFont="1" applyFill="1" applyBorder="1" applyAlignment="1">
      <alignment horizontal="center"/>
    </xf>
    <xf numFmtId="165" fontId="43" fillId="6" borderId="30" xfId="0" applyNumberFormat="1" applyFont="1" applyFill="1" applyBorder="1" applyAlignment="1">
      <alignment horizontal="center"/>
    </xf>
    <xf numFmtId="0" fontId="6" fillId="6" borderId="29" xfId="0" applyFont="1" applyFill="1" applyBorder="1" applyAlignment="1">
      <alignment horizontal="right"/>
    </xf>
    <xf numFmtId="0" fontId="6" fillId="6" borderId="30" xfId="0" applyFont="1" applyFill="1" applyBorder="1" applyAlignment="1">
      <alignment horizontal="right"/>
    </xf>
    <xf numFmtId="166" fontId="43" fillId="6" borderId="28" xfId="0" applyNumberFormat="1" applyFont="1" applyFill="1" applyBorder="1" applyAlignment="1">
      <alignment horizontal="center"/>
    </xf>
    <xf numFmtId="166" fontId="43" fillId="6" borderId="55" xfId="0" applyNumberFormat="1" applyFont="1" applyFill="1" applyBorder="1" applyAlignment="1">
      <alignment horizontal="center"/>
    </xf>
    <xf numFmtId="166" fontId="43" fillId="6" borderId="29" xfId="0" applyNumberFormat="1" applyFont="1" applyFill="1" applyBorder="1" applyAlignment="1">
      <alignment horizontal="center"/>
    </xf>
    <xf numFmtId="166" fontId="43" fillId="6" borderId="30" xfId="0" applyNumberFormat="1" applyFont="1" applyFill="1" applyBorder="1" applyAlignment="1">
      <alignment horizontal="center"/>
    </xf>
    <xf numFmtId="166" fontId="6" fillId="6" borderId="28" xfId="0" applyNumberFormat="1" applyFont="1" applyFill="1" applyBorder="1" applyAlignment="1">
      <alignment horizontal="center" vertical="center"/>
    </xf>
    <xf numFmtId="166" fontId="6" fillId="6" borderId="29" xfId="0" applyNumberFormat="1" applyFont="1" applyFill="1" applyBorder="1" applyAlignment="1">
      <alignment horizontal="center" vertical="center"/>
    </xf>
    <xf numFmtId="166" fontId="6" fillId="6" borderId="30" xfId="0" applyNumberFormat="1" applyFont="1" applyFill="1" applyBorder="1" applyAlignment="1">
      <alignment horizontal="center" vertical="center"/>
    </xf>
    <xf numFmtId="0" fontId="6" fillId="6" borderId="29" xfId="0" applyFont="1" applyFill="1" applyBorder="1" applyAlignment="1">
      <alignment horizontal="right" vertical="center"/>
    </xf>
    <xf numFmtId="0" fontId="6" fillId="6" borderId="30" xfId="0" applyFont="1" applyFill="1" applyBorder="1" applyAlignment="1">
      <alignment horizontal="right" vertical="center"/>
    </xf>
    <xf numFmtId="166" fontId="6" fillId="6" borderId="13" xfId="0" applyNumberFormat="1" applyFont="1" applyFill="1" applyBorder="1" applyAlignment="1">
      <alignment horizontal="center"/>
    </xf>
    <xf numFmtId="0" fontId="6" fillId="6" borderId="13" xfId="0" applyFont="1" applyFill="1" applyBorder="1" applyAlignment="1">
      <alignment horizontal="right"/>
    </xf>
    <xf numFmtId="0" fontId="8" fillId="7" borderId="44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166" fontId="1" fillId="2" borderId="2" xfId="0" applyNumberFormat="1" applyFont="1" applyFill="1" applyBorder="1" applyAlignment="1">
      <alignment horizontal="center" vertical="center"/>
    </xf>
    <xf numFmtId="166" fontId="1" fillId="2" borderId="65" xfId="0" applyNumberFormat="1" applyFont="1" applyFill="1" applyBorder="1" applyAlignment="1">
      <alignment horizontal="center" vertical="center"/>
    </xf>
    <xf numFmtId="166" fontId="1" fillId="2" borderId="3" xfId="0" applyNumberFormat="1" applyFont="1" applyFill="1" applyBorder="1" applyAlignment="1">
      <alignment horizontal="center" vertical="center"/>
    </xf>
    <xf numFmtId="166" fontId="0" fillId="0" borderId="2" xfId="0" applyNumberFormat="1" applyBorder="1" applyAlignment="1">
      <alignment horizontal="center"/>
    </xf>
    <xf numFmtId="166" fontId="1" fillId="2" borderId="2" xfId="0" applyNumberFormat="1" applyFont="1" applyFill="1" applyBorder="1" applyAlignment="1">
      <alignment vertical="center"/>
    </xf>
    <xf numFmtId="166" fontId="1" fillId="0" borderId="2" xfId="0" applyNumberFormat="1" applyFont="1" applyFill="1" applyBorder="1" applyAlignment="1">
      <alignment vertical="center"/>
    </xf>
    <xf numFmtId="166" fontId="1" fillId="2" borderId="65" xfId="0" applyNumberFormat="1" applyFont="1" applyFill="1" applyBorder="1" applyAlignment="1">
      <alignment vertical="center"/>
    </xf>
    <xf numFmtId="0" fontId="4" fillId="4" borderId="66" xfId="0" applyFont="1" applyFill="1" applyBorder="1" applyAlignment="1">
      <alignment horizontal="center" vertical="center"/>
    </xf>
    <xf numFmtId="0" fontId="7" fillId="7" borderId="67" xfId="0" applyNumberFormat="1" applyFont="1" applyFill="1" applyBorder="1" applyAlignment="1">
      <alignment horizontal="center" vertical="center"/>
    </xf>
    <xf numFmtId="0" fontId="7" fillId="7" borderId="68" xfId="0" applyNumberFormat="1" applyFont="1" applyFill="1" applyBorder="1" applyAlignment="1">
      <alignment horizontal="center" vertical="center"/>
    </xf>
    <xf numFmtId="165" fontId="1" fillId="0" borderId="69" xfId="0" applyNumberFormat="1" applyFont="1" applyFill="1" applyBorder="1" applyAlignment="1">
      <alignment horizontal="right"/>
    </xf>
    <xf numFmtId="165" fontId="1" fillId="0" borderId="70" xfId="0" applyNumberFormat="1" applyFont="1" applyFill="1" applyBorder="1" applyAlignment="1">
      <alignment horizontal="right"/>
    </xf>
    <xf numFmtId="165" fontId="1" fillId="0" borderId="71" xfId="0" applyNumberFormat="1" applyFont="1" applyFill="1" applyBorder="1" applyAlignment="1">
      <alignment horizontal="right"/>
    </xf>
    <xf numFmtId="165" fontId="1" fillId="0" borderId="72" xfId="0" applyNumberFormat="1" applyFont="1" applyFill="1" applyBorder="1" applyAlignment="1">
      <alignment horizontal="right"/>
    </xf>
    <xf numFmtId="165" fontId="1" fillId="0" borderId="73" xfId="0" applyNumberFormat="1" applyFont="1" applyFill="1" applyBorder="1" applyAlignment="1">
      <alignment horizontal="right"/>
    </xf>
    <xf numFmtId="0" fontId="6" fillId="6" borderId="64" xfId="0" applyFont="1" applyFill="1" applyBorder="1" applyAlignment="1">
      <alignment horizontal="right" vertical="center"/>
    </xf>
    <xf numFmtId="166" fontId="6" fillId="6" borderId="62" xfId="0" applyNumberFormat="1" applyFont="1" applyFill="1" applyBorder="1" applyAlignment="1">
      <alignment horizontal="center"/>
    </xf>
    <xf numFmtId="165" fontId="1" fillId="0" borderId="68" xfId="0" applyNumberFormat="1" applyFont="1" applyFill="1" applyBorder="1" applyAlignment="1">
      <alignment horizontal="right"/>
    </xf>
    <xf numFmtId="0" fontId="6" fillId="6" borderId="66" xfId="0" applyFont="1" applyFill="1" applyBorder="1" applyAlignment="1">
      <alignment horizontal="right"/>
    </xf>
    <xf numFmtId="165" fontId="1" fillId="0" borderId="69" xfId="0" applyNumberFormat="1" applyFont="1" applyFill="1" applyBorder="1" applyAlignment="1">
      <alignment vertical="center"/>
    </xf>
    <xf numFmtId="165" fontId="1" fillId="0" borderId="70" xfId="0" applyNumberFormat="1" applyFont="1" applyFill="1" applyBorder="1" applyAlignment="1">
      <alignment vertical="center"/>
    </xf>
    <xf numFmtId="165" fontId="1" fillId="0" borderId="71" xfId="0" applyNumberFormat="1" applyFont="1" applyFill="1" applyBorder="1" applyAlignment="1">
      <alignment vertical="center"/>
    </xf>
    <xf numFmtId="165" fontId="1" fillId="0" borderId="72" xfId="0" applyNumberFormat="1" applyFont="1" applyFill="1" applyBorder="1" applyAlignment="1">
      <alignment vertical="center"/>
    </xf>
    <xf numFmtId="165" fontId="1" fillId="0" borderId="73" xfId="0" applyNumberFormat="1" applyFont="1" applyFill="1" applyBorder="1" applyAlignment="1">
      <alignment vertical="center"/>
    </xf>
    <xf numFmtId="0" fontId="6" fillId="6" borderId="66" xfId="0" applyFont="1" applyFill="1" applyBorder="1" applyAlignment="1">
      <alignment horizontal="right" vertical="center"/>
    </xf>
    <xf numFmtId="0" fontId="6" fillId="6" borderId="64" xfId="0" applyFont="1" applyFill="1" applyBorder="1" applyAlignment="1">
      <alignment horizontal="right"/>
    </xf>
    <xf numFmtId="165" fontId="1" fillId="0" borderId="17" xfId="0" applyNumberFormat="1" applyFont="1" applyFill="1" applyBorder="1" applyAlignment="1">
      <alignment horizontal="right" vertical="center"/>
    </xf>
    <xf numFmtId="165" fontId="1" fillId="0" borderId="1" xfId="0" applyNumberFormat="1" applyFont="1" applyFill="1" applyBorder="1" applyAlignment="1">
      <alignment horizontal="right" vertical="center"/>
    </xf>
    <xf numFmtId="166" fontId="1" fillId="2" borderId="5" xfId="0" applyNumberFormat="1" applyFont="1" applyFill="1" applyBorder="1" applyAlignment="1">
      <alignment horizontal="right" vertical="center"/>
    </xf>
    <xf numFmtId="0" fontId="44" fillId="0" borderId="0" xfId="0" applyFont="1" applyAlignment="1">
      <alignment horizontal="right"/>
    </xf>
    <xf numFmtId="0" fontId="44" fillId="3" borderId="0" xfId="0" applyFont="1" applyFill="1" applyAlignment="1">
      <alignment horizontal="right"/>
    </xf>
    <xf numFmtId="166" fontId="40" fillId="6" borderId="29" xfId="0" applyNumberFormat="1" applyFont="1" applyFill="1" applyBorder="1" applyAlignment="1">
      <alignment horizontal="center"/>
    </xf>
    <xf numFmtId="166" fontId="40" fillId="6" borderId="30" xfId="0" applyNumberFormat="1" applyFont="1" applyFill="1" applyBorder="1" applyAlignment="1">
      <alignment horizontal="center"/>
    </xf>
    <xf numFmtId="166" fontId="8" fillId="7" borderId="8" xfId="0" applyNumberFormat="1" applyFont="1" applyFill="1" applyBorder="1" applyAlignment="1">
      <alignment horizontal="center" vertical="center" wrapText="1"/>
    </xf>
    <xf numFmtId="17" fontId="7" fillId="7" borderId="74" xfId="0" applyNumberFormat="1" applyFont="1" applyFill="1" applyBorder="1" applyAlignment="1">
      <alignment horizontal="center" vertical="center"/>
    </xf>
    <xf numFmtId="17" fontId="7" fillId="7" borderId="75" xfId="0" applyNumberFormat="1" applyFont="1" applyFill="1" applyBorder="1" applyAlignment="1">
      <alignment horizontal="center" vertical="center"/>
    </xf>
  </cellXfs>
  <cellStyles count="1">
    <cellStyle name="Normal" xfId="0" builtinId="0" customBuiltin="1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66" formatCode="[h]:mm"/>
      <alignment horizontal="center" vertical="bottom" textRotation="0" wrapText="0" indent="0" justifyLastLine="0" shrinkToFit="0" readingOrder="0"/>
    </dxf>
    <dxf>
      <font>
        <sz val="8"/>
        <color theme="1" tint="0.14996795556505021"/>
      </font>
      <fill>
        <patternFill>
          <bgColor theme="9" tint="0.59996337778862885"/>
        </patternFill>
      </fill>
      <border diagonalUp="0" diagonalDown="0">
        <top style="thin">
          <color theme="0"/>
        </top>
        <bottom style="thin">
          <color theme="0"/>
        </bottom>
        <vertical style="thin">
          <color theme="0"/>
        </vertical>
      </border>
    </dxf>
    <dxf>
      <font>
        <sz val="8"/>
        <color theme="1" tint="0.14996795556505021"/>
      </font>
      <fill>
        <patternFill>
          <bgColor theme="9" tint="0.79998168889431442"/>
        </patternFill>
      </fill>
      <border diagonalUp="0" diagonalDown="0"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z val="8"/>
        <color theme="1" tint="0.14996795556505021"/>
      </font>
    </dxf>
    <dxf>
      <font>
        <sz val="8"/>
        <color theme="0"/>
      </font>
      <fill>
        <patternFill>
          <bgColor theme="7"/>
        </patternFill>
      </fill>
      <border diagonalUp="0" diagonalDown="0">
        <top style="medium">
          <color theme="0"/>
        </top>
        <vertical style="thin">
          <color theme="0"/>
        </vertical>
      </border>
    </dxf>
    <dxf>
      <font>
        <sz val="8"/>
        <color theme="0"/>
      </font>
      <fill>
        <patternFill>
          <bgColor theme="7"/>
        </patternFill>
      </fill>
      <border diagonalUp="0" diagonalDown="0">
        <bottom style="medium">
          <color theme="0"/>
        </bottom>
        <vertical style="thin">
          <color theme="0"/>
        </vertical>
      </border>
    </dxf>
    <dxf>
      <font>
        <sz val="8"/>
        <color theme="1" tint="0.14996795556505021"/>
      </font>
    </dxf>
  </dxfs>
  <tableStyles count="1" defaultTableStyle="TableStyleMedium9" defaultPivotStyle="PivotStyleLight16">
    <tableStyle name="Table Style 1" pivot="0" count="6">
      <tableStyleElement type="wholeTable" dxfId="14"/>
      <tableStyleElement type="headerRow" dxfId="13"/>
      <tableStyleElement type="totalRow" dxfId="12"/>
      <tableStyleElement type="firstColumn" dxfId="11"/>
      <tableStyleElement type="firstRowStripe" dxfId="10"/>
      <tableStyleElement type="secondRowStripe" dxfId="9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6896CE"/>
      <rgbColor rgb="00FFFF00"/>
      <rgbColor rgb="00FF00FF"/>
      <rgbColor rgb="0000FFFF"/>
      <rgbColor rgb="00800000"/>
      <rgbColor rgb="00547D92"/>
      <rgbColor rgb="00C2D5E0"/>
      <rgbColor rgb="0037525F"/>
      <rgbColor rgb="00BCBCBC"/>
      <rgbColor rgb="00008080"/>
      <rgbColor rgb="00E0E0E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EFCF2"/>
      <rgbColor rgb="00CCFFCC"/>
      <rgbColor rgb="00FFE7BD"/>
      <rgbColor rgb="00FCFAF2"/>
      <rgbColor rgb="00FF99CC"/>
      <rgbColor rgb="00EAEAEA"/>
      <rgbColor rgb="00FDF7DF"/>
      <rgbColor rgb="003366FF"/>
      <rgbColor rgb="0033CCCC"/>
      <rgbColor rgb="0099CC00"/>
      <rgbColor rgb="00FFCC00"/>
      <rgbColor rgb="00FF9900"/>
      <rgbColor rgb="00FF6600"/>
      <rgbColor rgb="00FBF8EF"/>
      <rgbColor rgb="00CFCFCF"/>
      <rgbColor rgb="00315D71"/>
      <rgbColor rgb="00339966"/>
      <rgbColor rgb="00739ED3"/>
      <rgbColor rgb="00ECF5D7"/>
      <rgbColor rgb="00993300"/>
      <rgbColor rgb="00993366"/>
      <rgbColor rgb="00F1F6F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4" name="ListesEmployés" displayName="ListesEmployés" ref="M1:N5" totalsRowShown="0">
  <autoFilter ref="M1:N5"/>
  <tableColumns count="2">
    <tableColumn id="2" name="POSTES"/>
    <tableColumn id="1" name="NOMS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id="2" name="TableauHrsSupp" displayName="TableauHrsSupp" ref="D1:H10" totalsRowShown="0">
  <autoFilter ref="D1:H10"/>
  <tableColumns count="5">
    <tableColumn id="1" name="Horaire"/>
    <tableColumn id="5" name="Désignations"/>
    <tableColumn id="2" name="Nombre d'hrs" dataDxfId="8"/>
    <tableColumn id="3" name="Tarifs %"/>
    <tableColumn id="4" name="Colonne4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C22:E30" totalsRowShown="0">
  <autoFilter ref="C22:E30"/>
  <tableColumns count="3">
    <tableColumn id="1" name="DESIGNATIONS"/>
    <tableColumn id="2" name="DATE" dataDxfId="7"/>
    <tableColumn id="3" name="NOM" dataDxfId="6"/>
  </tableColumns>
  <tableStyleInfo name="TableStyleLight1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theme/theme1.xml><?xml version="1.0" encoding="utf-8"?>
<a:theme xmlns:a="http://schemas.openxmlformats.org/drawingml/2006/main" name="Currency">
  <a:themeElements>
    <a:clrScheme name="Currency">
      <a:dk1>
        <a:sysClr val="windowText" lastClr="000000"/>
      </a:dk1>
      <a:lt1>
        <a:sysClr val="window" lastClr="FFFFFF"/>
      </a:lt1>
      <a:dk2>
        <a:srgbClr val="4A606E"/>
      </a:dk2>
      <a:lt2>
        <a:srgbClr val="D1E1E3"/>
      </a:lt2>
      <a:accent1>
        <a:srgbClr val="79B5B0"/>
      </a:accent1>
      <a:accent2>
        <a:srgbClr val="B4BC4C"/>
      </a:accent2>
      <a:accent3>
        <a:srgbClr val="B77851"/>
      </a:accent3>
      <a:accent4>
        <a:srgbClr val="776A5B"/>
      </a:accent4>
      <a:accent5>
        <a:srgbClr val="B6AD76"/>
      </a:accent5>
      <a:accent6>
        <a:srgbClr val="95AEB1"/>
      </a:accent6>
      <a:hlink>
        <a:srgbClr val="3ECCED"/>
      </a:hlink>
      <a:folHlink>
        <a:srgbClr val="2C6C93"/>
      </a:folHlink>
    </a:clrScheme>
    <a:fontScheme name="Currency">
      <a:majorFont>
        <a:latin typeface="Constantia"/>
        <a:ea typeface=""/>
        <a:cs typeface=""/>
        <a:font script="Jpan" typeface="HG明朝E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onstantia"/>
        <a:ea typeface=""/>
        <a:cs typeface=""/>
        <a:font script="Jpan" typeface="HG明朝E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Currency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satMod val="110000"/>
              </a:schemeClr>
            </a:gs>
            <a:gs pos="47500">
              <a:schemeClr val="phClr">
                <a:tint val="35000"/>
                <a:satMod val="110000"/>
              </a:schemeClr>
            </a:gs>
            <a:gs pos="58500">
              <a:schemeClr val="phClr">
                <a:tint val="35000"/>
                <a:satMod val="110000"/>
              </a:schemeClr>
            </a:gs>
            <a:gs pos="100000">
              <a:schemeClr val="phClr">
                <a:tint val="80000"/>
                <a:satMod val="110000"/>
              </a:schemeClr>
            </a:gs>
          </a:gsLst>
          <a:lin ang="3600000" scaled="1"/>
        </a:gradFill>
        <a:gradFill rotWithShape="1">
          <a:gsLst>
            <a:gs pos="0">
              <a:schemeClr val="phClr">
                <a:shade val="52000"/>
                <a:satMod val="105000"/>
              </a:schemeClr>
            </a:gs>
            <a:gs pos="47500">
              <a:schemeClr val="phClr">
                <a:shade val="89000"/>
                <a:satMod val="105000"/>
              </a:schemeClr>
            </a:gs>
            <a:gs pos="58500">
              <a:schemeClr val="phClr">
                <a:shade val="89000"/>
                <a:satMod val="105000"/>
              </a:schemeClr>
            </a:gs>
            <a:gs pos="100000">
              <a:schemeClr val="phClr">
                <a:shade val="52000"/>
                <a:satMod val="105000"/>
              </a:schemeClr>
            </a:gs>
          </a:gsLst>
          <a:lin ang="36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60000" cap="flat" cmpd="thickThin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38100" dir="5400000" algn="r" rotWithShape="0">
              <a:srgbClr val="000000">
                <a:alpha val="60000"/>
              </a:srgbClr>
            </a:outerShdw>
          </a:effectLst>
          <a:scene3d>
            <a:camera prst="isometricLeftDown" fov="0">
              <a:rot lat="0" lon="0" rev="0"/>
            </a:camera>
            <a:lightRig rig="harsh" dir="tl">
              <a:rot lat="0" lon="0" rev="8400000"/>
            </a:lightRig>
          </a:scene3d>
          <a:sp3d prstMaterial="flat">
            <a:bevelT w="38100" h="50800" prst="softRound"/>
          </a:sp3d>
        </a:effectStyle>
        <a:effectStyle>
          <a:effectLst>
            <a:outerShdw blurRad="38100" dist="38100" dir="5400000" algn="r" rotWithShape="0">
              <a:srgbClr val="000000">
                <a:alpha val="60000"/>
              </a:srgbClr>
            </a:outerShdw>
          </a:effectLst>
          <a:scene3d>
            <a:camera prst="isometricLeftDown" fov="0">
              <a:rot lat="0" lon="0" rev="0"/>
            </a:camera>
            <a:lightRig rig="harsh" dir="tl">
              <a:rot lat="0" lon="0" rev="8400000"/>
            </a:lightRig>
          </a:scene3d>
          <a:sp3d prstMaterial="flat">
            <a:bevelT w="38100" h="50800" prst="softRound"/>
          </a:sp3d>
        </a:effectStyle>
        <a:effectStyle>
          <a:effectLst>
            <a:outerShdw blurRad="50800" dist="63500" dir="5400000" algn="r" rotWithShape="0">
              <a:srgbClr val="000000">
                <a:alpha val="65000"/>
              </a:srgbClr>
            </a:outerShdw>
          </a:effectLst>
          <a:scene3d>
            <a:camera prst="isometricLeftDown" fov="0">
              <a:rot lat="0" lon="0" rev="0"/>
            </a:camera>
            <a:lightRig rig="harsh" dir="tl">
              <a:rot lat="0" lon="0" rev="8400000"/>
            </a:lightRig>
          </a:scene3d>
          <a:sp3d extrusionH="63500" contourW="38100" prstMaterial="flat">
            <a:bevelT w="50800" h="63500" prst="softRound"/>
            <a:contourClr>
              <a:schemeClr val="phClr">
                <a:tint val="5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20000"/>
                <a:satMod val="350000"/>
              </a:schemeClr>
            </a:gs>
          </a:gsLst>
          <a:path path="circle">
            <a:fillToRect l="100000" t="100000" r="100000" b="100000"/>
          </a:path>
        </a:gradFill>
        <a:blipFill>
          <a:blip xmlns:r="http://schemas.openxmlformats.org/officeDocument/2006/relationships" r:embed="rId1">
            <a:duotone>
              <a:schemeClr val="phClr">
                <a:tint val="90000"/>
                <a:satMod val="120000"/>
              </a:schemeClr>
              <a:schemeClr val="phClr">
                <a:tint val="84000"/>
                <a:shade val="97000"/>
                <a:satMod val="130000"/>
              </a:schemeClr>
            </a:duotone>
          </a:blip>
          <a:tile tx="0" ty="0" sx="60000" sy="60000" flip="none" algn="t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231"/>
  <sheetViews>
    <sheetView tabSelected="1" topLeftCell="K1" zoomScale="90" zoomScaleNormal="90" zoomScalePageLayoutView="87" workbookViewId="0">
      <selection activeCell="N9" sqref="N9"/>
    </sheetView>
  </sheetViews>
  <sheetFormatPr baseColWidth="10" defaultRowHeight="12.75" x14ac:dyDescent="0.2"/>
  <cols>
    <col min="1" max="1" width="0.85546875" customWidth="1"/>
    <col min="2" max="2" width="15.28515625" bestFit="1" customWidth="1"/>
    <col min="4" max="4" width="9" style="25" customWidth="1"/>
    <col min="5" max="5" width="8.7109375" style="25" customWidth="1"/>
    <col min="6" max="6" width="11.7109375" style="29" customWidth="1"/>
    <col min="7" max="7" width="10.85546875" style="27" customWidth="1"/>
    <col min="8" max="8" width="10.85546875" style="47" customWidth="1"/>
    <col min="9" max="9" width="45.140625" style="16" customWidth="1"/>
    <col min="10" max="10" width="40" style="16" customWidth="1"/>
    <col min="11" max="11" width="33.7109375" style="29" customWidth="1"/>
    <col min="12" max="12" width="16.140625" customWidth="1"/>
    <col min="13" max="13" width="12.28515625" customWidth="1"/>
    <col min="14" max="14" width="10.28515625" customWidth="1"/>
    <col min="15" max="15" width="14.5703125" customWidth="1"/>
    <col min="16" max="16" width="15.7109375" style="10" customWidth="1"/>
    <col min="17" max="17" width="41.7109375" style="10" customWidth="1"/>
    <col min="18" max="18" width="27.7109375" style="10" customWidth="1"/>
    <col min="19" max="19" width="16.42578125" customWidth="1"/>
    <col min="20" max="22" width="10.7109375" customWidth="1"/>
    <col min="23" max="23" width="14.7109375" customWidth="1"/>
    <col min="24" max="24" width="17.7109375" style="12" customWidth="1"/>
    <col min="28" max="28" width="18.140625" customWidth="1"/>
    <col min="29" max="29" width="19.140625" customWidth="1"/>
    <col min="30" max="30" width="15.140625" customWidth="1"/>
    <col min="34" max="34" width="17.42578125" customWidth="1"/>
  </cols>
  <sheetData>
    <row r="1" spans="1:34" ht="18.75" customHeight="1" x14ac:dyDescent="0.3">
      <c r="A1" s="1"/>
      <c r="B1" s="210" t="s">
        <v>114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  <c r="T1" s="211"/>
      <c r="U1" s="211"/>
      <c r="V1" s="211"/>
      <c r="W1" s="211"/>
      <c r="X1" s="14"/>
      <c r="Y1" s="209"/>
      <c r="Z1" s="209"/>
      <c r="AA1" s="209"/>
      <c r="AB1" s="209"/>
      <c r="AC1" s="209"/>
      <c r="AD1" s="209"/>
      <c r="AE1" s="209"/>
      <c r="AF1" s="209"/>
      <c r="AG1" s="209"/>
      <c r="AH1" s="209"/>
    </row>
    <row r="2" spans="1:34" ht="21" customHeight="1" x14ac:dyDescent="0.3">
      <c r="A2" s="1"/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  <c r="S2" s="210"/>
      <c r="T2" s="211"/>
      <c r="U2" s="211"/>
      <c r="V2" s="211"/>
      <c r="W2" s="211"/>
      <c r="Y2" s="209" t="s">
        <v>125</v>
      </c>
      <c r="Z2" s="209"/>
      <c r="AA2" s="209"/>
      <c r="AB2" s="209"/>
      <c r="AC2" s="209"/>
      <c r="AD2" s="209"/>
      <c r="AE2" s="209"/>
      <c r="AF2" s="209"/>
      <c r="AG2" s="209"/>
      <c r="AH2" s="209"/>
    </row>
    <row r="3" spans="1:34" ht="17.25" customHeight="1" x14ac:dyDescent="0.3">
      <c r="A3" s="1"/>
      <c r="B3" s="2"/>
      <c r="C3" s="154"/>
      <c r="D3" s="154"/>
      <c r="E3" s="154"/>
      <c r="F3" s="154"/>
      <c r="G3" s="26"/>
      <c r="H3" s="97"/>
      <c r="I3" s="15"/>
      <c r="J3" s="15"/>
      <c r="K3" s="30"/>
      <c r="L3" s="156"/>
      <c r="M3" s="156"/>
      <c r="N3" s="156"/>
      <c r="O3" s="50"/>
      <c r="P3" s="63"/>
      <c r="Q3" s="63"/>
      <c r="R3" s="50"/>
      <c r="S3" s="51"/>
      <c r="T3" s="51"/>
      <c r="U3" s="106"/>
      <c r="V3" s="106"/>
      <c r="W3" s="5"/>
      <c r="Y3" s="209"/>
      <c r="Z3" s="209"/>
      <c r="AA3" s="209"/>
      <c r="AB3" s="209"/>
      <c r="AC3" s="209"/>
      <c r="AD3" s="209"/>
      <c r="AE3" s="209"/>
      <c r="AF3" s="209"/>
      <c r="AG3" s="209"/>
      <c r="AH3" s="209"/>
    </row>
    <row r="4" spans="1:34" ht="17.25" x14ac:dyDescent="0.3">
      <c r="A4" s="1"/>
      <c r="B4" s="2"/>
      <c r="C4" s="154"/>
      <c r="D4" s="154"/>
      <c r="E4" s="154"/>
      <c r="F4" s="154"/>
      <c r="G4" s="26"/>
      <c r="H4" s="97"/>
      <c r="I4" s="15"/>
      <c r="J4" s="15"/>
      <c r="K4" s="12"/>
      <c r="L4" s="7"/>
      <c r="M4" s="7"/>
      <c r="N4" s="7"/>
      <c r="O4" s="6"/>
      <c r="P4" s="11"/>
      <c r="Q4" s="9"/>
      <c r="R4" s="9"/>
      <c r="S4" s="5"/>
      <c r="T4" s="5"/>
      <c r="U4" s="5"/>
      <c r="V4" s="5"/>
      <c r="W4" s="5"/>
      <c r="Y4" s="209"/>
      <c r="Z4" s="209"/>
      <c r="AA4" s="209"/>
      <c r="AB4" s="209"/>
      <c r="AC4" s="209"/>
      <c r="AD4" s="209"/>
      <c r="AE4" s="209"/>
      <c r="AF4" s="209"/>
      <c r="AG4" s="209"/>
      <c r="AH4" s="209"/>
    </row>
    <row r="5" spans="1:34" ht="18" x14ac:dyDescent="0.2">
      <c r="A5" s="3"/>
      <c r="B5" s="199">
        <v>42552</v>
      </c>
      <c r="C5" s="200"/>
      <c r="D5" s="157" t="s">
        <v>3</v>
      </c>
      <c r="E5" s="158"/>
      <c r="F5" s="158"/>
      <c r="G5" s="158"/>
      <c r="H5" s="158"/>
      <c r="I5" s="158"/>
      <c r="J5" s="158"/>
      <c r="K5" s="158"/>
      <c r="L5" s="252" t="s">
        <v>4</v>
      </c>
      <c r="M5" s="158"/>
      <c r="N5" s="158"/>
      <c r="O5" s="158"/>
      <c r="P5" s="158"/>
      <c r="Q5" s="158"/>
      <c r="R5" s="158"/>
      <c r="S5" s="159"/>
      <c r="T5" s="12"/>
      <c r="U5" s="12"/>
      <c r="V5" s="12"/>
      <c r="Y5" s="209"/>
      <c r="Z5" s="149" t="s">
        <v>23</v>
      </c>
      <c r="AA5" s="149"/>
      <c r="AB5" s="149"/>
      <c r="AC5" s="31">
        <f>PARAMETRES!F2</f>
        <v>1.625</v>
      </c>
      <c r="AD5" s="12"/>
      <c r="AE5" s="12"/>
      <c r="AF5" s="12"/>
      <c r="AG5" s="12"/>
      <c r="AH5" s="12"/>
    </row>
    <row r="6" spans="1:34" ht="15" customHeight="1" x14ac:dyDescent="0.3">
      <c r="A6" s="4"/>
      <c r="B6" s="201" t="s">
        <v>100</v>
      </c>
      <c r="C6" s="131" t="s">
        <v>0</v>
      </c>
      <c r="D6" s="150" t="s">
        <v>109</v>
      </c>
      <c r="E6" s="134" t="s">
        <v>2</v>
      </c>
      <c r="F6" s="139" t="s">
        <v>113</v>
      </c>
      <c r="G6" s="152" t="s">
        <v>11</v>
      </c>
      <c r="H6" s="162" t="s">
        <v>110</v>
      </c>
      <c r="I6" s="164" t="s">
        <v>20</v>
      </c>
      <c r="J6" s="164" t="s">
        <v>21</v>
      </c>
      <c r="K6" s="243" t="s">
        <v>22</v>
      </c>
      <c r="L6" s="253" t="s">
        <v>109</v>
      </c>
      <c r="M6" s="134" t="s">
        <v>2</v>
      </c>
      <c r="N6" s="139" t="s">
        <v>113</v>
      </c>
      <c r="O6" s="152" t="s">
        <v>11</v>
      </c>
      <c r="P6" s="162" t="s">
        <v>110</v>
      </c>
      <c r="Q6" s="164" t="s">
        <v>20</v>
      </c>
      <c r="R6" s="164" t="s">
        <v>21</v>
      </c>
      <c r="S6" s="160" t="s">
        <v>22</v>
      </c>
      <c r="T6" s="12"/>
      <c r="U6" s="12"/>
      <c r="V6" s="12"/>
      <c r="W6" s="209"/>
      <c r="Y6" s="209"/>
      <c r="Z6" s="149" t="s">
        <v>24</v>
      </c>
      <c r="AA6" s="149"/>
      <c r="AB6" s="149"/>
      <c r="AC6" s="31">
        <f>PARAMETRES!F3</f>
        <v>1.1666666666666667</v>
      </c>
      <c r="AD6" s="12"/>
      <c r="AE6" s="12"/>
      <c r="AF6" s="12"/>
      <c r="AG6" s="12"/>
      <c r="AH6" s="12"/>
    </row>
    <row r="7" spans="1:34" ht="42.75" customHeight="1" x14ac:dyDescent="0.3">
      <c r="A7" s="4"/>
      <c r="B7" s="202"/>
      <c r="C7" s="138"/>
      <c r="D7" s="151"/>
      <c r="E7" s="135"/>
      <c r="F7" s="140"/>
      <c r="G7" s="153"/>
      <c r="H7" s="163"/>
      <c r="I7" s="165"/>
      <c r="J7" s="165"/>
      <c r="K7" s="244"/>
      <c r="L7" s="254"/>
      <c r="M7" s="135"/>
      <c r="N7" s="140"/>
      <c r="O7" s="153"/>
      <c r="P7" s="163"/>
      <c r="Q7" s="165"/>
      <c r="R7" s="165"/>
      <c r="S7" s="161"/>
      <c r="T7" s="12"/>
      <c r="U7" s="12"/>
      <c r="V7" s="12"/>
      <c r="W7" s="209"/>
      <c r="Y7" s="209"/>
      <c r="Z7" s="155" t="s">
        <v>25</v>
      </c>
      <c r="AA7" s="155"/>
      <c r="AB7" s="155"/>
      <c r="AC7" s="73">
        <f>PARAMETRES!F4</f>
        <v>0.45833333333333331</v>
      </c>
      <c r="AD7" s="12"/>
      <c r="AE7" s="12"/>
      <c r="AF7" s="12"/>
      <c r="AG7" s="12"/>
      <c r="AH7" s="12"/>
    </row>
    <row r="8" spans="1:34" ht="14.25" customHeight="1" x14ac:dyDescent="0.3">
      <c r="A8" s="1"/>
      <c r="B8" s="142">
        <f>C8</f>
        <v>42548</v>
      </c>
      <c r="C8" s="141">
        <v>42548</v>
      </c>
      <c r="D8" s="17"/>
      <c r="E8" s="18"/>
      <c r="F8" s="28">
        <f>MOD(E8-D8,1)</f>
        <v>0</v>
      </c>
      <c r="G8" s="144">
        <f>SUM(F8:F13)</f>
        <v>0</v>
      </c>
      <c r="H8" s="107">
        <f>IF(AND(D8&lt;$AC$14,D8&gt;=$AD$14),IF(E8&gt;D8,IF(E8&lt;=$AC$14,0,MOD(E8-$AC$14,1)),IF(E8&gt;=$AD$14,MOD($AD$14-$AC$14,1),MOD(E8-$AC$14,1))),IF(D8&gt;=$AC$14,IF(OR(E8&gt;D8,E8&lt;=$AD$14),MOD(E8-D8,1),IF(E8&lt;=$AC$14,MOD($AD$14-D8,1),MOD($AD$14-D8,1)+MOD(E8-$AC$14,1))),IF(OR(E8&lt;D8,E8&gt;$AC$14),MOD($AD$14-D8,1)+MOD(E8-$AC$14,1),IF(E8&lt;$AD$14,MOD(E8-D8,1),MOD($AD$14-D8,1)))))</f>
        <v>0</v>
      </c>
      <c r="I8" s="44"/>
      <c r="J8" s="45"/>
      <c r="K8" s="245"/>
      <c r="L8" s="255"/>
      <c r="M8" s="18"/>
      <c r="N8" s="28">
        <f>MOD(M8-L8,1)</f>
        <v>0</v>
      </c>
      <c r="O8" s="144">
        <f>SUM(N8:N13)</f>
        <v>0</v>
      </c>
      <c r="P8" s="107">
        <f>IF(AND(L8&lt;$AC$14,L8&gt;=$AD$14),IF(M8&gt;L8,IF(M8&lt;=$AC$14,0,MOD(M8-$AC$14,1)),IF(M8&gt;=$AD$14,MOD($AD$14-$AC$14,1),MOD(M8-$AC$14,1))),IF(L8&gt;=$AC$14,IF(OR(M8&gt;L8,M8&lt;=$AD$14),MOD(M8-L8,1),IF(M8&lt;=$AC$14,MOD($AD$14-L8,1),MOD($AD$14-L8,1)+MOD(M8-$AC$14,1))),IF(OR(M8&lt;L8,M8&gt;$AC$14),MOD($AD$14-L8,1)+MOD(M8-$AC$14,1),IF(M8&lt;$AD$14,MOD(M8-L8,1),MOD($AD$14-L8,1)))))</f>
        <v>0</v>
      </c>
      <c r="Q8" s="44"/>
      <c r="R8" s="45"/>
      <c r="S8" s="98"/>
      <c r="T8" s="12"/>
      <c r="U8" s="12"/>
      <c r="V8" s="12"/>
      <c r="W8" s="209"/>
      <c r="Y8" s="209"/>
      <c r="Z8" s="12"/>
      <c r="AB8" s="13" t="s">
        <v>26</v>
      </c>
      <c r="AC8" s="83">
        <v>0.25</v>
      </c>
      <c r="AD8" s="12"/>
      <c r="AE8" s="12"/>
      <c r="AF8" s="12"/>
      <c r="AG8" s="12"/>
      <c r="AH8" s="12"/>
    </row>
    <row r="9" spans="1:34" ht="14.25" customHeight="1" x14ac:dyDescent="0.3">
      <c r="A9" s="1"/>
      <c r="B9" s="123"/>
      <c r="C9" s="120"/>
      <c r="D9" s="17"/>
      <c r="E9" s="18"/>
      <c r="F9" s="28">
        <f t="shared" ref="F9:F43" si="0">MOD(E9-D9,1)</f>
        <v>0</v>
      </c>
      <c r="G9" s="145"/>
      <c r="H9" s="108">
        <f>IF(AND(D9&lt;$AC$14,D9&gt;=$AD$14),IF(E9&gt;D9,IF(E9&lt;=$AC$14,0,MOD(E9-$AC$14,1)),IF(E9&gt;=$AD$14,MOD($AD$14-$AC$14,1),MOD(E9-$AC$14,1))),IF(D9&gt;=$AC$14,IF(OR(E9&gt;D9,E9&lt;=$AD$14),MOD(E9-D9,1),IF(E9&lt;=$AC$14,MOD($AD$14-D9,1),MOD($AD$14-D9,1)+MOD(E9-$AC$14,1))),IF(OR(E9&lt;D9,E9&gt;$AC$14),MOD($AD$14-D9,1)+MOD(E9-$AC$14,1),IF(E9&lt;$AD$14,MOD(E9-D9,1),MOD($AD$14-D9,1)))))</f>
        <v>0</v>
      </c>
      <c r="I9" s="44"/>
      <c r="J9" s="45"/>
      <c r="K9" s="245"/>
      <c r="L9" s="255"/>
      <c r="M9" s="18"/>
      <c r="N9" s="28">
        <f t="shared" ref="N9:N43" si="1">MOD(M9-L9,1)</f>
        <v>0</v>
      </c>
      <c r="O9" s="145"/>
      <c r="P9" s="108">
        <f>IF(AND(L9&lt;$AC$14,L9&gt;=$AD$14),IF(M9&gt;L9,IF(M9&lt;=$AC$14,0,MOD(M9-$AC$14,1)),IF(M9&gt;=$AD$14,MOD($AD$14-$AC$14,1),MOD(M9-$AC$14,1))),IF(L9&gt;=$AC$14,IF(OR(M9&gt;L9,M9&lt;=$AD$14),MOD(M9-L9,1),IF(M9&lt;=$AC$14,MOD($AD$14-L9,1),MOD($AD$14-L9,1)+MOD(M9-$AC$14,1))),IF(OR(M9&lt;L9,M9&gt;$AC$14),MOD($AD$14-L9,1)+MOD(M9-$AC$14,1),IF(M9&lt;$AD$14,MOD(M9-L9,1),MOD($AD$14-L9,1)))))</f>
        <v>0</v>
      </c>
      <c r="Q9" s="44"/>
      <c r="R9" s="45"/>
      <c r="S9" s="98"/>
      <c r="T9" s="12"/>
      <c r="U9" s="12"/>
      <c r="V9" s="12"/>
      <c r="W9" s="209"/>
      <c r="Y9" s="209"/>
      <c r="Z9" s="12"/>
      <c r="AA9" s="12"/>
      <c r="AB9" s="13" t="s">
        <v>27</v>
      </c>
      <c r="AC9" s="83">
        <v>0.16666666666666666</v>
      </c>
      <c r="AD9" s="12"/>
      <c r="AE9" s="12"/>
      <c r="AF9" s="12"/>
      <c r="AG9" s="12"/>
      <c r="AH9" s="12"/>
    </row>
    <row r="10" spans="1:34" ht="14.25" customHeight="1" x14ac:dyDescent="0.3">
      <c r="A10" s="1"/>
      <c r="B10" s="123"/>
      <c r="C10" s="120"/>
      <c r="D10" s="17"/>
      <c r="E10" s="18"/>
      <c r="F10" s="28">
        <f t="shared" si="0"/>
        <v>0</v>
      </c>
      <c r="G10" s="145"/>
      <c r="H10" s="108">
        <f>IF(AND(D10&lt;$AC$14,D10&gt;=$AD$14),IF(E10&gt;D10,IF(E10&lt;=$AC$14,0,MOD(E10-$AC$14,1)),IF(E10&gt;=$AD$14,MOD($AD$14-$AC$14,1),MOD(E10-$AC$14,1))),IF(D10&gt;=$AC$14,IF(OR(E10&gt;D10,E10&lt;=$AD$14),MOD(E10-D10,1),IF(E10&lt;=$AC$14,MOD($AD$14-D10,1),MOD($AD$14-D10,1)+MOD(E10-$AC$14,1))),IF(OR(E10&lt;D10,E10&gt;$AC$14),MOD($AD$14-D10,1)+MOD(E10-$AC$14,1),IF(E10&lt;$AD$14,MOD(E10-D10,1),MOD($AD$14-D10,1)))))</f>
        <v>0</v>
      </c>
      <c r="I10" s="44"/>
      <c r="J10" s="45"/>
      <c r="K10" s="245"/>
      <c r="L10" s="255"/>
      <c r="M10" s="18"/>
      <c r="N10" s="28">
        <f t="shared" si="1"/>
        <v>0</v>
      </c>
      <c r="O10" s="145"/>
      <c r="P10" s="108">
        <f>IF(AND(L10&lt;$AC$14,L10&gt;=$AD$14),IF(M10&gt;L10,IF(M10&lt;=$AC$14,0,MOD(M10-$AC$14,1)),IF(M10&gt;=$AD$14,MOD($AD$14-$AC$14,1),MOD(M10-$AC$14,1))),IF(L10&gt;=$AC$14,IF(OR(M10&gt;L10,M10&lt;=$AD$14),MOD(M10-L10,1),IF(M10&lt;=$AC$14,MOD($AD$14-L10,1),MOD($AD$14-L10,1)+MOD(M10-$AC$14,1))),IF(OR(M10&lt;L10,M10&gt;$AC$14),MOD($AD$14-L10,1)+MOD(M10-$AC$14,1),IF(M10&lt;$AD$14,MOD(M10-L10,1),MOD($AD$14-L10,1)))))</f>
        <v>0</v>
      </c>
      <c r="Q10" s="44"/>
      <c r="R10" s="45"/>
      <c r="S10" s="98"/>
      <c r="T10" s="12"/>
      <c r="U10" s="12"/>
      <c r="V10" s="12"/>
      <c r="W10" s="209"/>
      <c r="Y10" s="209"/>
      <c r="Z10" s="12"/>
      <c r="AA10" s="12"/>
      <c r="AB10" s="12"/>
      <c r="AC10" s="12"/>
      <c r="AD10" s="12"/>
      <c r="AE10" s="12"/>
      <c r="AF10" s="12"/>
      <c r="AG10" s="12"/>
      <c r="AH10" s="12"/>
    </row>
    <row r="11" spans="1:34" ht="14.25" customHeight="1" x14ac:dyDescent="0.3">
      <c r="A11" s="1"/>
      <c r="B11" s="123"/>
      <c r="C11" s="120"/>
      <c r="D11" s="17"/>
      <c r="E11" s="18"/>
      <c r="F11" s="28">
        <f t="shared" si="0"/>
        <v>0</v>
      </c>
      <c r="G11" s="145"/>
      <c r="H11" s="108">
        <f>IF(AND(D11&lt;$AC$14,D11&gt;=$AD$14),IF(E11&gt;D11,IF(E11&lt;=$AC$14,0,MOD(E11-$AC$14,1)),IF(E11&gt;=$AD$14,MOD($AD$14-$AC$14,1),MOD(E11-$AC$14,1))),IF(D11&gt;=$AC$14,IF(OR(E11&gt;D11,E11&lt;=$AD$14),MOD(E11-D11,1),IF(E11&lt;=$AC$14,MOD($AD$14-D11,1),MOD($AD$14-D11,1)+MOD(E11-$AC$14,1))),IF(OR(E11&lt;D11,E11&gt;$AC$14),MOD($AD$14-D11,1)+MOD(E11-$AC$14,1),IF(E11&lt;$AD$14,MOD(E11-D11,1),MOD($AD$14-D11,1)))))</f>
        <v>0</v>
      </c>
      <c r="I11" s="44"/>
      <c r="J11" s="45"/>
      <c r="K11" s="245"/>
      <c r="L11" s="255"/>
      <c r="M11" s="18"/>
      <c r="N11" s="28">
        <f t="shared" si="1"/>
        <v>0</v>
      </c>
      <c r="O11" s="145"/>
      <c r="P11" s="108">
        <f>IF(AND(L11&lt;$AC$14,L11&gt;=$AD$14),IF(M11&gt;L11,IF(M11&lt;=$AC$14,0,MOD(M11-$AC$14,1)),IF(M11&gt;=$AD$14,MOD($AD$14-$AC$14,1),MOD(M11-$AC$14,1))),IF(L11&gt;=$AC$14,IF(OR(M11&gt;L11,M11&lt;=$AD$14),MOD(M11-L11,1),IF(M11&lt;=$AC$14,MOD($AD$14-L11,1),MOD($AD$14-L11,1)+MOD(M11-$AC$14,1))),IF(OR(M11&lt;L11,M11&gt;$AC$14),MOD($AD$14-L11,1)+MOD(M11-$AC$14,1),IF(M11&lt;$AD$14,MOD(M11-L11,1),MOD($AD$14-L11,1)))))</f>
        <v>0</v>
      </c>
      <c r="Q11" s="44"/>
      <c r="R11" s="45"/>
      <c r="S11" s="98"/>
      <c r="T11" s="12"/>
      <c r="U11" s="12"/>
      <c r="V11" s="12"/>
      <c r="W11" s="209"/>
      <c r="Y11" s="209"/>
      <c r="Z11" s="12"/>
      <c r="AA11" s="12"/>
      <c r="AB11" s="49" t="s">
        <v>72</v>
      </c>
      <c r="AC11" s="66">
        <f>PARAMETRES!F5</f>
        <v>0.20833333333333334</v>
      </c>
      <c r="AD11" s="12"/>
      <c r="AE11" s="12"/>
      <c r="AF11" s="12"/>
      <c r="AG11" s="12"/>
      <c r="AH11" s="12"/>
    </row>
    <row r="12" spans="1:34" ht="14.25" customHeight="1" x14ac:dyDescent="0.3">
      <c r="A12" s="1"/>
      <c r="B12" s="123"/>
      <c r="C12" s="120"/>
      <c r="D12" s="17"/>
      <c r="E12" s="18"/>
      <c r="F12" s="28">
        <f t="shared" si="0"/>
        <v>0</v>
      </c>
      <c r="G12" s="145"/>
      <c r="H12" s="108">
        <f>IF(AND(D12&lt;$AC$14,D12&gt;=$AD$14),IF(E12&gt;D12,IF(E12&lt;=$AC$14,0,MOD(E12-$AC$14,1)),IF(E12&gt;=$AD$14,MOD($AD$14-$AC$14,1),MOD(E12-$AC$14,1))),IF(D12&gt;=$AC$14,IF(OR(E12&gt;D12,E12&lt;=$AD$14),MOD(E12-D12,1),IF(E12&lt;=$AC$14,MOD($AD$14-D12,1),MOD($AD$14-D12,1)+MOD(E12-$AC$14,1))),IF(OR(E12&lt;D12,E12&gt;$AC$14),MOD($AD$14-D12,1)+MOD(E12-$AC$14,1),IF(E12&lt;$AD$14,MOD(E12-D12,1),MOD($AD$14-D12,1)))))</f>
        <v>0</v>
      </c>
      <c r="I12" s="44"/>
      <c r="J12" s="45"/>
      <c r="K12" s="245"/>
      <c r="L12" s="255"/>
      <c r="M12" s="18"/>
      <c r="N12" s="28">
        <f t="shared" si="1"/>
        <v>0</v>
      </c>
      <c r="O12" s="145"/>
      <c r="P12" s="108">
        <f>IF(AND(L12&lt;$AC$14,L12&gt;=$AD$14),IF(M12&gt;L12,IF(M12&lt;=$AC$14,0,MOD(M12-$AC$14,1)),IF(M12&gt;=$AD$14,MOD($AD$14-$AC$14,1),MOD(M12-$AC$14,1))),IF(L12&gt;=$AC$14,IF(OR(M12&gt;L12,M12&lt;=$AD$14),MOD(M12-L12,1),IF(M12&lt;=$AC$14,MOD($AD$14-L12,1),MOD($AD$14-L12,1)+MOD(M12-$AC$14,1))),IF(OR(M12&lt;L12,M12&gt;$AC$14),MOD($AD$14-L12,1)+MOD(M12-$AC$14,1),IF(M12&lt;$AD$14,MOD(M12-L12,1),MOD($AD$14-L12,1)))))</f>
        <v>0</v>
      </c>
      <c r="Q12" s="44"/>
      <c r="R12" s="45"/>
      <c r="S12" s="98"/>
      <c r="T12" s="12"/>
      <c r="U12" s="12"/>
      <c r="V12" s="12"/>
      <c r="W12" s="209"/>
      <c r="Y12" s="209"/>
      <c r="Z12" s="12"/>
      <c r="AA12" s="12"/>
      <c r="AB12" s="49" t="s">
        <v>73</v>
      </c>
      <c r="AC12" s="65">
        <f>PARAMETRES!F6</f>
        <v>0.16666666666666666</v>
      </c>
      <c r="AD12" s="12"/>
      <c r="AE12" s="12"/>
      <c r="AF12" s="12"/>
      <c r="AG12" s="12"/>
      <c r="AH12" s="12"/>
    </row>
    <row r="13" spans="1:34" ht="14.25" customHeight="1" x14ac:dyDescent="0.3">
      <c r="A13" s="1"/>
      <c r="B13" s="148"/>
      <c r="C13" s="143"/>
      <c r="D13" s="17"/>
      <c r="E13" s="18"/>
      <c r="F13" s="28">
        <f t="shared" si="0"/>
        <v>0</v>
      </c>
      <c r="G13" s="145"/>
      <c r="H13" s="108">
        <f>IF(AND(D13&lt;$AC$14,D13&gt;=$AD$14),IF(E13&gt;D13,IF(E13&lt;=$AC$14,0,MOD(E13-$AC$14,1)),IF(E13&gt;=$AD$14,MOD($AD$14-$AC$14,1),MOD(E13-$AC$14,1))),IF(D13&gt;=$AC$14,IF(OR(E13&gt;D13,E13&lt;=$AD$14),MOD(E13-D13,1),IF(E13&lt;=$AC$14,MOD($AD$14-D13,1),MOD($AD$14-D13,1)+MOD(E13-$AC$14,1))),IF(OR(E13&lt;D13,E13&gt;$AC$14),MOD($AD$14-D13,1)+MOD(E13-$AC$14,1),IF(E13&lt;$AD$14,MOD(E13-D13,1),MOD($AD$14-D13,1)))))</f>
        <v>0</v>
      </c>
      <c r="I13" s="44"/>
      <c r="J13" s="45"/>
      <c r="K13" s="245"/>
      <c r="L13" s="255"/>
      <c r="M13" s="18"/>
      <c r="N13" s="28">
        <f t="shared" si="1"/>
        <v>0</v>
      </c>
      <c r="O13" s="145"/>
      <c r="P13" s="108">
        <f>IF(AND(L13&lt;$AC$14,L13&gt;=$AD$14),IF(M13&gt;L13,IF(M13&lt;=$AC$14,0,MOD(M13-$AC$14,1)),IF(M13&gt;=$AD$14,MOD($AD$14-$AC$14,1),MOD(M13-$AC$14,1))),IF(L13&gt;=$AC$14,IF(OR(M13&gt;L13,M13&lt;=$AD$14),MOD(M13-L13,1),IF(M13&lt;=$AC$14,MOD($AD$14-L13,1),MOD($AD$14-L13,1)+MOD(M13-$AC$14,1))),IF(OR(M13&lt;L13,M13&gt;$AC$14),MOD($AD$14-L13,1)+MOD(M13-$AC$14,1),IF(M13&lt;$AD$14,MOD(M13-L13,1),MOD($AD$14-L13,1)))))</f>
        <v>0</v>
      </c>
      <c r="Q13" s="44"/>
      <c r="R13" s="45"/>
      <c r="S13" s="98"/>
      <c r="T13" s="12"/>
      <c r="U13" s="12"/>
      <c r="V13" s="12"/>
      <c r="W13" s="209"/>
      <c r="Y13" s="209"/>
      <c r="Z13" s="12"/>
      <c r="AB13" s="88" t="s">
        <v>101</v>
      </c>
      <c r="AC13" s="64">
        <f>PARAMETRES!F7</f>
        <v>0.375</v>
      </c>
      <c r="AD13" s="12"/>
      <c r="AE13" s="12"/>
      <c r="AF13" s="12"/>
      <c r="AG13" s="12"/>
      <c r="AH13" s="12"/>
    </row>
    <row r="14" spans="1:34" ht="14.25" customHeight="1" x14ac:dyDescent="0.3">
      <c r="A14" s="1"/>
      <c r="B14" s="142">
        <f t="shared" ref="B14" si="2">C14</f>
        <v>42549</v>
      </c>
      <c r="C14" s="141">
        <v>42549</v>
      </c>
      <c r="D14" s="17"/>
      <c r="E14" s="18"/>
      <c r="F14" s="28">
        <f t="shared" si="0"/>
        <v>0</v>
      </c>
      <c r="G14" s="144">
        <f>SUM(F14:F19)</f>
        <v>0</v>
      </c>
      <c r="H14" s="108">
        <f>IF(AND(D14&lt;$AC$14,D14&gt;=$AD$14),IF(E14&gt;D14,IF(E14&lt;=$AC$14,0,MOD(E14-$AC$14,1)),IF(E14&gt;=$AD$14,MOD($AD$14-$AC$14,1),MOD(E14-$AC$14,1))),IF(D14&gt;=$AC$14,IF(OR(E14&gt;D14,E14&lt;=$AD$14),MOD(E14-D14,1),IF(E14&lt;=$AC$14,MOD($AD$14-D14,1),MOD($AD$14-D14,1)+MOD(E14-$AC$14,1))),IF(OR(E14&lt;D14,E14&gt;$AC$14),MOD($AD$14-D14,1)+MOD(E14-$AC$14,1),IF(E14&lt;$AD$14,MOD(E14-D14,1),MOD($AD$14-D14,1)))))</f>
        <v>0</v>
      </c>
      <c r="I14" s="44"/>
      <c r="J14" s="45"/>
      <c r="K14" s="245"/>
      <c r="L14" s="255"/>
      <c r="M14" s="18"/>
      <c r="N14" s="28">
        <f t="shared" si="1"/>
        <v>0</v>
      </c>
      <c r="O14" s="144">
        <f>SUM(N14:N19)</f>
        <v>0</v>
      </c>
      <c r="P14" s="108">
        <f>IF(AND(L14&lt;$AC$14,L14&gt;=$AD$14),IF(M14&gt;L14,IF(M14&lt;=$AC$14,0,MOD(M14-$AC$14,1)),IF(M14&gt;=$AD$14,MOD($AD$14-$AC$14,1),MOD(M14-$AC$14,1))),IF(L14&gt;=$AC$14,IF(OR(M14&gt;L14,M14&lt;=$AD$14),MOD(M14-L14,1),IF(M14&lt;=$AC$14,MOD($AD$14-L14,1),MOD($AD$14-L14,1)+MOD(M14-$AC$14,1))),IF(OR(M14&lt;L14,M14&gt;$AC$14),MOD($AD$14-L14,1)+MOD(M14-$AC$14,1),IF(M14&lt;$AD$14,MOD(M14-L14,1),MOD($AD$14-L14,1)))))</f>
        <v>0</v>
      </c>
      <c r="Q14" s="44"/>
      <c r="R14" s="45"/>
      <c r="S14" s="98"/>
      <c r="T14" s="12"/>
      <c r="U14" s="12"/>
      <c r="V14" s="12"/>
      <c r="W14" s="209"/>
      <c r="Y14" s="209"/>
      <c r="Z14" s="12"/>
      <c r="AA14" s="12"/>
      <c r="AB14" s="52" t="s">
        <v>111</v>
      </c>
      <c r="AC14" s="95">
        <f>TIMEVALUE("21:00")</f>
        <v>0.875</v>
      </c>
      <c r="AD14" s="95">
        <f>TIMEVALUE("6:00")</f>
        <v>0.25</v>
      </c>
      <c r="AE14" s="12"/>
      <c r="AF14" s="12"/>
      <c r="AG14" s="12"/>
      <c r="AH14" s="12"/>
    </row>
    <row r="15" spans="1:34" ht="14.25" customHeight="1" x14ac:dyDescent="0.3">
      <c r="A15" s="1"/>
      <c r="B15" s="123"/>
      <c r="C15" s="120"/>
      <c r="D15" s="17"/>
      <c r="E15" s="18"/>
      <c r="F15" s="28">
        <f t="shared" si="0"/>
        <v>0</v>
      </c>
      <c r="G15" s="145"/>
      <c r="H15" s="108">
        <f>IF(AND(D15&lt;$AC$14,D15&gt;=$AD$14),IF(E15&gt;D15,IF(E15&lt;=$AC$14,0,MOD(E15-$AC$14,1)),IF(E15&gt;=$AD$14,MOD($AD$14-$AC$14,1),MOD(E15-$AC$14,1))),IF(D15&gt;=$AC$14,IF(OR(E15&gt;D15,E15&lt;=$AD$14),MOD(E15-D15,1),IF(E15&lt;=$AC$14,MOD($AD$14-D15,1),MOD($AD$14-D15,1)+MOD(E15-$AC$14,1))),IF(OR(E15&lt;D15,E15&gt;$AC$14),MOD($AD$14-D15,1)+MOD(E15-$AC$14,1),IF(E15&lt;$AD$14,MOD(E15-D15,1),MOD($AD$14-D15,1)))))</f>
        <v>0</v>
      </c>
      <c r="I15" s="44"/>
      <c r="J15" s="45"/>
      <c r="K15" s="245"/>
      <c r="L15" s="255"/>
      <c r="M15" s="18"/>
      <c r="N15" s="28">
        <f t="shared" si="1"/>
        <v>0</v>
      </c>
      <c r="O15" s="145"/>
      <c r="P15" s="108">
        <f>IF(AND(L15&lt;$AC$14,L15&gt;=$AD$14),IF(M15&gt;L15,IF(M15&lt;=$AC$14,0,MOD(M15-$AC$14,1)),IF(M15&gt;=$AD$14,MOD($AD$14-$AC$14,1),MOD(M15-$AC$14,1))),IF(L15&gt;=$AC$14,IF(OR(M15&gt;L15,M15&lt;=$AD$14),MOD(M15-L15,1),IF(M15&lt;=$AC$14,MOD($AD$14-L15,1),MOD($AD$14-L15,1)+MOD(M15-$AC$14,1))),IF(OR(M15&lt;L15,M15&gt;$AC$14),MOD($AD$14-L15,1)+MOD(M15-$AC$14,1),IF(M15&lt;$AD$14,MOD(M15-L15,1),MOD($AD$14-L15,1)))))</f>
        <v>0</v>
      </c>
      <c r="Q15" s="44"/>
      <c r="R15" s="45"/>
      <c r="S15" s="98"/>
      <c r="T15" s="12"/>
      <c r="U15" s="12"/>
      <c r="V15" s="12"/>
      <c r="W15" s="209"/>
      <c r="Y15" s="209"/>
      <c r="Z15" s="12"/>
      <c r="AA15" s="12"/>
      <c r="AB15" s="52" t="s">
        <v>112</v>
      </c>
      <c r="AC15" s="95"/>
      <c r="AD15" s="95"/>
      <c r="AE15" s="12"/>
      <c r="AF15" s="12"/>
      <c r="AG15" s="12"/>
      <c r="AH15" s="12"/>
    </row>
    <row r="16" spans="1:34" ht="18.75" x14ac:dyDescent="0.3">
      <c r="A16" s="1"/>
      <c r="B16" s="123"/>
      <c r="C16" s="120"/>
      <c r="D16" s="17"/>
      <c r="E16" s="18"/>
      <c r="F16" s="28">
        <f t="shared" si="0"/>
        <v>0</v>
      </c>
      <c r="G16" s="145"/>
      <c r="H16" s="108">
        <f>IF(AND(D16&lt;$AC$14,D16&gt;=$AD$14),IF(E16&gt;D16,IF(E16&lt;=$AC$14,0,MOD(E16-$AC$14,1)),IF(E16&gt;=$AD$14,MOD($AD$14-$AC$14,1),MOD(E16-$AC$14,1))),IF(D16&gt;=$AC$14,IF(OR(E16&gt;D16,E16&lt;=$AD$14),MOD(E16-D16,1),IF(E16&lt;=$AC$14,MOD($AD$14-D16,1),MOD($AD$14-D16,1)+MOD(E16-$AC$14,1))),IF(OR(E16&lt;D16,E16&gt;$AC$14),MOD($AD$14-D16,1)+MOD(E16-$AC$14,1),IF(E16&lt;$AD$14,MOD(E16-D16,1),MOD($AD$14-D16,1)))))</f>
        <v>0</v>
      </c>
      <c r="I16" s="44"/>
      <c r="J16" s="45"/>
      <c r="K16" s="245"/>
      <c r="L16" s="255"/>
      <c r="M16" s="18"/>
      <c r="N16" s="28">
        <f t="shared" si="1"/>
        <v>0</v>
      </c>
      <c r="O16" s="145"/>
      <c r="P16" s="108">
        <f>IF(AND(L16&lt;$AC$14,L16&gt;=$AD$14),IF(M16&gt;L16,IF(M16&lt;=$AC$14,0,MOD(M16-$AC$14,1)),IF(M16&gt;=$AD$14,MOD($AD$14-$AC$14,1),MOD(M16-$AC$14,1))),IF(L16&gt;=$AC$14,IF(OR(M16&gt;L16,M16&lt;=$AD$14),MOD(M16-L16,1),IF(M16&lt;=$AC$14,MOD($AD$14-L16,1),MOD($AD$14-L16,1)+MOD(M16-$AC$14,1))),IF(OR(M16&lt;L16,M16&gt;$AC$14),MOD($AD$14-L16,1)+MOD(M16-$AC$14,1),IF(M16&lt;$AD$14,MOD(M16-L16,1),MOD($AD$14-L16,1)))))</f>
        <v>0</v>
      </c>
      <c r="Q16" s="44"/>
      <c r="R16" s="45"/>
      <c r="S16" s="98"/>
      <c r="T16" s="12"/>
      <c r="U16" s="12"/>
      <c r="V16" s="12"/>
      <c r="W16" s="209"/>
      <c r="Y16" s="209"/>
      <c r="Z16" s="12"/>
      <c r="AA16" s="12"/>
      <c r="AB16" s="52" t="s">
        <v>116</v>
      </c>
      <c r="AC16" s="186">
        <f>TIMEVALUE("21:00")</f>
        <v>0.875</v>
      </c>
      <c r="AD16" s="187">
        <f>TIMEVALUE("6:00")</f>
        <v>0.25</v>
      </c>
      <c r="AE16" s="12"/>
      <c r="AF16" s="12"/>
      <c r="AG16" s="12"/>
      <c r="AH16" s="12"/>
    </row>
    <row r="17" spans="1:38" ht="18.75" x14ac:dyDescent="0.3">
      <c r="A17" s="1"/>
      <c r="B17" s="123"/>
      <c r="C17" s="120"/>
      <c r="D17" s="17"/>
      <c r="E17" s="18"/>
      <c r="F17" s="28">
        <f t="shared" si="0"/>
        <v>0</v>
      </c>
      <c r="G17" s="145"/>
      <c r="H17" s="108">
        <f>IF(AND(D17&lt;$AC$14,D17&gt;=$AD$14),IF(E17&gt;D17,IF(E17&lt;=$AC$14,0,MOD(E17-$AC$14,1)),IF(E17&gt;=$AD$14,MOD($AD$14-$AC$14,1),MOD(E17-$AC$14,1))),IF(D17&gt;=$AC$14,IF(OR(E17&gt;D17,E17&lt;=$AD$14),MOD(E17-D17,1),IF(E17&lt;=$AC$14,MOD($AD$14-D17,1),MOD($AD$14-D17,1)+MOD(E17-$AC$14,1))),IF(OR(E17&lt;D17,E17&gt;$AC$14),MOD($AD$14-D17,1)+MOD(E17-$AC$14,1),IF(E17&lt;$AD$14,MOD(E17-D17,1),MOD($AD$14-D17,1)))))</f>
        <v>0</v>
      </c>
      <c r="I17" s="44"/>
      <c r="J17" s="45"/>
      <c r="K17" s="245"/>
      <c r="L17" s="255"/>
      <c r="M17" s="18"/>
      <c r="N17" s="28">
        <f t="shared" si="1"/>
        <v>0</v>
      </c>
      <c r="O17" s="145"/>
      <c r="P17" s="108">
        <f>IF(AND(L17&lt;$AC$14,L17&gt;=$AD$14),IF(M17&gt;L17,IF(M17&lt;=$AC$14,0,MOD(M17-$AC$14,1)),IF(M17&gt;=$AD$14,MOD($AD$14-$AC$14,1),MOD(M17-$AC$14,1))),IF(L17&gt;=$AC$14,IF(OR(M17&gt;L17,M17&lt;=$AD$14),MOD(M17-L17,1),IF(M17&lt;=$AC$14,MOD($AD$14-L17,1),MOD($AD$14-L17,1)+MOD(M17-$AC$14,1))),IF(OR(M17&lt;L17,M17&gt;$AC$14),MOD($AD$14-L17,1)+MOD(M17-$AC$14,1),IF(M17&lt;$AD$14,MOD(M17-L17,1),MOD($AD$14-L17,1)))))</f>
        <v>0</v>
      </c>
      <c r="Q17" s="44"/>
      <c r="R17" s="45"/>
      <c r="S17" s="98"/>
      <c r="T17" s="12"/>
      <c r="U17" s="12"/>
      <c r="V17" s="12"/>
      <c r="Z17" s="12"/>
      <c r="AA17" s="12"/>
      <c r="AB17" s="52" t="s">
        <v>117</v>
      </c>
      <c r="AC17" s="188">
        <f>TIMEVALUE("6:00")</f>
        <v>0.25</v>
      </c>
      <c r="AD17" s="189">
        <f>TIMEVALUE("20:00")</f>
        <v>0.83333333333333337</v>
      </c>
      <c r="AE17" s="12"/>
      <c r="AF17" s="12"/>
      <c r="AG17" s="12"/>
      <c r="AH17" s="12"/>
    </row>
    <row r="18" spans="1:38" ht="14.25" customHeight="1" x14ac:dyDescent="0.3">
      <c r="A18" s="1"/>
      <c r="B18" s="123"/>
      <c r="C18" s="120"/>
      <c r="D18" s="17"/>
      <c r="E18" s="18"/>
      <c r="F18" s="28">
        <f t="shared" si="0"/>
        <v>0</v>
      </c>
      <c r="G18" s="145"/>
      <c r="H18" s="108">
        <f>IF(AND(D18&lt;$AC$14,D18&gt;=$AD$14),IF(E18&gt;D18,IF(E18&lt;=$AC$14,0,MOD(E18-$AC$14,1)),IF(E18&gt;=$AD$14,MOD($AD$14-$AC$14,1),MOD(E18-$AC$14,1))),IF(D18&gt;=$AC$14,IF(OR(E18&gt;D18,E18&lt;=$AD$14),MOD(E18-D18,1),IF(E18&lt;=$AC$14,MOD($AD$14-D18,1),MOD($AD$14-D18,1)+MOD(E18-$AC$14,1))),IF(OR(E18&lt;D18,E18&gt;$AC$14),MOD($AD$14-D18,1)+MOD(E18-$AC$14,1),IF(E18&lt;$AD$14,MOD(E18-D18,1),MOD($AD$14-D18,1)))))</f>
        <v>0</v>
      </c>
      <c r="I18" s="44"/>
      <c r="J18" s="45"/>
      <c r="K18" s="245"/>
      <c r="L18" s="255"/>
      <c r="M18" s="18"/>
      <c r="N18" s="28">
        <f t="shared" si="1"/>
        <v>0</v>
      </c>
      <c r="O18" s="145"/>
      <c r="P18" s="108">
        <f>IF(AND(L18&lt;$AC$14,L18&gt;=$AD$14),IF(M18&gt;L18,IF(M18&lt;=$AC$14,0,MOD(M18-$AC$14,1)),IF(M18&gt;=$AD$14,MOD($AD$14-$AC$14,1),MOD(M18-$AC$14,1))),IF(L18&gt;=$AC$14,IF(OR(M18&gt;L18,M18&lt;=$AD$14),MOD(M18-L18,1),IF(M18&lt;=$AC$14,MOD($AD$14-L18,1),MOD($AD$14-L18,1)+MOD(M18-$AC$14,1))),IF(OR(M18&lt;L18,M18&gt;$AC$14),MOD($AD$14-L18,1)+MOD(M18-$AC$14,1),IF(M18&lt;$AD$14,MOD(M18-L18,1),MOD($AD$14-L18,1)))))</f>
        <v>0</v>
      </c>
      <c r="Q18" s="44"/>
      <c r="R18" s="45"/>
      <c r="S18" s="98"/>
      <c r="T18" s="12"/>
      <c r="U18" s="12"/>
      <c r="V18" s="12"/>
      <c r="W18" s="12"/>
      <c r="Y18" s="12"/>
      <c r="Z18" s="72"/>
      <c r="AA18" s="72"/>
      <c r="AB18" s="72"/>
      <c r="AC18" s="63"/>
      <c r="AD18" s="63"/>
      <c r="AE18" s="71"/>
      <c r="AF18" s="12"/>
      <c r="AG18" s="12"/>
      <c r="AH18" s="12"/>
    </row>
    <row r="19" spans="1:38" ht="14.25" customHeight="1" x14ac:dyDescent="0.3">
      <c r="A19" s="1"/>
      <c r="B19" s="148"/>
      <c r="C19" s="143"/>
      <c r="D19" s="17"/>
      <c r="E19" s="18"/>
      <c r="F19" s="28">
        <f t="shared" si="0"/>
        <v>0</v>
      </c>
      <c r="G19" s="145"/>
      <c r="H19" s="108">
        <f>IF(AND(D19&lt;$AC$14,D19&gt;=$AD$14),IF(E19&gt;D19,IF(E19&lt;=$AC$14,0,MOD(E19-$AC$14,1)),IF(E19&gt;=$AD$14,MOD($AD$14-$AC$14,1),MOD(E19-$AC$14,1))),IF(D19&gt;=$AC$14,IF(OR(E19&gt;D19,E19&lt;=$AD$14),MOD(E19-D19,1),IF(E19&lt;=$AC$14,MOD($AD$14-D19,1),MOD($AD$14-D19,1)+MOD(E19-$AC$14,1))),IF(OR(E19&lt;D19,E19&gt;$AC$14),MOD($AD$14-D19,1)+MOD(E19-$AC$14,1),IF(E19&lt;$AD$14,MOD(E19-D19,1),MOD($AD$14-D19,1)))))</f>
        <v>0</v>
      </c>
      <c r="I19" s="44"/>
      <c r="J19" s="45"/>
      <c r="K19" s="245"/>
      <c r="L19" s="255"/>
      <c r="M19" s="18"/>
      <c r="N19" s="28">
        <f t="shared" si="1"/>
        <v>0</v>
      </c>
      <c r="O19" s="145"/>
      <c r="P19" s="108">
        <f>IF(AND(L19&lt;$AC$14,L19&gt;=$AD$14),IF(M19&gt;L19,IF(M19&lt;=$AC$14,0,MOD(M19-$AC$14,1)),IF(M19&gt;=$AD$14,MOD($AD$14-$AC$14,1),MOD(M19-$AC$14,1))),IF(L19&gt;=$AC$14,IF(OR(M19&gt;L19,M19&lt;=$AD$14),MOD(M19-L19,1),IF(M19&lt;=$AC$14,MOD($AD$14-L19,1),MOD($AD$14-L19,1)+MOD(M19-$AC$14,1))),IF(OR(M19&lt;L19,M19&gt;$AC$14),MOD($AD$14-L19,1)+MOD(M19-$AC$14,1),IF(M19&lt;$AD$14,MOD(M19-L19,1),MOD($AD$14-L19,1)))))</f>
        <v>0</v>
      </c>
      <c r="Q19" s="44"/>
      <c r="R19" s="45"/>
      <c r="S19" s="98"/>
      <c r="T19" s="12"/>
      <c r="U19" s="12"/>
      <c r="V19" s="12"/>
      <c r="W19" s="12"/>
      <c r="Z19" s="72"/>
      <c r="AA19" s="72"/>
      <c r="AB19" s="72"/>
      <c r="AC19" s="63"/>
      <c r="AD19" s="63"/>
      <c r="AE19" s="12"/>
      <c r="AF19" s="12"/>
      <c r="AG19" s="12"/>
      <c r="AH19" s="12"/>
    </row>
    <row r="20" spans="1:38" ht="14.25" customHeight="1" x14ac:dyDescent="0.3">
      <c r="A20" s="1"/>
      <c r="B20" s="142">
        <f t="shared" ref="B20" si="3">C20</f>
        <v>42550</v>
      </c>
      <c r="C20" s="141">
        <v>42550</v>
      </c>
      <c r="D20" s="17"/>
      <c r="E20" s="18"/>
      <c r="F20" s="28">
        <f t="shared" si="0"/>
        <v>0</v>
      </c>
      <c r="G20" s="144">
        <f>SUM(F20:F25)</f>
        <v>0</v>
      </c>
      <c r="H20" s="108">
        <f>IF(AND(D20&lt;$AC$14,D20&gt;=$AD$14),IF(E20&gt;D20,IF(E20&lt;=$AC$14,0,MOD(E20-$AC$14,1)),IF(E20&gt;=$AD$14,MOD($AD$14-$AC$14,1),MOD(E20-$AC$14,1))),IF(D20&gt;=$AC$14,IF(OR(E20&gt;D20,E20&lt;=$AD$14),MOD(E20-D20,1),IF(E20&lt;=$AC$14,MOD($AD$14-D20,1),MOD($AD$14-D20,1)+MOD(E20-$AC$14,1))),IF(OR(E20&lt;D20,E20&gt;$AC$14),MOD($AD$14-D20,1)+MOD(E20-$AC$14,1),IF(E20&lt;$AD$14,MOD(E20-D20,1),MOD($AD$14-D20,1)))))</f>
        <v>0</v>
      </c>
      <c r="I20" s="44"/>
      <c r="J20" s="45"/>
      <c r="K20" s="245"/>
      <c r="L20" s="255"/>
      <c r="M20" s="18"/>
      <c r="N20" s="28">
        <f t="shared" si="1"/>
        <v>0</v>
      </c>
      <c r="O20" s="144">
        <f>SUM(N20:N25)</f>
        <v>0</v>
      </c>
      <c r="P20" s="108">
        <f>IF(AND(L20&lt;$AC$14,L20&gt;=$AD$14),IF(M20&gt;L20,IF(M20&lt;=$AC$14,0,MOD(M20-$AC$14,1)),IF(M20&gt;=$AD$14,MOD($AD$14-$AC$14,1),MOD(M20-$AC$14,1))),IF(L20&gt;=$AC$14,IF(OR(M20&gt;L20,M20&lt;=$AD$14),MOD(M20-L20,1),IF(M20&lt;=$AC$14,MOD($AD$14-L20,1),MOD($AD$14-L20,1)+MOD(M20-$AC$14,1))),IF(OR(M20&lt;L20,M20&gt;$AC$14),MOD($AD$14-L20,1)+MOD(M20-$AC$14,1),IF(M20&lt;$AD$14,MOD(M20-L20,1),MOD($AD$14-L20,1)))))</f>
        <v>0</v>
      </c>
      <c r="Q20" s="44"/>
      <c r="R20" s="45"/>
      <c r="S20" s="98"/>
      <c r="T20" s="12"/>
      <c r="U20" s="12"/>
      <c r="V20" s="12"/>
      <c r="W20" s="12"/>
      <c r="Y20" s="12"/>
      <c r="Z20" s="12"/>
      <c r="AA20" s="12"/>
      <c r="AB20" s="12"/>
      <c r="AC20" s="63"/>
      <c r="AD20" s="63"/>
      <c r="AE20" s="12"/>
      <c r="AF20" s="12"/>
      <c r="AG20" s="12"/>
      <c r="AH20" s="12"/>
    </row>
    <row r="21" spans="1:38" ht="14.25" customHeight="1" x14ac:dyDescent="0.3">
      <c r="A21" s="1"/>
      <c r="B21" s="123"/>
      <c r="C21" s="120"/>
      <c r="D21" s="17"/>
      <c r="E21" s="18"/>
      <c r="F21" s="28">
        <f t="shared" si="0"/>
        <v>0</v>
      </c>
      <c r="G21" s="145"/>
      <c r="H21" s="108">
        <f>IF(AND(D21&lt;$AC$14,D21&gt;=$AD$14),IF(E21&gt;D21,IF(E21&lt;=$AC$14,0,MOD(E21-$AC$14,1)),IF(E21&gt;=$AD$14,MOD($AD$14-$AC$14,1),MOD(E21-$AC$14,1))),IF(D21&gt;=$AC$14,IF(OR(E21&gt;D21,E21&lt;=$AD$14),MOD(E21-D21,1),IF(E21&lt;=$AC$14,MOD($AD$14-D21,1),MOD($AD$14-D21,1)+MOD(E21-$AC$14,1))),IF(OR(E21&lt;D21,E21&gt;$AC$14),MOD($AD$14-D21,1)+MOD(E21-$AC$14,1),IF(E21&lt;$AD$14,MOD(E21-D21,1),MOD($AD$14-D21,1)))))</f>
        <v>0</v>
      </c>
      <c r="I21" s="44"/>
      <c r="J21" s="45"/>
      <c r="K21" s="245"/>
      <c r="L21" s="255"/>
      <c r="M21" s="18"/>
      <c r="N21" s="28">
        <f t="shared" si="1"/>
        <v>0</v>
      </c>
      <c r="O21" s="145"/>
      <c r="P21" s="108">
        <f>IF(AND(L21&lt;$AC$14,L21&gt;=$AD$14),IF(M21&gt;L21,IF(M21&lt;=$AC$14,0,MOD(M21-$AC$14,1)),IF(M21&gt;=$AD$14,MOD($AD$14-$AC$14,1),MOD(M21-$AC$14,1))),IF(L21&gt;=$AC$14,IF(OR(M21&gt;L21,M21&lt;=$AD$14),MOD(M21-L21,1),IF(M21&lt;=$AC$14,MOD($AD$14-L21,1),MOD($AD$14-L21,1)+MOD(M21-$AC$14,1))),IF(OR(M21&lt;L21,M21&gt;$AC$14),MOD($AD$14-L21,1)+MOD(M21-$AC$14,1),IF(M21&lt;$AD$14,MOD(M21-L21,1),MOD($AD$14-L21,1)))))</f>
        <v>0</v>
      </c>
      <c r="Q21" s="44"/>
      <c r="R21" s="45"/>
      <c r="S21" s="98"/>
      <c r="T21" s="12"/>
      <c r="U21" s="12"/>
      <c r="V21" s="12"/>
      <c r="W21" s="12"/>
      <c r="Y21" s="12"/>
      <c r="Z21" s="12"/>
      <c r="AA21" s="12"/>
      <c r="AB21" s="12"/>
      <c r="AC21" s="63"/>
      <c r="AD21" s="63"/>
      <c r="AE21" s="12"/>
      <c r="AF21" s="12"/>
      <c r="AG21" s="12"/>
      <c r="AH21" s="12"/>
    </row>
    <row r="22" spans="1:38" ht="14.25" customHeight="1" x14ac:dyDescent="0.3">
      <c r="A22" s="1"/>
      <c r="B22" s="123"/>
      <c r="C22" s="120"/>
      <c r="D22" s="17"/>
      <c r="E22" s="18"/>
      <c r="F22" s="28">
        <f t="shared" si="0"/>
        <v>0</v>
      </c>
      <c r="G22" s="145"/>
      <c r="H22" s="108">
        <f>IF(AND(D22&lt;$AC$14,D22&gt;=$AD$14),IF(E22&gt;D22,IF(E22&lt;=$AC$14,0,MOD(E22-$AC$14,1)),IF(E22&gt;=$AD$14,MOD($AD$14-$AC$14,1),MOD(E22-$AC$14,1))),IF(D22&gt;=$AC$14,IF(OR(E22&gt;D22,E22&lt;=$AD$14),MOD(E22-D22,1),IF(E22&lt;=$AC$14,MOD($AD$14-D22,1),MOD($AD$14-D22,1)+MOD(E22-$AC$14,1))),IF(OR(E22&lt;D22,E22&gt;$AC$14),MOD($AD$14-D22,1)+MOD(E22-$AC$14,1),IF(E22&lt;$AD$14,MOD(E22-D22,1),MOD($AD$14-D22,1)))))</f>
        <v>0</v>
      </c>
      <c r="I22" s="44"/>
      <c r="J22" s="45"/>
      <c r="K22" s="245"/>
      <c r="L22" s="255"/>
      <c r="M22" s="18"/>
      <c r="N22" s="28">
        <f t="shared" si="1"/>
        <v>0</v>
      </c>
      <c r="O22" s="145"/>
      <c r="P22" s="108">
        <f>IF(AND(L22&lt;$AC$14,L22&gt;=$AD$14),IF(M22&gt;L22,IF(M22&lt;=$AC$14,0,MOD(M22-$AC$14,1)),IF(M22&gt;=$AD$14,MOD($AD$14-$AC$14,1),MOD(M22-$AC$14,1))),IF(L22&gt;=$AC$14,IF(OR(M22&gt;L22,M22&lt;=$AD$14),MOD(M22-L22,1),IF(M22&lt;=$AC$14,MOD($AD$14-L22,1),MOD($AD$14-L22,1)+MOD(M22-$AC$14,1))),IF(OR(M22&lt;L22,M22&gt;$AC$14),MOD($AD$14-L22,1)+MOD(M22-$AC$14,1),IF(M22&lt;$AD$14,MOD(M22-L22,1),MOD($AD$14-L22,1)))))</f>
        <v>0</v>
      </c>
      <c r="Q22" s="44"/>
      <c r="R22" s="45"/>
      <c r="S22" s="98"/>
      <c r="T22" s="12"/>
      <c r="U22" s="12"/>
      <c r="V22" s="12"/>
      <c r="W22" s="12"/>
      <c r="Y22" s="12"/>
      <c r="Z22" s="12"/>
      <c r="AA22" s="12"/>
      <c r="AB22" s="12"/>
      <c r="AC22" s="63"/>
      <c r="AD22" s="63"/>
      <c r="AE22" s="12"/>
      <c r="AF22" s="12"/>
      <c r="AG22" s="12"/>
      <c r="AH22" s="12"/>
    </row>
    <row r="23" spans="1:38" ht="14.25" customHeight="1" x14ac:dyDescent="0.3">
      <c r="A23" s="1"/>
      <c r="B23" s="123"/>
      <c r="C23" s="120"/>
      <c r="D23" s="17"/>
      <c r="E23" s="18"/>
      <c r="F23" s="28">
        <f t="shared" si="0"/>
        <v>0</v>
      </c>
      <c r="G23" s="145"/>
      <c r="H23" s="108">
        <f>IF(AND(D23&lt;$AC$14,D23&gt;=$AD$14),IF(E23&gt;D23,IF(E23&lt;=$AC$14,0,MOD(E23-$AC$14,1)),IF(E23&gt;=$AD$14,MOD($AD$14-$AC$14,1),MOD(E23-$AC$14,1))),IF(D23&gt;=$AC$14,IF(OR(E23&gt;D23,E23&lt;=$AD$14),MOD(E23-D23,1),IF(E23&lt;=$AC$14,MOD($AD$14-D23,1),MOD($AD$14-D23,1)+MOD(E23-$AC$14,1))),IF(OR(E23&lt;D23,E23&gt;$AC$14),MOD($AD$14-D23,1)+MOD(E23-$AC$14,1),IF(E23&lt;$AD$14,MOD(E23-D23,1),MOD($AD$14-D23,1)))))</f>
        <v>0</v>
      </c>
      <c r="I23" s="44"/>
      <c r="J23" s="45"/>
      <c r="K23" s="245"/>
      <c r="L23" s="255"/>
      <c r="M23" s="18"/>
      <c r="N23" s="28">
        <f t="shared" si="1"/>
        <v>0</v>
      </c>
      <c r="O23" s="145"/>
      <c r="P23" s="108">
        <f>IF(AND(L23&lt;$AC$14,L23&gt;=$AD$14),IF(M23&gt;L23,IF(M23&lt;=$AC$14,0,MOD(M23-$AC$14,1)),IF(M23&gt;=$AD$14,MOD($AD$14-$AC$14,1),MOD(M23-$AC$14,1))),IF(L23&gt;=$AC$14,IF(OR(M23&gt;L23,M23&lt;=$AD$14),MOD(M23-L23,1),IF(M23&lt;=$AC$14,MOD($AD$14-L23,1),MOD($AD$14-L23,1)+MOD(M23-$AC$14,1))),IF(OR(M23&lt;L23,M23&gt;$AC$14),MOD($AD$14-L23,1)+MOD(M23-$AC$14,1),IF(M23&lt;$AD$14,MOD(M23-L23,1),MOD($AD$14-L23,1)))))</f>
        <v>0</v>
      </c>
      <c r="Q23" s="44"/>
      <c r="R23" s="45"/>
      <c r="S23" s="98"/>
      <c r="T23" s="12"/>
      <c r="U23" s="12"/>
      <c r="V23" s="12"/>
      <c r="W23" s="12"/>
      <c r="Y23" s="12"/>
      <c r="Z23" s="12"/>
      <c r="AA23" s="12"/>
      <c r="AB23" s="275" t="s">
        <v>126</v>
      </c>
      <c r="AC23" s="63"/>
      <c r="AD23" s="63"/>
      <c r="AE23" s="12"/>
      <c r="AF23" s="12"/>
      <c r="AG23" s="12"/>
      <c r="AH23" s="12"/>
      <c r="AJ23" s="274" t="s">
        <v>127</v>
      </c>
    </row>
    <row r="24" spans="1:38" ht="14.25" customHeight="1" x14ac:dyDescent="0.3">
      <c r="A24" s="1"/>
      <c r="B24" s="123"/>
      <c r="C24" s="120"/>
      <c r="D24" s="17"/>
      <c r="E24" s="18"/>
      <c r="F24" s="28">
        <f t="shared" si="0"/>
        <v>0</v>
      </c>
      <c r="G24" s="145"/>
      <c r="H24" s="108">
        <f>IF(AND(D24&lt;$AC$14,D24&gt;=$AD$14),IF(E24&gt;D24,IF(E24&lt;=$AC$14,0,MOD(E24-$AC$14,1)),IF(E24&gt;=$AD$14,MOD($AD$14-$AC$14,1),MOD(E24-$AC$14,1))),IF(D24&gt;=$AC$14,IF(OR(E24&gt;D24,E24&lt;=$AD$14),MOD(E24-D24,1),IF(E24&lt;=$AC$14,MOD($AD$14-D24,1),MOD($AD$14-D24,1)+MOD(E24-$AC$14,1))),IF(OR(E24&lt;D24,E24&gt;$AC$14),MOD($AD$14-D24,1)+MOD(E24-$AC$14,1),IF(E24&lt;$AD$14,MOD(E24-D24,1),MOD($AD$14-D24,1)))))</f>
        <v>0</v>
      </c>
      <c r="I24" s="44"/>
      <c r="J24" s="45"/>
      <c r="K24" s="245"/>
      <c r="L24" s="255"/>
      <c r="M24" s="18"/>
      <c r="N24" s="28">
        <f t="shared" si="1"/>
        <v>0</v>
      </c>
      <c r="O24" s="145"/>
      <c r="P24" s="108">
        <f>IF(AND(L24&lt;$AC$14,L24&gt;=$AD$14),IF(M24&gt;L24,IF(M24&lt;=$AC$14,0,MOD(M24-$AC$14,1)),IF(M24&gt;=$AD$14,MOD($AD$14-$AC$14,1),MOD(M24-$AC$14,1))),IF(L24&gt;=$AC$14,IF(OR(M24&gt;L24,M24&lt;=$AD$14),MOD(M24-L24,1),IF(M24&lt;=$AC$14,MOD($AD$14-L24,1),MOD($AD$14-L24,1)+MOD(M24-$AC$14,1))),IF(OR(M24&lt;L24,M24&gt;$AC$14),MOD($AD$14-L24,1)+MOD(M24-$AC$14,1),IF(M24&lt;$AD$14,MOD(M24-L24,1),MOD($AD$14-L24,1)))))</f>
        <v>0</v>
      </c>
      <c r="Q24" s="44"/>
      <c r="R24" s="45"/>
      <c r="S24" s="98"/>
      <c r="T24" s="12"/>
      <c r="U24" s="12"/>
      <c r="V24" s="12"/>
      <c r="W24" s="12"/>
      <c r="Y24" s="12"/>
      <c r="Z24" s="12"/>
      <c r="AA24" s="12"/>
      <c r="AB24" s="12"/>
      <c r="AC24" s="63"/>
      <c r="AD24" s="63"/>
      <c r="AE24" s="12"/>
      <c r="AF24" s="12"/>
      <c r="AG24" s="12"/>
      <c r="AH24" s="12"/>
    </row>
    <row r="25" spans="1:38" ht="14.25" customHeight="1" x14ac:dyDescent="0.3">
      <c r="A25" s="1"/>
      <c r="B25" s="148"/>
      <c r="C25" s="143"/>
      <c r="D25" s="17"/>
      <c r="E25" s="18"/>
      <c r="F25" s="28">
        <f t="shared" si="0"/>
        <v>0</v>
      </c>
      <c r="G25" s="145"/>
      <c r="H25" s="108">
        <f>IF(AND(D25&lt;$AC$14,D25&gt;=$AD$14),IF(E25&gt;D25,IF(E25&lt;=$AC$14,0,MOD(E25-$AC$14,1)),IF(E25&gt;=$AD$14,MOD($AD$14-$AC$14,1),MOD(E25-$AC$14,1))),IF(D25&gt;=$AC$14,IF(OR(E25&gt;D25,E25&lt;=$AD$14),MOD(E25-D25,1),IF(E25&lt;=$AC$14,MOD($AD$14-D25,1),MOD($AD$14-D25,1)+MOD(E25-$AC$14,1))),IF(OR(E25&lt;D25,E25&gt;$AC$14),MOD($AD$14-D25,1)+MOD(E25-$AC$14,1),IF(E25&lt;$AD$14,MOD(E25-D25,1),MOD($AD$14-D25,1)))))</f>
        <v>0</v>
      </c>
      <c r="I25" s="44"/>
      <c r="J25" s="45"/>
      <c r="K25" s="245"/>
      <c r="L25" s="255"/>
      <c r="M25" s="18"/>
      <c r="N25" s="28">
        <f t="shared" si="1"/>
        <v>0</v>
      </c>
      <c r="O25" s="145"/>
      <c r="P25" s="108">
        <f>IF(AND(L25&lt;$AC$14,L25&gt;=$AD$14),IF(M25&gt;L25,IF(M25&lt;=$AC$14,0,MOD(M25-$AC$14,1)),IF(M25&gt;=$AD$14,MOD($AD$14-$AC$14,1),MOD(M25-$AC$14,1))),IF(L25&gt;=$AC$14,IF(OR(M25&gt;L25,M25&lt;=$AD$14),MOD(M25-L25,1),IF(M25&lt;=$AC$14,MOD($AD$14-L25,1),MOD($AD$14-L25,1)+MOD(M25-$AC$14,1))),IF(OR(M25&lt;L25,M25&gt;$AC$14),MOD($AD$14-L25,1)+MOD(M25-$AC$14,1),IF(M25&lt;$AD$14,MOD(M25-L25,1),MOD($AD$14-L25,1)))))</f>
        <v>0</v>
      </c>
      <c r="Q25" s="44"/>
      <c r="R25" s="45"/>
      <c r="S25" s="98"/>
      <c r="T25" s="12"/>
      <c r="U25" s="12"/>
      <c r="V25" s="12"/>
      <c r="W25" s="12"/>
      <c r="Y25" s="12"/>
      <c r="Z25" s="12"/>
      <c r="AA25" s="12"/>
      <c r="AB25" s="12"/>
      <c r="AC25" s="74" t="s">
        <v>77</v>
      </c>
      <c r="AD25" s="79">
        <f>G44+G86+G128+G170+G212</f>
        <v>3.8958333333333339</v>
      </c>
      <c r="AE25" s="12"/>
      <c r="AF25" s="12"/>
      <c r="AG25" s="12"/>
      <c r="AH25" s="12"/>
      <c r="AK25" s="74" t="s">
        <v>77</v>
      </c>
      <c r="AL25" s="79">
        <f>O44+O86+O128+O170+O212</f>
        <v>0</v>
      </c>
    </row>
    <row r="26" spans="1:38" ht="14.25" customHeight="1" x14ac:dyDescent="0.3">
      <c r="A26" s="1"/>
      <c r="B26" s="142">
        <f t="shared" ref="B26" si="4">C26</f>
        <v>42551</v>
      </c>
      <c r="C26" s="141">
        <v>42551</v>
      </c>
      <c r="D26" s="17"/>
      <c r="E26" s="18"/>
      <c r="F26" s="28">
        <f t="shared" si="0"/>
        <v>0</v>
      </c>
      <c r="G26" s="144">
        <f>SUM(F26:F31)</f>
        <v>0</v>
      </c>
      <c r="H26" s="108">
        <f>IF(AND(D26&lt;$AC$14,D26&gt;=$AD$14),IF(E26&gt;D26,IF(E26&lt;=$AC$14,0,MOD(E26-$AC$14,1)),IF(E26&gt;=$AD$14,MOD($AD$14-$AC$14,1),MOD(E26-$AC$14,1))),IF(D26&gt;=$AC$14,IF(OR(E26&gt;D26,E26&lt;=$AD$14),MOD(E26-D26,1),IF(E26&lt;=$AC$14,MOD($AD$14-D26,1),MOD($AD$14-D26,1)+MOD(E26-$AC$14,1))),IF(OR(E26&lt;D26,E26&gt;$AC$14),MOD($AD$14-D26,1)+MOD(E26-$AC$14,1),IF(E26&lt;$AD$14,MOD(E26-D26,1),MOD($AD$14-D26,1)))))</f>
        <v>0</v>
      </c>
      <c r="I26" s="44"/>
      <c r="J26" s="45"/>
      <c r="K26" s="245"/>
      <c r="L26" s="255"/>
      <c r="M26" s="18"/>
      <c r="N26" s="28">
        <f t="shared" si="1"/>
        <v>0</v>
      </c>
      <c r="O26" s="144">
        <f>SUM(N26:N31)</f>
        <v>0</v>
      </c>
      <c r="P26" s="108">
        <f>IF(AND(L26&lt;$AC$14,L26&gt;=$AD$14),IF(M26&gt;L26,IF(M26&lt;=$AC$14,0,MOD(M26-$AC$14,1)),IF(M26&gt;=$AD$14,MOD($AD$14-$AC$14,1),MOD(M26-$AC$14,1))),IF(L26&gt;=$AC$14,IF(OR(M26&gt;L26,M26&lt;=$AD$14),MOD(M26-L26,1),IF(M26&lt;=$AC$14,MOD($AD$14-L26,1),MOD($AD$14-L26,1)+MOD(M26-$AC$14,1))),IF(OR(M26&lt;L26,M26&gt;$AC$14),MOD($AD$14-L26,1)+MOD(M26-$AC$14,1),IF(M26&lt;$AD$14,MOD(M26-L26,1),MOD($AD$14-L26,1)))))</f>
        <v>0</v>
      </c>
      <c r="Q26" s="44"/>
      <c r="R26" s="45"/>
      <c r="S26" s="98"/>
      <c r="T26" s="12"/>
      <c r="U26" s="12"/>
      <c r="V26" s="12"/>
      <c r="W26" s="12"/>
      <c r="Y26" s="12"/>
      <c r="Z26" s="12"/>
      <c r="AA26" s="12"/>
      <c r="AB26" s="12"/>
      <c r="AC26" s="75" t="s">
        <v>108</v>
      </c>
      <c r="AD26" s="79">
        <f>G45+G87+G129+G171+G213</f>
        <v>0.91666666666666663</v>
      </c>
      <c r="AE26" s="12"/>
      <c r="AF26" s="52"/>
      <c r="AG26" s="90"/>
      <c r="AH26" s="90"/>
      <c r="AK26" s="75" t="s">
        <v>108</v>
      </c>
      <c r="AL26" s="79">
        <f>O45+O87+O129+O171+O213</f>
        <v>0</v>
      </c>
    </row>
    <row r="27" spans="1:38" ht="14.25" customHeight="1" x14ac:dyDescent="0.3">
      <c r="A27" s="1"/>
      <c r="B27" s="123"/>
      <c r="C27" s="120"/>
      <c r="D27" s="17"/>
      <c r="E27" s="18"/>
      <c r="F27" s="28">
        <f t="shared" si="0"/>
        <v>0</v>
      </c>
      <c r="G27" s="145"/>
      <c r="H27" s="108">
        <f>IF(AND(D27&lt;$AC$14,D27&gt;=$AD$14),IF(E27&gt;D27,IF(E27&lt;=$AC$14,0,MOD(E27-$AC$14,1)),IF(E27&gt;=$AD$14,MOD($AD$14-$AC$14,1),MOD(E27-$AC$14,1))),IF(D27&gt;=$AC$14,IF(OR(E27&gt;D27,E27&lt;=$AD$14),MOD(E27-D27,1),IF(E27&lt;=$AC$14,MOD($AD$14-D27,1),MOD($AD$14-D27,1)+MOD(E27-$AC$14,1))),IF(OR(E27&lt;D27,E27&gt;$AC$14),MOD($AD$14-D27,1)+MOD(E27-$AC$14,1),IF(E27&lt;$AD$14,MOD(E27-D27,1),MOD($AD$14-D27,1)))))</f>
        <v>0</v>
      </c>
      <c r="I27" s="44"/>
      <c r="J27" s="45"/>
      <c r="K27" s="245"/>
      <c r="L27" s="255"/>
      <c r="M27" s="18"/>
      <c r="N27" s="28">
        <f t="shared" si="1"/>
        <v>0</v>
      </c>
      <c r="O27" s="145"/>
      <c r="P27" s="108">
        <f>IF(AND(L27&lt;$AC$14,L27&gt;=$AD$14),IF(M27&gt;L27,IF(M27&lt;=$AC$14,0,MOD(M27-$AC$14,1)),IF(M27&gt;=$AD$14,MOD($AD$14-$AC$14,1),MOD(M27-$AC$14,1))),IF(L27&gt;=$AC$14,IF(OR(M27&gt;L27,M27&lt;=$AD$14),MOD(M27-L27,1),IF(M27&lt;=$AC$14,MOD($AD$14-L27,1),MOD($AD$14-L27,1)+MOD(M27-$AC$14,1))),IF(OR(M27&lt;L27,M27&gt;$AC$14),MOD($AD$14-L27,1)+MOD(M27-$AC$14,1),IF(M27&lt;$AD$14,MOD(M27-L27,1),MOD($AD$14-L27,1)))))</f>
        <v>0</v>
      </c>
      <c r="Q27" s="44"/>
      <c r="R27" s="45"/>
      <c r="S27" s="98"/>
      <c r="T27" s="12"/>
      <c r="U27" s="12"/>
      <c r="V27" s="12"/>
      <c r="W27" s="12"/>
      <c r="Y27" s="12"/>
      <c r="Z27" s="12"/>
      <c r="AA27" s="12"/>
      <c r="AB27" s="63"/>
      <c r="AC27" s="75" t="s">
        <v>107</v>
      </c>
      <c r="AD27" s="76">
        <f>G46+G88+G130+G172+G214</f>
        <v>0.22916666666666638</v>
      </c>
      <c r="AE27" s="12"/>
      <c r="AF27" s="12"/>
      <c r="AG27" s="89"/>
      <c r="AH27" s="12"/>
      <c r="AK27" s="75" t="s">
        <v>107</v>
      </c>
      <c r="AL27" s="76">
        <f>O46+O88+O130+O172+O214</f>
        <v>0</v>
      </c>
    </row>
    <row r="28" spans="1:38" ht="14.25" customHeight="1" x14ac:dyDescent="0.3">
      <c r="A28" s="1"/>
      <c r="B28" s="123"/>
      <c r="C28" s="120"/>
      <c r="D28" s="17"/>
      <c r="E28" s="18"/>
      <c r="F28" s="28">
        <f t="shared" si="0"/>
        <v>0</v>
      </c>
      <c r="G28" s="145"/>
      <c r="H28" s="108">
        <f>IF(AND(D28&lt;$AC$14,D28&gt;=$AD$14),IF(E28&gt;D28,IF(E28&lt;=$AC$14,0,MOD(E28-$AC$14,1)),IF(E28&gt;=$AD$14,MOD($AD$14-$AC$14,1),MOD(E28-$AC$14,1))),IF(D28&gt;=$AC$14,IF(OR(E28&gt;D28,E28&lt;=$AD$14),MOD(E28-D28,1),IF(E28&lt;=$AC$14,MOD($AD$14-D28,1),MOD($AD$14-D28,1)+MOD(E28-$AC$14,1))),IF(OR(E28&lt;D28,E28&gt;$AC$14),MOD($AD$14-D28,1)+MOD(E28-$AC$14,1),IF(E28&lt;$AD$14,MOD(E28-D28,1),MOD($AD$14-D28,1)))))</f>
        <v>0</v>
      </c>
      <c r="I28" s="44"/>
      <c r="J28" s="45"/>
      <c r="K28" s="245"/>
      <c r="L28" s="255"/>
      <c r="M28" s="18"/>
      <c r="N28" s="28">
        <f t="shared" si="1"/>
        <v>0</v>
      </c>
      <c r="O28" s="145"/>
      <c r="P28" s="108">
        <f>IF(AND(L28&lt;$AC$14,L28&gt;=$AD$14),IF(M28&gt;L28,IF(M28&lt;=$AC$14,0,MOD(M28-$AC$14,1)),IF(M28&gt;=$AD$14,MOD($AD$14-$AC$14,1),MOD(M28-$AC$14,1))),IF(L28&gt;=$AC$14,IF(OR(M28&gt;L28,M28&lt;=$AD$14),MOD(M28-L28,1),IF(M28&lt;=$AC$14,MOD($AD$14-L28,1),MOD($AD$14-L28,1)+MOD(M28-$AC$14,1))),IF(OR(M28&lt;L28,M28&gt;$AC$14),MOD($AD$14-L28,1)+MOD(M28-$AC$14,1),IF(M28&lt;$AD$14,MOD(M28-L28,1),MOD($AD$14-L28,1)))))</f>
        <v>0</v>
      </c>
      <c r="Q28" s="44"/>
      <c r="R28" s="45"/>
      <c r="S28" s="98"/>
      <c r="T28" s="12"/>
      <c r="U28" s="12"/>
      <c r="V28" s="12"/>
      <c r="W28" s="12"/>
      <c r="Y28" s="12"/>
      <c r="Z28" s="12"/>
      <c r="AA28" s="12"/>
      <c r="AB28" s="63"/>
      <c r="AC28" s="75" t="s">
        <v>104</v>
      </c>
      <c r="AD28" s="77">
        <f>G47+G89+G131+G173+G215</f>
        <v>6.2500000000000666E-2</v>
      </c>
      <c r="AE28" s="12"/>
      <c r="AF28" s="12"/>
      <c r="AG28" s="12"/>
      <c r="AH28" s="12"/>
      <c r="AK28" s="75" t="s">
        <v>104</v>
      </c>
      <c r="AL28" s="77">
        <f>O47+O89+O131+O173+O215</f>
        <v>0</v>
      </c>
    </row>
    <row r="29" spans="1:38" ht="14.25" customHeight="1" x14ac:dyDescent="0.3">
      <c r="A29" s="1"/>
      <c r="B29" s="123"/>
      <c r="C29" s="120"/>
      <c r="D29" s="17"/>
      <c r="E29" s="18"/>
      <c r="F29" s="28">
        <f t="shared" si="0"/>
        <v>0</v>
      </c>
      <c r="G29" s="145"/>
      <c r="H29" s="108">
        <f>IF(AND(D29&lt;$AC$14,D29&gt;=$AD$14),IF(E29&gt;D29,IF(E29&lt;=$AC$14,0,MOD(E29-$AC$14,1)),IF(E29&gt;=$AD$14,MOD($AD$14-$AC$14,1),MOD(E29-$AC$14,1))),IF(D29&gt;=$AC$14,IF(OR(E29&gt;D29,E29&lt;=$AD$14),MOD(E29-D29,1),IF(E29&lt;=$AC$14,MOD($AD$14-D29,1),MOD($AD$14-D29,1)+MOD(E29-$AC$14,1))),IF(OR(E29&lt;D29,E29&gt;$AC$14),MOD($AD$14-D29,1)+MOD(E29-$AC$14,1),IF(E29&lt;$AD$14,MOD(E29-D29,1),MOD($AD$14-D29,1)))))</f>
        <v>0</v>
      </c>
      <c r="I29" s="44"/>
      <c r="J29" s="45"/>
      <c r="K29" s="245"/>
      <c r="L29" s="255"/>
      <c r="M29" s="18"/>
      <c r="N29" s="28">
        <f t="shared" si="1"/>
        <v>0</v>
      </c>
      <c r="O29" s="145"/>
      <c r="P29" s="108">
        <f>IF(AND(L29&lt;$AC$14,L29&gt;=$AD$14),IF(M29&gt;L29,IF(M29&lt;=$AC$14,0,MOD(M29-$AC$14,1)),IF(M29&gt;=$AD$14,MOD($AD$14-$AC$14,1),MOD(M29-$AC$14,1))),IF(L29&gt;=$AC$14,IF(OR(M29&gt;L29,M29&lt;=$AD$14),MOD(M29-L29,1),IF(M29&lt;=$AC$14,MOD($AD$14-L29,1),MOD($AD$14-L29,1)+MOD(M29-$AC$14,1))),IF(OR(M29&lt;L29,M29&gt;$AC$14),MOD($AD$14-L29,1)+MOD(M29-$AC$14,1),IF(M29&lt;$AD$14,MOD(M29-L29,1),MOD($AD$14-L29,1)))))</f>
        <v>0</v>
      </c>
      <c r="Q29" s="44"/>
      <c r="R29" s="45"/>
      <c r="S29" s="98"/>
      <c r="T29" s="12"/>
      <c r="U29" s="12"/>
      <c r="V29" s="12"/>
      <c r="W29" s="12"/>
      <c r="Y29" s="12"/>
      <c r="Z29" s="12"/>
      <c r="AA29" s="12"/>
      <c r="AB29" s="63"/>
      <c r="AC29" s="75" t="s">
        <v>105</v>
      </c>
      <c r="AD29" s="78">
        <f>G48+G90+G132+G174+G216</f>
        <v>0</v>
      </c>
      <c r="AE29" s="12"/>
      <c r="AF29" s="12"/>
      <c r="AG29" s="12"/>
      <c r="AH29" s="12"/>
      <c r="AK29" s="75" t="s">
        <v>105</v>
      </c>
      <c r="AL29" s="78">
        <f>O48+O90+O132+O174+O216</f>
        <v>0</v>
      </c>
    </row>
    <row r="30" spans="1:38" ht="14.25" customHeight="1" x14ac:dyDescent="0.3">
      <c r="A30" s="1"/>
      <c r="B30" s="123"/>
      <c r="C30" s="120"/>
      <c r="D30" s="17"/>
      <c r="E30" s="18"/>
      <c r="F30" s="28">
        <f t="shared" si="0"/>
        <v>0</v>
      </c>
      <c r="G30" s="145"/>
      <c r="H30" s="108">
        <f>IF(AND(D30&lt;$AC$14,D30&gt;=$AD$14),IF(E30&gt;D30,IF(E30&lt;=$AC$14,0,MOD(E30-$AC$14,1)),IF(E30&gt;=$AD$14,MOD($AD$14-$AC$14,1),MOD(E30-$AC$14,1))),IF(D30&gt;=$AC$14,IF(OR(E30&gt;D30,E30&lt;=$AD$14),MOD(E30-D30,1),IF(E30&lt;=$AC$14,MOD($AD$14-D30,1),MOD($AD$14-D30,1)+MOD(E30-$AC$14,1))),IF(OR(E30&lt;D30,E30&gt;$AC$14),MOD($AD$14-D30,1)+MOD(E30-$AC$14,1),IF(E30&lt;$AD$14,MOD(E30-D30,1),MOD($AD$14-D30,1)))))</f>
        <v>0</v>
      </c>
      <c r="I30" s="44"/>
      <c r="J30" s="45"/>
      <c r="K30" s="245"/>
      <c r="L30" s="255"/>
      <c r="M30" s="18"/>
      <c r="N30" s="28">
        <f t="shared" si="1"/>
        <v>0</v>
      </c>
      <c r="O30" s="145"/>
      <c r="P30" s="108">
        <f>IF(AND(L30&lt;$AC$14,L30&gt;=$AD$14),IF(M30&gt;L30,IF(M30&lt;=$AC$14,0,MOD(M30-$AC$14,1)),IF(M30&gt;=$AD$14,MOD($AD$14-$AC$14,1),MOD(M30-$AC$14,1))),IF(L30&gt;=$AC$14,IF(OR(M30&gt;L30,M30&lt;=$AD$14),MOD(M30-L30,1),IF(M30&lt;=$AC$14,MOD($AD$14-L30,1),MOD($AD$14-L30,1)+MOD(M30-$AC$14,1))),IF(OR(M30&lt;L30,M30&gt;$AC$14),MOD($AD$14-L30,1)+MOD(M30-$AC$14,1),IF(M30&lt;$AD$14,MOD(M30-L30,1),MOD($AD$14-L30,1)))))</f>
        <v>0</v>
      </c>
      <c r="Q30" s="44"/>
      <c r="R30" s="45"/>
      <c r="S30" s="98"/>
      <c r="T30" s="12"/>
      <c r="U30" s="12"/>
      <c r="V30" s="12"/>
      <c r="W30" s="12"/>
      <c r="Y30" s="12"/>
      <c r="Z30" s="12"/>
      <c r="AA30" s="12"/>
      <c r="AB30" s="63"/>
      <c r="AC30" s="75" t="s">
        <v>106</v>
      </c>
      <c r="AD30" s="96">
        <f>G49+G91+G133+G175+G217</f>
        <v>0</v>
      </c>
      <c r="AE30" s="12"/>
      <c r="AF30" s="12"/>
      <c r="AG30" s="12"/>
      <c r="AH30" s="12"/>
      <c r="AK30" s="75" t="s">
        <v>106</v>
      </c>
      <c r="AL30" s="96">
        <f>O49+O91+O133+O175+O217</f>
        <v>0</v>
      </c>
    </row>
    <row r="31" spans="1:38" ht="14.25" customHeight="1" x14ac:dyDescent="0.3">
      <c r="A31" s="1"/>
      <c r="B31" s="148"/>
      <c r="C31" s="143"/>
      <c r="D31" s="17"/>
      <c r="E31" s="18"/>
      <c r="F31" s="28">
        <f t="shared" si="0"/>
        <v>0</v>
      </c>
      <c r="G31" s="145"/>
      <c r="H31" s="108">
        <f>IF(AND(D31&lt;$AC$14,D31&gt;=$AD$14),IF(E31&gt;D31,IF(E31&lt;=$AC$14,0,MOD(E31-$AC$14,1)),IF(E31&gt;=$AD$14,MOD($AD$14-$AC$14,1),MOD(E31-$AC$14,1))),IF(D31&gt;=$AC$14,IF(OR(E31&gt;D31,E31&lt;=$AD$14),MOD(E31-D31,1),IF(E31&lt;=$AC$14,MOD($AD$14-D31,1),MOD($AD$14-D31,1)+MOD(E31-$AC$14,1))),IF(OR(E31&lt;D31,E31&gt;$AC$14),MOD($AD$14-D31,1)+MOD(E31-$AC$14,1),IF(E31&lt;$AD$14,MOD(E31-D31,1),MOD($AD$14-D31,1)))))</f>
        <v>0</v>
      </c>
      <c r="I31" s="44"/>
      <c r="J31" s="45"/>
      <c r="K31" s="245"/>
      <c r="L31" s="255"/>
      <c r="M31" s="18"/>
      <c r="N31" s="28">
        <f t="shared" si="1"/>
        <v>0</v>
      </c>
      <c r="O31" s="145"/>
      <c r="P31" s="108">
        <f>IF(AND(L31&lt;$AC$14,L31&gt;=$AD$14),IF(M31&gt;L31,IF(M31&lt;=$AC$14,0,MOD(M31-$AC$14,1)),IF(M31&gt;=$AD$14,MOD($AD$14-$AC$14,1),MOD(M31-$AC$14,1))),IF(L31&gt;=$AC$14,IF(OR(M31&gt;L31,M31&lt;=$AD$14),MOD(M31-L31,1),IF(M31&lt;=$AC$14,MOD($AD$14-L31,1),MOD($AD$14-L31,1)+MOD(M31-$AC$14,1))),IF(OR(M31&lt;L31,M31&gt;$AC$14),MOD($AD$14-L31,1)+MOD(M31-$AC$14,1),IF(M31&lt;$AD$14,MOD(M31-L31,1),MOD($AD$14-L31,1)))))</f>
        <v>0</v>
      </c>
      <c r="Q31" s="44"/>
      <c r="R31" s="45"/>
      <c r="S31" s="98"/>
      <c r="T31" s="12"/>
      <c r="U31" s="12"/>
      <c r="V31" s="12"/>
      <c r="W31" s="12"/>
      <c r="Y31" s="12"/>
      <c r="Z31" s="12"/>
      <c r="AA31" s="12"/>
      <c r="AB31" s="63"/>
      <c r="AC31" s="75" t="s">
        <v>124</v>
      </c>
      <c r="AD31" s="93">
        <f>Y47+Y55+Y63+Y71+Y79+Y87+Y95</f>
        <v>0</v>
      </c>
      <c r="AE31" s="12"/>
      <c r="AF31" s="12"/>
      <c r="AG31" s="12"/>
      <c r="AH31" s="12"/>
      <c r="AK31" s="75" t="s">
        <v>124</v>
      </c>
      <c r="AL31" s="93">
        <f>AM47+AM55+AM63+AM71+AM79+AM87+AM95</f>
        <v>0</v>
      </c>
    </row>
    <row r="32" spans="1:38" ht="18.75" x14ac:dyDescent="0.3">
      <c r="A32" s="1"/>
      <c r="B32" s="142">
        <f t="shared" ref="B32" si="5">C32</f>
        <v>42552</v>
      </c>
      <c r="C32" s="141">
        <v>42552</v>
      </c>
      <c r="D32" s="17">
        <v>0.41666666666666669</v>
      </c>
      <c r="E32" s="18">
        <v>0.47916666666666669</v>
      </c>
      <c r="F32" s="28">
        <f t="shared" si="0"/>
        <v>6.25E-2</v>
      </c>
      <c r="G32" s="144">
        <f>SUM(F32:F37)</f>
        <v>0.27083333333333337</v>
      </c>
      <c r="H32" s="108">
        <f>IF(AND(D32&lt;$AC$14,D32&gt;=$AD$14),IF(E32&gt;D32,IF(E32&lt;=$AC$14,0,MOD(E32-$AC$14,1)),IF(E32&gt;=$AD$14,MOD($AD$14-$AC$14,1),MOD(E32-$AC$14,1))),IF(D32&gt;=$AC$14,IF(OR(E32&gt;D32,E32&lt;=$AD$14),MOD(E32-D32,1),IF(E32&lt;=$AC$14,MOD($AD$14-D32,1),MOD($AD$14-D32,1)+MOD(E32-$AC$14,1))),IF(OR(E32&lt;D32,E32&gt;$AC$14),MOD($AD$14-D32,1)+MOD(E32-$AC$14,1),IF(E32&lt;$AD$14,MOD(E32-D32,1),MOD($AD$14-D32,1)))))</f>
        <v>0</v>
      </c>
      <c r="I32" s="44" t="s">
        <v>51</v>
      </c>
      <c r="J32" s="45"/>
      <c r="K32" s="245"/>
      <c r="L32" s="255"/>
      <c r="M32" s="18"/>
      <c r="N32" s="28">
        <f t="shared" si="1"/>
        <v>0</v>
      </c>
      <c r="O32" s="144">
        <f>SUM(N32:N37)</f>
        <v>0</v>
      </c>
      <c r="P32" s="108">
        <f>IF(AND(L32&lt;$AC$14,L32&gt;=$AD$14),IF(M32&gt;L32,IF(M32&lt;=$AC$14,0,MOD(M32-$AC$14,1)),IF(M32&gt;=$AD$14,MOD($AD$14-$AC$14,1),MOD(M32-$AC$14,1))),IF(L32&gt;=$AC$14,IF(OR(M32&gt;L32,M32&lt;=$AD$14),MOD(M32-L32,1),IF(M32&lt;=$AC$14,MOD($AD$14-L32,1),MOD($AD$14-L32,1)+MOD(M32-$AC$14,1))),IF(OR(M32&lt;L32,M32&gt;$AC$14),MOD($AD$14-L32,1)+MOD(M32-$AC$14,1),IF(M32&lt;$AD$14,MOD(M32-L32,1),MOD($AD$14-L32,1)))))</f>
        <v>0</v>
      </c>
      <c r="Q32" s="44"/>
      <c r="R32" s="45"/>
      <c r="S32" s="98"/>
      <c r="T32" s="12"/>
      <c r="U32" s="12"/>
      <c r="V32" s="12"/>
      <c r="W32" s="12"/>
      <c r="Y32" s="12"/>
      <c r="Z32" s="12"/>
      <c r="AA32" s="12"/>
      <c r="AB32" s="63"/>
      <c r="AC32" s="75" t="s">
        <v>123</v>
      </c>
      <c r="AD32" s="94">
        <f>Y46+Y54+Y62+Y70+Y78+Y86+Y94</f>
        <v>0</v>
      </c>
      <c r="AE32" s="12"/>
      <c r="AF32" s="12"/>
      <c r="AG32" s="12"/>
      <c r="AH32" s="12"/>
      <c r="AK32" s="75" t="s">
        <v>123</v>
      </c>
      <c r="AL32" s="94">
        <f>AM46+AM54+AM62+AM70+AM78+AM86+AM94</f>
        <v>0</v>
      </c>
    </row>
    <row r="33" spans="1:38" ht="14.25" x14ac:dyDescent="0.3">
      <c r="A33" s="1"/>
      <c r="B33" s="123"/>
      <c r="C33" s="120"/>
      <c r="D33" s="19">
        <v>0.5</v>
      </c>
      <c r="E33" s="20">
        <v>0.70833333333333337</v>
      </c>
      <c r="F33" s="28">
        <f t="shared" si="0"/>
        <v>0.20833333333333337</v>
      </c>
      <c r="G33" s="145"/>
      <c r="H33" s="108">
        <f>IF(AND(D33&lt;$AC$14,D33&gt;=$AD$14),IF(E33&gt;D33,IF(E33&lt;=$AC$14,0,MOD(E33-$AC$14,1)),IF(E33&gt;=$AD$14,MOD($AD$14-$AC$14,1),MOD(E33-$AC$14,1))),IF(D33&gt;=$AC$14,IF(OR(E33&gt;D33,E33&lt;=$AD$14),MOD(E33-D33,1),IF(E33&lt;=$AC$14,MOD($AD$14-D33,1),MOD($AD$14-D33,1)+MOD(E33-$AC$14,1))),IF(OR(E33&lt;D33,E33&gt;$AC$14),MOD($AD$14-D33,1)+MOD(E33-$AC$14,1),IF(E33&lt;$AD$14,MOD(E33-D33,1),MOD($AD$14-D33,1)))))</f>
        <v>0</v>
      </c>
      <c r="I33" s="44" t="s">
        <v>51</v>
      </c>
      <c r="J33" s="45"/>
      <c r="K33" s="245"/>
      <c r="L33" s="256"/>
      <c r="M33" s="20"/>
      <c r="N33" s="28">
        <f t="shared" si="1"/>
        <v>0</v>
      </c>
      <c r="O33" s="145"/>
      <c r="P33" s="108">
        <f>IF(AND(L33&lt;$AC$14,L33&gt;=$AD$14),IF(M33&gt;L33,IF(M33&lt;=$AC$14,0,MOD(M33-$AC$14,1)),IF(M33&gt;=$AD$14,MOD($AD$14-$AC$14,1),MOD(M33-$AC$14,1))),IF(L33&gt;=$AC$14,IF(OR(M33&gt;L33,M33&lt;=$AD$14),MOD(M33-L33,1),IF(M33&lt;=$AC$14,MOD($AD$14-L33,1),MOD($AD$14-L33,1)+MOD(M33-$AC$14,1))),IF(OR(M33&lt;L33,M33&gt;$AC$14),MOD($AD$14-L33,1)+MOD(M33-$AC$14,1),IF(M33&lt;$AD$14,MOD(M33-L33,1),MOD($AD$14-L33,1)))))</f>
        <v>0</v>
      </c>
      <c r="Q33" s="44"/>
      <c r="R33" s="45"/>
      <c r="S33" s="98"/>
      <c r="T33" s="12"/>
      <c r="U33" s="12"/>
      <c r="V33" s="12"/>
      <c r="W33" s="12"/>
      <c r="Y33" s="12"/>
      <c r="Z33" s="12"/>
      <c r="AA33" s="12"/>
      <c r="AB33" s="63"/>
      <c r="AC33" s="63"/>
      <c r="AD33" s="63"/>
      <c r="AE33" s="12"/>
      <c r="AF33" s="12"/>
      <c r="AG33" s="12"/>
      <c r="AH33" s="12"/>
    </row>
    <row r="34" spans="1:38" ht="14.25" x14ac:dyDescent="0.3">
      <c r="A34" s="1"/>
      <c r="B34" s="123"/>
      <c r="C34" s="120"/>
      <c r="D34" s="19"/>
      <c r="E34" s="20"/>
      <c r="F34" s="28">
        <f t="shared" si="0"/>
        <v>0</v>
      </c>
      <c r="G34" s="145"/>
      <c r="H34" s="108">
        <f>IF(AND(D34&lt;$AC$14,D34&gt;=$AD$14),IF(E34&gt;D34,IF(E34&lt;=$AC$14,0,MOD(E34-$AC$14,1)),IF(E34&gt;=$AD$14,MOD($AD$14-$AC$14,1),MOD(E34-$AC$14,1))),IF(D34&gt;=$AC$14,IF(OR(E34&gt;D34,E34&lt;=$AD$14),MOD(E34-D34,1),IF(E34&lt;=$AC$14,MOD($AD$14-D34,1),MOD($AD$14-D34,1)+MOD(E34-$AC$14,1))),IF(OR(E34&lt;D34,E34&gt;$AC$14),MOD($AD$14-D34,1)+MOD(E34-$AC$14,1),IF(E34&lt;$AD$14,MOD(E34-D34,1),MOD($AD$14-D34,1)))))</f>
        <v>0</v>
      </c>
      <c r="I34" s="44"/>
      <c r="J34" s="45"/>
      <c r="K34" s="245"/>
      <c r="L34" s="256"/>
      <c r="M34" s="20"/>
      <c r="N34" s="28">
        <f t="shared" si="1"/>
        <v>0</v>
      </c>
      <c r="O34" s="145"/>
      <c r="P34" s="108">
        <f>IF(AND(L34&lt;$AC$14,L34&gt;=$AD$14),IF(M34&gt;L34,IF(M34&lt;=$AC$14,0,MOD(M34-$AC$14,1)),IF(M34&gt;=$AD$14,MOD($AD$14-$AC$14,1),MOD(M34-$AC$14,1))),IF(L34&gt;=$AC$14,IF(OR(M34&gt;L34,M34&lt;=$AD$14),MOD(M34-L34,1),IF(M34&lt;=$AC$14,MOD($AD$14-L34,1),MOD($AD$14-L34,1)+MOD(M34-$AC$14,1))),IF(OR(M34&lt;L34,M34&gt;$AC$14),MOD($AD$14-L34,1)+MOD(M34-$AC$14,1),IF(M34&lt;$AD$14,MOD(M34-L34,1),MOD($AD$14-L34,1)))))</f>
        <v>0</v>
      </c>
      <c r="Q34" s="44"/>
      <c r="R34" s="45"/>
      <c r="S34" s="98"/>
      <c r="T34" s="12"/>
      <c r="U34" s="12"/>
      <c r="V34" s="12"/>
      <c r="W34" s="12"/>
      <c r="Y34" s="12"/>
      <c r="Z34" s="12"/>
      <c r="AA34" s="12"/>
      <c r="AB34" s="63"/>
      <c r="AC34" s="63"/>
      <c r="AD34" s="63"/>
      <c r="AE34" s="12"/>
      <c r="AF34" s="12"/>
      <c r="AG34" s="12"/>
      <c r="AH34" s="12"/>
    </row>
    <row r="35" spans="1:38" ht="14.25" x14ac:dyDescent="0.3">
      <c r="A35" s="1"/>
      <c r="B35" s="123"/>
      <c r="C35" s="120"/>
      <c r="D35" s="19"/>
      <c r="E35" s="20"/>
      <c r="F35" s="28">
        <f t="shared" si="0"/>
        <v>0</v>
      </c>
      <c r="G35" s="145"/>
      <c r="H35" s="108">
        <f>IF(AND(D35&lt;$AC$14,D35&gt;=$AD$14),IF(E35&gt;D35,IF(E35&lt;=$AC$14,0,MOD(E35-$AC$14,1)),IF(E35&gt;=$AD$14,MOD($AD$14-$AC$14,1),MOD(E35-$AC$14,1))),IF(D35&gt;=$AC$14,IF(OR(E35&gt;D35,E35&lt;=$AD$14),MOD(E35-D35,1),IF(E35&lt;=$AC$14,MOD($AD$14-D35,1),MOD($AD$14-D35,1)+MOD(E35-$AC$14,1))),IF(OR(E35&lt;D35,E35&gt;$AC$14),MOD($AD$14-D35,1)+MOD(E35-$AC$14,1),IF(E35&lt;$AD$14,MOD(E35-D35,1),MOD($AD$14-D35,1)))))</f>
        <v>0</v>
      </c>
      <c r="I35" s="44"/>
      <c r="J35" s="45"/>
      <c r="K35" s="245"/>
      <c r="L35" s="256"/>
      <c r="M35" s="20"/>
      <c r="N35" s="28">
        <f t="shared" si="1"/>
        <v>0</v>
      </c>
      <c r="O35" s="145"/>
      <c r="P35" s="108">
        <f>IF(AND(L35&lt;$AC$14,L35&gt;=$AD$14),IF(M35&gt;L35,IF(M35&lt;=$AC$14,0,MOD(M35-$AC$14,1)),IF(M35&gt;=$AD$14,MOD($AD$14-$AC$14,1),MOD(M35-$AC$14,1))),IF(L35&gt;=$AC$14,IF(OR(M35&gt;L35,M35&lt;=$AD$14),MOD(M35-L35,1),IF(M35&lt;=$AC$14,MOD($AD$14-L35,1),MOD($AD$14-L35,1)+MOD(M35-$AC$14,1))),IF(OR(M35&lt;L35,M35&gt;$AC$14),MOD($AD$14-L35,1)+MOD(M35-$AC$14,1),IF(M35&lt;$AD$14,MOD(M35-L35,1),MOD($AD$14-L35,1)))))</f>
        <v>0</v>
      </c>
      <c r="Q35" s="44"/>
      <c r="R35" s="45"/>
      <c r="S35" s="98"/>
      <c r="T35" s="12"/>
      <c r="U35" s="12"/>
      <c r="V35" s="12"/>
      <c r="W35" s="12"/>
      <c r="Y35" s="12"/>
      <c r="Z35" s="12"/>
      <c r="AA35" s="12"/>
      <c r="AB35" s="63"/>
      <c r="AC35" s="63"/>
      <c r="AD35" s="63"/>
      <c r="AE35" s="12"/>
      <c r="AF35" s="12"/>
      <c r="AG35" s="12"/>
      <c r="AH35" s="12"/>
    </row>
    <row r="36" spans="1:38" ht="14.25" x14ac:dyDescent="0.3">
      <c r="A36" s="1"/>
      <c r="B36" s="123"/>
      <c r="C36" s="120"/>
      <c r="D36" s="19"/>
      <c r="E36" s="20"/>
      <c r="F36" s="28">
        <f t="shared" si="0"/>
        <v>0</v>
      </c>
      <c r="G36" s="145"/>
      <c r="H36" s="108">
        <f>IF(AND(D36&lt;$AC$14,D36&gt;=$AD$14),IF(E36&gt;D36,IF(E36&lt;=$AC$14,0,MOD(E36-$AC$14,1)),IF(E36&gt;=$AD$14,MOD($AD$14-$AC$14,1),MOD(E36-$AC$14,1))),IF(D36&gt;=$AC$14,IF(OR(E36&gt;D36,E36&lt;=$AD$14),MOD(E36-D36,1),IF(E36&lt;=$AC$14,MOD($AD$14-D36,1),MOD($AD$14-D36,1)+MOD(E36-$AC$14,1))),IF(OR(E36&lt;D36,E36&gt;$AC$14),MOD($AD$14-D36,1)+MOD(E36-$AC$14,1),IF(E36&lt;$AD$14,MOD(E36-D36,1),MOD($AD$14-D36,1)))))</f>
        <v>0</v>
      </c>
      <c r="I36" s="44"/>
      <c r="J36" s="45"/>
      <c r="K36" s="245"/>
      <c r="L36" s="256"/>
      <c r="M36" s="20"/>
      <c r="N36" s="28">
        <f t="shared" si="1"/>
        <v>0</v>
      </c>
      <c r="O36" s="145"/>
      <c r="P36" s="108">
        <f>IF(AND(L36&lt;$AC$14,L36&gt;=$AD$14),IF(M36&gt;L36,IF(M36&lt;=$AC$14,0,MOD(M36-$AC$14,1)),IF(M36&gt;=$AD$14,MOD($AD$14-$AC$14,1),MOD(M36-$AC$14,1))),IF(L36&gt;=$AC$14,IF(OR(M36&gt;L36,M36&lt;=$AD$14),MOD(M36-L36,1),IF(M36&lt;=$AC$14,MOD($AD$14-L36,1),MOD($AD$14-L36,1)+MOD(M36-$AC$14,1))),IF(OR(M36&lt;L36,M36&gt;$AC$14),MOD($AD$14-L36,1)+MOD(M36-$AC$14,1),IF(M36&lt;$AD$14,MOD(M36-L36,1),MOD($AD$14-L36,1)))))</f>
        <v>0</v>
      </c>
      <c r="Q36" s="44"/>
      <c r="R36" s="45"/>
      <c r="S36" s="98"/>
      <c r="T36" s="12"/>
      <c r="U36" s="12"/>
      <c r="V36" s="12"/>
      <c r="W36" s="12"/>
      <c r="Y36" s="12"/>
      <c r="Z36" s="12"/>
      <c r="AA36" s="12"/>
      <c r="AB36" s="63"/>
      <c r="AC36" s="63"/>
      <c r="AD36" s="63"/>
      <c r="AE36" s="12"/>
      <c r="AF36" s="12"/>
      <c r="AG36" s="12"/>
      <c r="AH36" s="12"/>
    </row>
    <row r="37" spans="1:38" ht="18.75" x14ac:dyDescent="0.3">
      <c r="A37" s="1"/>
      <c r="B37" s="148"/>
      <c r="C37" s="143"/>
      <c r="D37" s="21"/>
      <c r="E37" s="22"/>
      <c r="F37" s="28">
        <f t="shared" si="0"/>
        <v>0</v>
      </c>
      <c r="G37" s="145"/>
      <c r="H37" s="108">
        <f>IF(AND(D37&lt;$AC$14,D37&gt;=$AD$14),IF(E37&gt;D37,IF(E37&lt;=$AC$14,0,MOD(E37-$AC$14,1)),IF(E37&gt;=$AD$14,MOD($AD$14-$AC$14,1),MOD(E37-$AC$14,1))),IF(D37&gt;=$AC$14,IF(OR(E37&gt;D37,E37&lt;=$AD$14),MOD(E37-D37,1),IF(E37&lt;=$AC$14,MOD($AD$14-D37,1),MOD($AD$14-D37,1)+MOD(E37-$AC$14,1))),IF(OR(E37&lt;D37,E37&gt;$AC$14),MOD($AD$14-D37,1)+MOD(E37-$AC$14,1),IF(E37&lt;$AD$14,MOD(E37-D37,1),MOD($AD$14-D37,1)))))</f>
        <v>0</v>
      </c>
      <c r="I37" s="44"/>
      <c r="J37" s="45"/>
      <c r="K37" s="245"/>
      <c r="L37" s="257"/>
      <c r="M37" s="22"/>
      <c r="N37" s="28">
        <f t="shared" si="1"/>
        <v>0</v>
      </c>
      <c r="O37" s="145"/>
      <c r="P37" s="108">
        <f>IF(AND(L37&lt;$AC$14,L37&gt;=$AD$14),IF(M37&gt;L37,IF(M37&lt;=$AC$14,0,MOD(M37-$AC$14,1)),IF(M37&gt;=$AD$14,MOD($AD$14-$AC$14,1),MOD(M37-$AC$14,1))),IF(L37&gt;=$AC$14,IF(OR(M37&gt;L37,M37&lt;=$AD$14),MOD(M37-L37,1),IF(M37&lt;=$AC$14,MOD($AD$14-L37,1),MOD($AD$14-L37,1)+MOD(M37-$AC$14,1))),IF(OR(M37&lt;L37,M37&gt;$AC$14),MOD($AD$14-L37,1)+MOD(M37-$AC$14,1),IF(M37&lt;$AD$14,MOD(M37-L37,1),MOD($AD$14-L37,1)))))</f>
        <v>0</v>
      </c>
      <c r="Q37" s="44"/>
      <c r="R37" s="45"/>
      <c r="S37" s="98"/>
      <c r="T37" s="12"/>
      <c r="U37" s="12"/>
      <c r="V37" s="12"/>
      <c r="W37" s="183" t="s">
        <v>128</v>
      </c>
      <c r="X37" s="184"/>
      <c r="Y37" s="184"/>
      <c r="Z37" s="184"/>
      <c r="AA37" s="184"/>
      <c r="AB37" s="185"/>
      <c r="AC37" s="183" t="s">
        <v>129</v>
      </c>
      <c r="AD37" s="184"/>
      <c r="AE37" s="184"/>
      <c r="AF37" s="184"/>
      <c r="AG37" s="184"/>
      <c r="AH37" s="185"/>
      <c r="AI37" s="12"/>
      <c r="AJ37" s="12"/>
      <c r="AK37" s="12"/>
      <c r="AL37" s="12"/>
    </row>
    <row r="38" spans="1:38" ht="14.25" customHeight="1" x14ac:dyDescent="0.3">
      <c r="A38" s="1"/>
      <c r="B38" s="142">
        <f t="shared" ref="B38" si="6">C38</f>
        <v>42553</v>
      </c>
      <c r="C38" s="141">
        <v>42553</v>
      </c>
      <c r="D38" s="23">
        <v>0.39583333333333331</v>
      </c>
      <c r="E38" s="24">
        <v>0.47916666666666669</v>
      </c>
      <c r="F38" s="28">
        <f t="shared" si="0"/>
        <v>8.333333333333337E-2</v>
      </c>
      <c r="G38" s="144">
        <f>SUM(F38:F43)</f>
        <v>8.333333333333337E-2</v>
      </c>
      <c r="H38" s="108">
        <f>IF(AND(D38&lt;$AC$14,D38&gt;=$AD$14),IF(E38&gt;D38,IF(E38&lt;=$AC$14,0,MOD(E38-$AC$14,1)),IF(E38&gt;=$AD$14,MOD($AD$14-$AC$14,1),MOD(E38-$AC$14,1))),IF(D38&gt;=$AC$14,IF(OR(E38&gt;D38,E38&lt;=$AD$14),MOD(E38-D38,1),IF(E38&lt;=$AC$14,MOD($AD$14-D38,1),MOD($AD$14-D38,1)+MOD(E38-$AC$14,1))),IF(OR(E38&lt;D38,E38&gt;$AC$14),MOD($AD$14-D38,1)+MOD(E38-$AC$14,1),IF(E38&lt;$AD$14,MOD(E38-D38,1),MOD($AD$14-D38,1)))))</f>
        <v>0</v>
      </c>
      <c r="I38" s="44" t="s">
        <v>52</v>
      </c>
      <c r="J38" s="45" t="s">
        <v>53</v>
      </c>
      <c r="K38" s="245" t="s">
        <v>37</v>
      </c>
      <c r="L38" s="258"/>
      <c r="M38" s="24"/>
      <c r="N38" s="28">
        <f t="shared" si="1"/>
        <v>0</v>
      </c>
      <c r="O38" s="144">
        <f>SUM(N38:N43)</f>
        <v>0</v>
      </c>
      <c r="P38" s="108">
        <f>IF(AND(L38&lt;$AC$14,L38&gt;=$AD$14),IF(M38&gt;L38,IF(M38&lt;=$AC$14,0,MOD(M38-$AC$14,1)),IF(M38&gt;=$AD$14,MOD($AD$14-$AC$14,1),MOD(M38-$AC$14,1))),IF(L38&gt;=$AC$14,IF(OR(M38&gt;L38,M38&lt;=$AD$14),MOD(M38-L38,1),IF(M38&lt;=$AC$14,MOD($AD$14-L38,1),MOD($AD$14-L38,1)+MOD(M38-$AC$14,1))),IF(OR(M38&lt;L38,M38&gt;$AC$14),MOD($AD$14-L38,1)+MOD(M38-$AC$14,1),IF(M38&lt;$AD$14,MOD(M38-L38,1),MOD($AD$14-L38,1)))))</f>
        <v>0</v>
      </c>
      <c r="Q38" s="44"/>
      <c r="R38" s="45"/>
      <c r="S38" s="98"/>
      <c r="T38" s="12"/>
      <c r="U38" s="12"/>
      <c r="V38" s="12"/>
      <c r="W38" s="279" t="s">
        <v>100</v>
      </c>
      <c r="X38" s="131" t="s">
        <v>0</v>
      </c>
      <c r="Y38" s="132" t="s">
        <v>1</v>
      </c>
      <c r="Z38" s="134" t="s">
        <v>2</v>
      </c>
      <c r="AA38" s="162" t="s">
        <v>118</v>
      </c>
      <c r="AB38" s="136" t="s">
        <v>119</v>
      </c>
      <c r="AC38" s="279" t="s">
        <v>100</v>
      </c>
      <c r="AD38" s="131" t="s">
        <v>0</v>
      </c>
      <c r="AE38" s="132" t="s">
        <v>1</v>
      </c>
      <c r="AF38" s="134" t="s">
        <v>2</v>
      </c>
      <c r="AG38" s="162" t="s">
        <v>118</v>
      </c>
      <c r="AH38" s="136" t="s">
        <v>119</v>
      </c>
      <c r="AI38" s="12"/>
      <c r="AJ38" s="12"/>
      <c r="AK38" s="12"/>
      <c r="AL38" s="12"/>
    </row>
    <row r="39" spans="1:38" ht="14.25" x14ac:dyDescent="0.3">
      <c r="A39" s="1"/>
      <c r="B39" s="123"/>
      <c r="C39" s="120"/>
      <c r="D39" s="23"/>
      <c r="E39" s="24"/>
      <c r="F39" s="28">
        <f t="shared" si="0"/>
        <v>0</v>
      </c>
      <c r="G39" s="145"/>
      <c r="H39" s="108">
        <f>IF(AND(D39&lt;$AC$14,D39&gt;=$AD$14),IF(E39&gt;D39,IF(E39&lt;=$AC$14,0,MOD(E39-$AC$14,1)),IF(E39&gt;=$AD$14,MOD($AD$14-$AC$14,1),MOD(E39-$AC$14,1))),IF(D39&gt;=$AC$14,IF(OR(E39&gt;D39,E39&lt;=$AD$14),MOD(E39-D39,1),IF(E39&lt;=$AC$14,MOD($AD$14-D39,1),MOD($AD$14-D39,1)+MOD(E39-$AC$14,1))),IF(OR(E39&lt;D39,E39&gt;$AC$14),MOD($AD$14-D39,1)+MOD(E39-$AC$14,1),IF(E39&lt;$AD$14,MOD(E39-D39,1),MOD($AD$14-D39,1)))))</f>
        <v>0</v>
      </c>
      <c r="I39" s="44"/>
      <c r="J39" s="45"/>
      <c r="K39" s="245"/>
      <c r="L39" s="258"/>
      <c r="M39" s="24"/>
      <c r="N39" s="28">
        <f t="shared" si="1"/>
        <v>0</v>
      </c>
      <c r="O39" s="145"/>
      <c r="P39" s="108">
        <f>IF(AND(L39&lt;$AC$14,L39&gt;=$AD$14),IF(M39&gt;L39,IF(M39&lt;=$AC$14,0,MOD(M39-$AC$14,1)),IF(M39&gt;=$AD$14,MOD($AD$14-$AC$14,1),MOD(M39-$AC$14,1))),IF(L39&gt;=$AC$14,IF(OR(M39&gt;L39,M39&lt;=$AD$14),MOD(M39-L39,1),IF(M39&lt;=$AC$14,MOD($AD$14-L39,1),MOD($AD$14-L39,1)+MOD(M39-$AC$14,1))),IF(OR(M39&lt;L39,M39&gt;$AC$14),MOD($AD$14-L39,1)+MOD(M39-$AC$14,1),IF(M39&lt;$AD$14,MOD(M39-L39,1),MOD($AD$14-L39,1)))))</f>
        <v>0</v>
      </c>
      <c r="Q39" s="44"/>
      <c r="R39" s="45"/>
      <c r="S39" s="98"/>
      <c r="T39" s="12"/>
      <c r="U39" s="12"/>
      <c r="V39" s="12"/>
      <c r="W39" s="280"/>
      <c r="X39" s="138"/>
      <c r="Y39" s="133"/>
      <c r="Z39" s="135"/>
      <c r="AA39" s="278"/>
      <c r="AB39" s="137"/>
      <c r="AC39" s="280"/>
      <c r="AD39" s="138"/>
      <c r="AE39" s="133"/>
      <c r="AF39" s="135"/>
      <c r="AG39" s="278"/>
      <c r="AH39" s="137"/>
      <c r="AI39" s="12"/>
      <c r="AJ39" s="12"/>
      <c r="AK39" s="12"/>
      <c r="AL39" s="12"/>
    </row>
    <row r="40" spans="1:38" ht="14.25" x14ac:dyDescent="0.3">
      <c r="A40" s="1"/>
      <c r="B40" s="123"/>
      <c r="C40" s="120"/>
      <c r="D40" s="23"/>
      <c r="E40" s="24"/>
      <c r="F40" s="28">
        <f t="shared" si="0"/>
        <v>0</v>
      </c>
      <c r="G40" s="145"/>
      <c r="H40" s="108">
        <f>IF(AND(D40&lt;$AC$14,D40&gt;=$AD$14),IF(E40&gt;D40,IF(E40&lt;=$AC$14,0,MOD(E40-$AC$14,1)),IF(E40&gt;=$AD$14,MOD($AD$14-$AC$14,1),MOD(E40-$AC$14,1))),IF(D40&gt;=$AC$14,IF(OR(E40&gt;D40,E40&lt;=$AD$14),MOD(E40-D40,1),IF(E40&lt;=$AC$14,MOD($AD$14-D40,1),MOD($AD$14-D40,1)+MOD(E40-$AC$14,1))),IF(OR(E40&lt;D40,E40&gt;$AC$14),MOD($AD$14-D40,1)+MOD(E40-$AC$14,1),IF(E40&lt;$AD$14,MOD(E40-D40,1),MOD($AD$14-D40,1)))))</f>
        <v>0</v>
      </c>
      <c r="I40" s="44"/>
      <c r="J40" s="45"/>
      <c r="K40" s="245"/>
      <c r="L40" s="258"/>
      <c r="M40" s="24"/>
      <c r="N40" s="28">
        <f t="shared" si="1"/>
        <v>0</v>
      </c>
      <c r="O40" s="145"/>
      <c r="P40" s="108">
        <f>IF(AND(L40&lt;$AC$14,L40&gt;=$AD$14),IF(M40&gt;L40,IF(M40&lt;=$AC$14,0,MOD(M40-$AC$14,1)),IF(M40&gt;=$AD$14,MOD($AD$14-$AC$14,1),MOD(M40-$AC$14,1))),IF(L40&gt;=$AC$14,IF(OR(M40&gt;L40,M40&lt;=$AD$14),MOD(M40-L40,1),IF(M40&lt;=$AC$14,MOD($AD$14-L40,1),MOD($AD$14-L40,1)+MOD(M40-$AC$14,1))),IF(OR(M40&lt;L40,M40&gt;$AC$14),MOD($AD$14-L40,1)+MOD(M40-$AC$14,1),IF(M40&lt;$AD$14,MOD(M40-L40,1),MOD($AD$14-L40,1)))))</f>
        <v>0</v>
      </c>
      <c r="Q40" s="44"/>
      <c r="R40" s="45"/>
      <c r="S40" s="98"/>
      <c r="T40" s="12"/>
      <c r="U40" s="12"/>
      <c r="V40" s="12"/>
      <c r="W40" s="142">
        <f>X40</f>
        <v>42554</v>
      </c>
      <c r="X40" s="141">
        <v>42554</v>
      </c>
      <c r="Y40" s="17"/>
      <c r="Z40" s="18"/>
      <c r="AA40" s="28">
        <f>MOD(Z40-Y40,1)</f>
        <v>0</v>
      </c>
      <c r="AB40" s="91">
        <f>IF(AND(Y40&lt;$AC$16,Y40&gt;=$AD$16),IF(Z40&gt;Y40,IF(Z40&lt;=$AC$16,0,MOD(Z40-$AC$16,1)),IF(Z40&gt;=$AD$16,MOD($AD$16-$AC$16,1),MOD(Z40-$AC$16,1))),IF(Y40&gt;=$AC$16,IF(OR(Z40&gt;Y40,Y40&lt;=$AD$16),MOD(Z40-Y40,1),IF(Z40&lt;=$AC$16,MOD($AD$16-Y40,1),MOD($AD$16-Y40,1)+MOD(Z40-$AC$16,1))),IF(OR(Z40&lt;Y40,Z40&gt;$AC$16),MOD($AD$16-Y40,1)+MOD(Z40-$AC$16,1),IF(Z40&lt;$AD$16,MOD(Z40-Y40,1),MOD($AD$16-Y40,1)))))</f>
        <v>0</v>
      </c>
      <c r="AC40" s="142">
        <f>AD40</f>
        <v>42554</v>
      </c>
      <c r="AD40" s="141">
        <v>42554</v>
      </c>
      <c r="AE40" s="17"/>
      <c r="AF40" s="18"/>
      <c r="AG40" s="28">
        <f>MOD(AF40-AE40,1)</f>
        <v>0</v>
      </c>
      <c r="AH40" s="91">
        <f>IF(AND(AE40&lt;$AC$16,AE40&gt;=$AD$16),IF(AF40&gt;AE40,IF(AF40&lt;=$AC$16,0,MOD(AF40-$AC$16,1)),IF(AF40&gt;=$AD$16,MOD($AD$16-$AC$16,1),MOD(AF40-$AC$16,1))),IF(AE40&gt;=$AC$16,IF(OR(AF40&gt;AE40,AE40&lt;=$AD$16),MOD(AF40-AE40,1),IF(AF40&lt;=$AC$16,MOD($AD$16-AE40,1),MOD($AD$16-AE40,1)+MOD(AF40-$AC$16,1))),IF(OR(AF40&lt;AE40,AF40&gt;$AC$16),MOD($AD$16-AE40,1)+MOD(AF40-$AC$16,1),IF(AF40&lt;$AD$16,MOD(AF40-AE40,1),MOD($AD$16-AE40,1)))))</f>
        <v>0</v>
      </c>
      <c r="AI40" s="12"/>
      <c r="AJ40" s="12"/>
      <c r="AK40" s="12"/>
      <c r="AL40" s="12"/>
    </row>
    <row r="41" spans="1:38" ht="14.25" x14ac:dyDescent="0.3">
      <c r="A41" s="1"/>
      <c r="B41" s="123"/>
      <c r="C41" s="120"/>
      <c r="D41" s="23"/>
      <c r="E41" s="24"/>
      <c r="F41" s="28">
        <f t="shared" si="0"/>
        <v>0</v>
      </c>
      <c r="G41" s="145"/>
      <c r="H41" s="108">
        <f>IF(AND(D41&lt;$AC$14,D41&gt;=$AD$14),IF(E41&gt;D41,IF(E41&lt;=$AC$14,0,MOD(E41-$AC$14,1)),IF(E41&gt;=$AD$14,MOD($AD$14-$AC$14,1),MOD(E41-$AC$14,1))),IF(D41&gt;=$AC$14,IF(OR(E41&gt;D41,E41&lt;=$AD$14),MOD(E41-D41,1),IF(E41&lt;=$AC$14,MOD($AD$14-D41,1),MOD($AD$14-D41,1)+MOD(E41-$AC$14,1))),IF(OR(E41&lt;D41,E41&gt;$AC$14),MOD($AD$14-D41,1)+MOD(E41-$AC$14,1),IF(E41&lt;$AD$14,MOD(E41-D41,1),MOD($AD$14-D41,1)))))</f>
        <v>0</v>
      </c>
      <c r="I41" s="44"/>
      <c r="J41" s="45"/>
      <c r="K41" s="245"/>
      <c r="L41" s="258"/>
      <c r="M41" s="24"/>
      <c r="N41" s="28">
        <f t="shared" si="1"/>
        <v>0</v>
      </c>
      <c r="O41" s="145"/>
      <c r="P41" s="108">
        <f>IF(AND(L41&lt;$AC$14,L41&gt;=$AD$14),IF(M41&gt;L41,IF(M41&lt;=$AC$14,0,MOD(M41-$AC$14,1)),IF(M41&gt;=$AD$14,MOD($AD$14-$AC$14,1),MOD(M41-$AC$14,1))),IF(L41&gt;=$AC$14,IF(OR(M41&gt;L41,M41&lt;=$AD$14),MOD(M41-L41,1),IF(M41&lt;=$AC$14,MOD($AD$14-L41,1),MOD($AD$14-L41,1)+MOD(M41-$AC$14,1))),IF(OR(M41&lt;L41,M41&gt;$AC$14),MOD($AD$14-L41,1)+MOD(M41-$AC$14,1),IF(M41&lt;$AD$14,MOD(M41-L41,1),MOD($AD$14-L41,1)))))</f>
        <v>0</v>
      </c>
      <c r="Q41" s="44"/>
      <c r="R41" s="45"/>
      <c r="S41" s="98"/>
      <c r="T41" s="12"/>
      <c r="U41" s="12"/>
      <c r="V41" s="12"/>
      <c r="W41" s="123"/>
      <c r="X41" s="120"/>
      <c r="Y41" s="17"/>
      <c r="Z41" s="18"/>
      <c r="AA41" s="28">
        <f>MOD(Z41-Y41,1)</f>
        <v>0</v>
      </c>
      <c r="AB41" s="91">
        <f>IF(AND(Y41&lt;$AC$16,Y41&gt;=$AD$16),IF(Z41&gt;Y41,IF(Z41&lt;=$AC$16,0,MOD(Z41-$AC$16,1)),IF(Z41&gt;=$AD$16,MOD($AD$16-$AC$16,1),MOD(Z41-$AC$16,1))),IF(Y41&gt;=$AC$16,IF(OR(Z41&gt;Y41,Y41&lt;=$AD$16),MOD(Z41-Y41,1),IF(Z41&lt;=$AC$16,MOD($AD$16-Y41,1),MOD($AD$16-Y41,1)+MOD(Z41-$AC$16,1))),IF(OR(Z41&lt;Y41,Z41&gt;$AC$16),MOD($AD$16-Y41,1)+MOD(Z41-$AC$16,1),IF(Z41&lt;$AD$16,MOD(Z41-Y41,1),MOD($AD$16-Y41,1)))))</f>
        <v>0</v>
      </c>
      <c r="AC41" s="123"/>
      <c r="AD41" s="120"/>
      <c r="AE41" s="17"/>
      <c r="AF41" s="18"/>
      <c r="AG41" s="28">
        <f>MOD(AF41-AE41,1)</f>
        <v>0</v>
      </c>
      <c r="AH41" s="91">
        <f>IF(AND(AE41&lt;$AC$16,AE41&gt;=$AD$16),IF(AF41&gt;AE41,IF(AF41&lt;=$AC$16,0,MOD(AF41-$AC$16,1)),IF(AF41&gt;=$AD$16,MOD($AD$16-$AC$16,1),MOD(AF41-$AC$16,1))),IF(AE41&gt;=$AC$16,IF(OR(AF41&gt;AE41,AE41&lt;=$AD$16),MOD(AF41-AE41,1),IF(AF41&lt;=$AC$16,MOD($AD$16-AE41,1),MOD($AD$16-AE41,1)+MOD(AF41-$AC$16,1))),IF(OR(AF41&lt;AE41,AF41&gt;$AC$16),MOD($AD$16-AE41,1)+MOD(AF41-$AC$16,1),IF(AF41&lt;$AD$16,MOD(AF41-AE41,1),MOD($AD$16-AE41,1)))))</f>
        <v>0</v>
      </c>
      <c r="AI41" s="12"/>
      <c r="AJ41" s="12"/>
      <c r="AK41" s="12"/>
      <c r="AL41" s="12"/>
    </row>
    <row r="42" spans="1:38" ht="14.25" x14ac:dyDescent="0.3">
      <c r="A42" s="1"/>
      <c r="B42" s="123"/>
      <c r="C42" s="120"/>
      <c r="D42" s="23"/>
      <c r="E42" s="24"/>
      <c r="F42" s="28">
        <f t="shared" si="0"/>
        <v>0</v>
      </c>
      <c r="G42" s="145"/>
      <c r="H42" s="108">
        <f>IF(AND(D42&lt;$AC$14,D42&gt;=$AD$14),IF(E42&gt;D42,IF(E42&lt;=$AC$14,0,MOD(E42-$AC$14,1)),IF(E42&gt;=$AD$14,MOD($AD$14-$AC$14,1),MOD(E42-$AC$14,1))),IF(D42&gt;=$AC$14,IF(OR(E42&gt;D42,E42&lt;=$AD$14),MOD(E42-D42,1),IF(E42&lt;=$AC$14,MOD($AD$14-D42,1),MOD($AD$14-D42,1)+MOD(E42-$AC$14,1))),IF(OR(E42&lt;D42,E42&gt;$AC$14),MOD($AD$14-D42,1)+MOD(E42-$AC$14,1),IF(E42&lt;$AD$14,MOD(E42-D42,1),MOD($AD$14-D42,1)))))</f>
        <v>0</v>
      </c>
      <c r="I42" s="44"/>
      <c r="J42" s="45"/>
      <c r="K42" s="245"/>
      <c r="L42" s="258"/>
      <c r="M42" s="24"/>
      <c r="N42" s="28">
        <f t="shared" si="1"/>
        <v>0</v>
      </c>
      <c r="O42" s="145"/>
      <c r="P42" s="108">
        <f>IF(AND(L42&lt;$AC$14,L42&gt;=$AD$14),IF(M42&gt;L42,IF(M42&lt;=$AC$14,0,MOD(M42-$AC$14,1)),IF(M42&gt;=$AD$14,MOD($AD$14-$AC$14,1),MOD(M42-$AC$14,1))),IF(L42&gt;=$AC$14,IF(OR(M42&gt;L42,M42&lt;=$AD$14),MOD(M42-L42,1),IF(M42&lt;=$AC$14,MOD($AD$14-L42,1),MOD($AD$14-L42,1)+MOD(M42-$AC$14,1))),IF(OR(M42&lt;L42,M42&gt;$AC$14),MOD($AD$14-L42,1)+MOD(M42-$AC$14,1),IF(M42&lt;$AD$14,MOD(M42-L42,1),MOD($AD$14-L42,1)))))</f>
        <v>0</v>
      </c>
      <c r="Q42" s="44"/>
      <c r="R42" s="45"/>
      <c r="S42" s="98"/>
      <c r="T42" s="12"/>
      <c r="U42" s="12"/>
      <c r="V42" s="12"/>
      <c r="W42" s="123"/>
      <c r="X42" s="120"/>
      <c r="Y42" s="17"/>
      <c r="Z42" s="18"/>
      <c r="AA42" s="28">
        <f>MOD(Z42-Y42,1)</f>
        <v>0</v>
      </c>
      <c r="AB42" s="91">
        <f>IF(AND(Y42&lt;$AC$16,Y42&gt;=$AD$16),IF(Z42&gt;Y42,IF(Z42&lt;=$AC$16,0,MOD(Z42-$AC$16,1)),IF(Z42&gt;=$AD$16,MOD($AD$16-$AC$16,1),MOD(Z42-$AC$16,1))),IF(Y42&gt;=$AC$16,IF(OR(Z42&gt;Y42,Y42&lt;=$AD$16),MOD(Z42-Y42,1),IF(Z42&lt;=$AC$16,MOD($AD$16-Y42,1),MOD($AD$16-Y42,1)+MOD(Z42-$AC$16,1))),IF(OR(Z42&lt;Y42,Z42&gt;$AC$16),MOD($AD$16-Y42,1)+MOD(Z42-$AC$16,1),IF(Z42&lt;$AD$16,MOD(Z42-Y42,1),MOD($AD$16-Y42,1)))))</f>
        <v>0</v>
      </c>
      <c r="AC42" s="123"/>
      <c r="AD42" s="120"/>
      <c r="AE42" s="17"/>
      <c r="AF42" s="18"/>
      <c r="AG42" s="28">
        <f>MOD(AF42-AE42,1)</f>
        <v>0</v>
      </c>
      <c r="AH42" s="91">
        <f>IF(AND(AE42&lt;$AC$16,AE42&gt;=$AD$16),IF(AF42&gt;AE42,IF(AF42&lt;=$AC$16,0,MOD(AF42-$AC$16,1)),IF(AF42&gt;=$AD$16,MOD($AD$16-$AC$16,1),MOD(AF42-$AC$16,1))),IF(AE42&gt;=$AC$16,IF(OR(AF42&gt;AE42,AE42&lt;=$AD$16),MOD(AF42-AE42,1),IF(AF42&lt;=$AC$16,MOD($AD$16-AE42,1),MOD($AD$16-AE42,1)+MOD(AF42-$AC$16,1))),IF(OR(AF42&lt;AE42,AF42&gt;$AC$16),MOD($AD$16-AE42,1)+MOD(AF42-$AC$16,1),IF(AF42&lt;$AD$16,MOD(AF42-AE42,1),MOD($AD$16-AE42,1)))))</f>
        <v>0</v>
      </c>
      <c r="AI42" s="12"/>
      <c r="AJ42" s="12"/>
      <c r="AK42" s="12"/>
      <c r="AL42" s="12"/>
    </row>
    <row r="43" spans="1:38" ht="14.25" x14ac:dyDescent="0.3">
      <c r="A43" s="1"/>
      <c r="B43" s="148"/>
      <c r="C43" s="121"/>
      <c r="D43" s="53"/>
      <c r="E43" s="54"/>
      <c r="F43" s="28">
        <f t="shared" si="0"/>
        <v>0</v>
      </c>
      <c r="G43" s="145"/>
      <c r="H43" s="109">
        <f>IF(AND(D43&lt;$AC$14,D43&gt;=$AD$14),IF(E43&gt;D43,IF(E43&lt;=$AC$14,0,MOD(E43-$AC$14,1)),IF(E43&gt;=$AD$14,MOD($AD$14-$AC$14,1),MOD(E43-$AC$14,1))),IF(D43&gt;=$AC$14,IF(OR(E43&gt;D43,E43&lt;=$AD$14),MOD(E43-D43,1),IF(E43&lt;=$AC$14,MOD($AD$14-D43,1),MOD($AD$14-D43,1)+MOD(E43-$AC$14,1))),IF(OR(E43&lt;D43,E43&gt;$AC$14),MOD($AD$14-D43,1)+MOD(E43-$AC$14,1),IF(E43&lt;$AD$14,MOD(E43-D43,1),MOD($AD$14-D43,1)))))</f>
        <v>0</v>
      </c>
      <c r="I43" s="59"/>
      <c r="J43" s="60"/>
      <c r="K43" s="246"/>
      <c r="L43" s="259"/>
      <c r="M43" s="54"/>
      <c r="N43" s="28">
        <f t="shared" si="1"/>
        <v>0</v>
      </c>
      <c r="O43" s="145"/>
      <c r="P43" s="109">
        <f>IF(AND(L43&lt;$AC$14,L43&gt;=$AD$14),IF(M43&gt;L43,IF(M43&lt;=$AC$14,0,MOD(M43-$AC$14,1)),IF(M43&gt;=$AD$14,MOD($AD$14-$AC$14,1),MOD(M43-$AC$14,1))),IF(L43&gt;=$AC$14,IF(OR(M43&gt;L43,M43&lt;=$AD$14),MOD(M43-L43,1),IF(M43&lt;=$AC$14,MOD($AD$14-L43,1),MOD($AD$14-L43,1)+MOD(M43-$AC$14,1))),IF(OR(M43&lt;L43,M43&gt;$AC$14),MOD($AD$14-L43,1)+MOD(M43-$AC$14,1),IF(M43&lt;$AD$14,MOD(M43-L43,1),MOD($AD$14-L43,1)))))</f>
        <v>0</v>
      </c>
      <c r="Q43" s="59"/>
      <c r="R43" s="60"/>
      <c r="S43" s="99"/>
      <c r="T43" s="12"/>
      <c r="U43" s="12"/>
      <c r="V43" s="12"/>
      <c r="W43" s="123"/>
      <c r="X43" s="120"/>
      <c r="Y43" s="17"/>
      <c r="Z43" s="18"/>
      <c r="AA43" s="28">
        <f>MOD(Z43-Y43,1)</f>
        <v>0</v>
      </c>
      <c r="AB43" s="91">
        <f>IF(AND(Y43&lt;$AC$16,Y43&gt;=$AD$16),IF(Z43&gt;Y43,IF(Z43&lt;=$AC$16,0,MOD(Z43-$AC$16,1)),IF(Z43&gt;=$AD$16,MOD($AD$16-$AC$16,1),MOD(Z43-$AC$16,1))),IF(Y43&gt;=$AC$16,IF(OR(Z43&gt;Y43,Y43&lt;=$AD$16),MOD(Z43-Y43,1),IF(Z43&lt;=$AC$16,MOD($AD$16-Y43,1),MOD($AD$16-Y43,1)+MOD(Z43-$AC$16,1))),IF(OR(Z43&lt;Y43,Z43&gt;$AC$16),MOD($AD$16-Y43,1)+MOD(Z43-$AC$16,1),IF(Z43&lt;$AD$16,MOD(Z43-Y43,1),MOD($AD$16-Y43,1)))))</f>
        <v>0</v>
      </c>
      <c r="AC43" s="123"/>
      <c r="AD43" s="120"/>
      <c r="AE43" s="17"/>
      <c r="AF43" s="18"/>
      <c r="AG43" s="28">
        <f>MOD(AF43-AE43,1)</f>
        <v>0</v>
      </c>
      <c r="AH43" s="91">
        <f>IF(AND(AE43&lt;$AC$16,AE43&gt;=$AD$16),IF(AF43&gt;AE43,IF(AF43&lt;=$AC$16,0,MOD(AF43-$AC$16,1)),IF(AF43&gt;=$AD$16,MOD($AD$16-$AC$16,1),MOD(AF43-$AC$16,1))),IF(AE43&gt;=$AC$16,IF(OR(AF43&gt;AE43,AE43&lt;=$AD$16),MOD(AF43-AE43,1),IF(AF43&lt;=$AC$16,MOD($AD$16-AE43,1),MOD($AD$16-AE43,1)+MOD(AF43-$AC$16,1))),IF(OR(AF43&lt;AE43,AF43&gt;$AC$16),MOD($AD$16-AE43,1)+MOD(AF43-$AC$16,1),IF(AF43&lt;$AD$16,MOD(AF43-AE43,1),MOD($AD$16-AE43,1)))))</f>
        <v>0</v>
      </c>
      <c r="AI43" s="12"/>
      <c r="AJ43" s="12"/>
      <c r="AK43" s="12"/>
      <c r="AL43" s="12"/>
    </row>
    <row r="44" spans="1:38" ht="16.5" x14ac:dyDescent="0.3">
      <c r="A44" s="1"/>
      <c r="B44" s="208" t="s">
        <v>74</v>
      </c>
      <c r="C44" s="208"/>
      <c r="D44" s="208"/>
      <c r="E44" s="208"/>
      <c r="F44" s="208"/>
      <c r="G44" s="212">
        <f>SUM(G8:G43)</f>
        <v>0.35416666666666674</v>
      </c>
      <c r="H44" s="213"/>
      <c r="I44" s="214"/>
      <c r="J44" s="214"/>
      <c r="K44" s="214"/>
      <c r="L44" s="260"/>
      <c r="M44" s="216"/>
      <c r="N44" s="216"/>
      <c r="O44" s="212">
        <f>SUM(O8:O43)</f>
        <v>0</v>
      </c>
      <c r="P44" s="261"/>
      <c r="Q44" s="214"/>
      <c r="R44" s="214"/>
      <c r="S44" s="215"/>
      <c r="T44" s="12"/>
      <c r="U44" s="12"/>
      <c r="V44" s="12"/>
      <c r="W44" s="124"/>
      <c r="X44" s="121"/>
      <c r="Y44" s="19"/>
      <c r="Z44" s="20"/>
      <c r="AA44" s="55">
        <f>MOD(Z44-Y44,1)</f>
        <v>0</v>
      </c>
      <c r="AB44" s="92">
        <f>IF(AND(Y44&lt;$AC$16,Y44&gt;=$AD$16),IF(Z44&gt;Y44,IF(Z44&lt;=$AC$16,0,MOD(Z44-$AC$16,1)),IF(Z44&gt;=$AD$16,MOD($AD$16-$AC$16,1),MOD(Z44-$AC$16,1))),IF(Y44&gt;=$AC$16,IF(OR(Z44&gt;Y44,Y44&lt;=$AD$16),MOD(Z44-Y44,1),IF(Z44&lt;=$AC$16,MOD($AD$16-Y44,1),MOD($AD$16-Y44,1)+MOD(Z44-$AC$16,1))),IF(OR(Z44&lt;Y44,Z44&gt;$AC$16),MOD($AD$16-Y44,1)+MOD(Z44-$AC$16,1),IF(Z44&lt;$AD$16,MOD(Z44-Y44,1),MOD($AD$16-Y44,1)))))</f>
        <v>0</v>
      </c>
      <c r="AC44" s="124"/>
      <c r="AD44" s="121"/>
      <c r="AE44" s="19"/>
      <c r="AF44" s="20"/>
      <c r="AG44" s="55">
        <f>MOD(AF44-AE44,1)</f>
        <v>0</v>
      </c>
      <c r="AH44" s="92">
        <f>IF(AND(AE44&lt;$AC$16,AE44&gt;=$AD$16),IF(AF44&gt;AE44,IF(AF44&lt;=$AC$16,0,MOD(AF44-$AC$16,1)),IF(AF44&gt;=$AD$16,MOD($AD$16-$AC$16,1),MOD(AF44-$AC$16,1))),IF(AE44&gt;=$AC$16,IF(OR(AF44&gt;AE44,AE44&lt;=$AD$16),MOD(AF44-AE44,1),IF(AF44&lt;=$AC$16,MOD($AD$16-AE44,1),MOD($AD$16-AE44,1)+MOD(AF44-$AC$16,1))),IF(OR(AF44&lt;AE44,AF44&gt;$AC$16),MOD($AD$16-AE44,1)+MOD(AF44-$AC$16,1),IF(AF44&lt;$AD$16,MOD(AF44-AE44,1),MOD($AD$16-AE44,1)))))</f>
        <v>0</v>
      </c>
      <c r="AI44" s="12"/>
      <c r="AJ44" s="12"/>
      <c r="AK44" s="12"/>
      <c r="AL44" s="12"/>
    </row>
    <row r="45" spans="1:38" ht="16.5" x14ac:dyDescent="0.3">
      <c r="A45" s="1"/>
      <c r="B45" s="208" t="s">
        <v>75</v>
      </c>
      <c r="C45" s="208"/>
      <c r="D45" s="208"/>
      <c r="E45" s="208"/>
      <c r="F45" s="208"/>
      <c r="G45" s="212">
        <f>IF(G44&lt;=PARAMETRES!$F$3,0,IF(AND(G44&gt;PARAMETRES!$F$3,G44&lt;PARAMETRES!$F$2),G44-PARAMETRES!$F$3,PARAMETRES!$F$4))</f>
        <v>0</v>
      </c>
      <c r="H45" s="214"/>
      <c r="I45" s="214"/>
      <c r="J45" s="214"/>
      <c r="K45" s="214"/>
      <c r="L45" s="260"/>
      <c r="M45" s="216"/>
      <c r="N45" s="216"/>
      <c r="O45" s="212">
        <f>IF(O44&lt;=PARAMETRES!$F$3,0,IF(AND(O44&gt;PARAMETRES!$F$3,O44&lt;PARAMETRES!$F$2),O44-PARAMETRES!$F$3,PARAMETRES!$F$4))</f>
        <v>0</v>
      </c>
      <c r="P45" s="214"/>
      <c r="Q45" s="214"/>
      <c r="R45" s="214"/>
      <c r="S45" s="215"/>
      <c r="T45" s="12"/>
      <c r="U45" s="12"/>
      <c r="V45" s="12"/>
      <c r="W45" s="194" t="s">
        <v>122</v>
      </c>
      <c r="X45" s="195"/>
      <c r="Y45" s="196">
        <f>SUM(AA40:AA44)</f>
        <v>0</v>
      </c>
      <c r="Z45" s="276"/>
      <c r="AA45" s="276"/>
      <c r="AB45" s="277"/>
      <c r="AC45" s="194" t="s">
        <v>122</v>
      </c>
      <c r="AD45" s="195"/>
      <c r="AE45" s="196">
        <f>SUM(AG40:AG44)</f>
        <v>0</v>
      </c>
      <c r="AF45" s="276"/>
      <c r="AG45" s="276"/>
      <c r="AH45" s="277"/>
      <c r="AI45" s="12"/>
      <c r="AJ45" s="12"/>
      <c r="AK45" s="12"/>
      <c r="AL45" s="12"/>
    </row>
    <row r="46" spans="1:38" ht="16.5" x14ac:dyDescent="0.3">
      <c r="A46" s="1"/>
      <c r="B46" s="208" t="s">
        <v>93</v>
      </c>
      <c r="C46" s="208"/>
      <c r="D46" s="208"/>
      <c r="E46" s="208"/>
      <c r="F46" s="208"/>
      <c r="G46" s="217">
        <f>IF(G44&lt;PARAMETRES!$F$2,0,IF(AND(G44&gt;PARAMETRES!$F$2,G44&lt;PARAMETRES!$F$2+PARAMETRES!$F$5),G44-PARAMETRES!$F$2,PARAMETRES!$F$5))</f>
        <v>0</v>
      </c>
      <c r="H46" s="218"/>
      <c r="I46" s="218"/>
      <c r="J46" s="218"/>
      <c r="K46" s="218"/>
      <c r="L46" s="260"/>
      <c r="M46" s="216"/>
      <c r="N46" s="216"/>
      <c r="O46" s="217">
        <f>IF(O44&lt;PARAMETRES!$F$2,0,IF(AND(O44&gt;PARAMETRES!$F$2,O44&lt;PARAMETRES!$F$2+PARAMETRES!$F$5),O44-PARAMETRES!$F$2,PARAMETRES!$F$5))</f>
        <v>0</v>
      </c>
      <c r="P46" s="218"/>
      <c r="Q46" s="218"/>
      <c r="R46" s="218"/>
      <c r="S46" s="219"/>
      <c r="T46" s="12"/>
      <c r="U46" s="12"/>
      <c r="V46" s="12"/>
      <c r="W46" s="190" t="s">
        <v>102</v>
      </c>
      <c r="X46" s="191"/>
      <c r="Y46" s="116">
        <f>MOD(Y45-Y47,1)</f>
        <v>0</v>
      </c>
      <c r="Z46" s="117"/>
      <c r="AA46" s="117"/>
      <c r="AB46" s="118"/>
      <c r="AC46" s="190" t="s">
        <v>102</v>
      </c>
      <c r="AD46" s="191"/>
      <c r="AE46" s="116">
        <f>MOD(AE45-AE47,1)</f>
        <v>0</v>
      </c>
      <c r="AF46" s="117"/>
      <c r="AG46" s="117"/>
      <c r="AH46" s="118"/>
      <c r="AI46" s="12"/>
      <c r="AJ46" s="12"/>
      <c r="AK46" s="12"/>
      <c r="AL46" s="12"/>
    </row>
    <row r="47" spans="1:38" ht="16.5" x14ac:dyDescent="0.3">
      <c r="A47" s="1"/>
      <c r="B47" s="208" t="s">
        <v>94</v>
      </c>
      <c r="C47" s="208"/>
      <c r="D47" s="208"/>
      <c r="E47" s="208"/>
      <c r="F47" s="208"/>
      <c r="G47" s="220">
        <f>IF(G44&lt;PARAMETRES!$F$2+PARAMETRES!$F$5,0,IF(AND(G44&gt;PARAMETRES!$F$5+PARAMETRES!$F$2,G44&lt;PARAMETRES!$F$2+PARAMETRES!$F$5+PARAMETRES!$F$6),G44-(PARAMETRES!$F$2+PARAMETRES!$F$5),PARAMETRES!$F$6))</f>
        <v>0</v>
      </c>
      <c r="H47" s="221"/>
      <c r="I47" s="221"/>
      <c r="J47" s="221"/>
      <c r="K47" s="221"/>
      <c r="L47" s="260"/>
      <c r="M47" s="216"/>
      <c r="N47" s="216"/>
      <c r="O47" s="220">
        <f>IF(O44&lt;PARAMETRES!$F$2+PARAMETRES!$F$5,0,IF(AND(O44&gt;PARAMETRES!$F$5+PARAMETRES!$F$2,O44&lt;PARAMETRES!$F$2+PARAMETRES!$F$5+PARAMETRES!$F$6),O44-(PARAMETRES!$F$2+PARAMETRES!$F$5),PARAMETRES!$F$6))</f>
        <v>0</v>
      </c>
      <c r="P47" s="221"/>
      <c r="Q47" s="221"/>
      <c r="R47" s="221"/>
      <c r="S47" s="222"/>
      <c r="T47" s="12"/>
      <c r="U47" s="12"/>
      <c r="V47" s="12"/>
      <c r="W47" s="192" t="s">
        <v>103</v>
      </c>
      <c r="X47" s="193"/>
      <c r="Y47" s="113">
        <f>SUM(AB40:AB44)</f>
        <v>0</v>
      </c>
      <c r="Z47" s="114"/>
      <c r="AA47" s="114"/>
      <c r="AB47" s="115"/>
      <c r="AC47" s="192" t="s">
        <v>103</v>
      </c>
      <c r="AD47" s="193"/>
      <c r="AE47" s="113">
        <f>SUM(AH40:AH44)</f>
        <v>0</v>
      </c>
      <c r="AF47" s="114"/>
      <c r="AG47" s="114"/>
      <c r="AH47" s="115"/>
      <c r="AI47" s="12"/>
      <c r="AJ47" s="12"/>
      <c r="AK47" s="12"/>
      <c r="AL47" s="12"/>
    </row>
    <row r="48" spans="1:38" ht="16.5" x14ac:dyDescent="0.3">
      <c r="A48" s="1"/>
      <c r="B48" s="208" t="s">
        <v>95</v>
      </c>
      <c r="C48" s="208"/>
      <c r="D48" s="208"/>
      <c r="E48" s="208"/>
      <c r="F48" s="208"/>
      <c r="G48" s="223">
        <f>IF(G44&gt;PARAMETRES!$F$2+PARAMETRES!$F$5+PARAMETRES!$F$6,G44-(PARAMETRES!$F$2+PARAMETRES!$F$5+PARAMETRES!$F$6),0)</f>
        <v>0</v>
      </c>
      <c r="H48" s="224"/>
      <c r="I48" s="224"/>
      <c r="J48" s="224"/>
      <c r="K48" s="224"/>
      <c r="L48" s="260"/>
      <c r="M48" s="216"/>
      <c r="N48" s="216"/>
      <c r="O48" s="223">
        <f>IF(O44&gt;PARAMETRES!$F$2+PARAMETRES!$F$5+PARAMETRES!$F$6,O44-(PARAMETRES!$F$2+PARAMETRES!$F$5+PARAMETRES!$F$6),0)</f>
        <v>0</v>
      </c>
      <c r="P48" s="224"/>
      <c r="Q48" s="224"/>
      <c r="R48" s="224"/>
      <c r="S48" s="225"/>
      <c r="T48" s="12"/>
      <c r="U48" s="12"/>
      <c r="V48" s="12"/>
      <c r="W48" s="122">
        <f>X48</f>
        <v>42561</v>
      </c>
      <c r="X48" s="119">
        <v>42561</v>
      </c>
      <c r="Y48" s="56"/>
      <c r="Z48" s="57"/>
      <c r="AA48" s="58">
        <f>MOD(Z48-Y48,1)</f>
        <v>0</v>
      </c>
      <c r="AB48" s="197">
        <f>IF(AND(Y48&lt;$AC$16,Y48&gt;=$AD$16),IF(Z48&gt;Y48,IF(Z48&lt;=$AC$16,0,MOD(Z48-$AC$16,1)),IF(Z48&gt;=$AD$16,MOD($AD$16-$AC$16,1),MOD(Z48-$AC$16,1))),IF(Y48&gt;=$AC$16,IF(OR(Z48&gt;Y48,Y48&lt;=$AD$16),MOD(Z48-Y48,1),IF(Z48&lt;=$AC$16,MOD($AD$16-Y48,1),MOD($AD$16-Y48,1)+MOD(Z48-$AC$16,1))),IF(OR(Z48&lt;Y48,Z48&gt;$AC$16),MOD($AD$16-Y48,1)+MOD(Z48-$AC$16,1),IF(Z48&lt;$AD$16,MOD(Z48-Y48,1),MOD($AD$16-Y48,1)))))</f>
        <v>0</v>
      </c>
      <c r="AC48" s="122">
        <f>AD48</f>
        <v>42561</v>
      </c>
      <c r="AD48" s="119">
        <v>42561</v>
      </c>
      <c r="AE48" s="56"/>
      <c r="AF48" s="57"/>
      <c r="AG48" s="58">
        <f>MOD(AF48-AE48,1)</f>
        <v>0</v>
      </c>
      <c r="AH48" s="197">
        <f>IF(AND(AE48&lt;$AC$16,AE48&gt;=$AD$16),IF(AF48&gt;AE48,IF(AF48&lt;=$AC$16,0,MOD(AF48-$AC$16,1)),IF(AF48&gt;=$AD$16,MOD($AD$16-$AC$16,1),MOD(AF48-$AC$16,1))),IF(AE48&gt;=$AC$16,IF(OR(AF48&gt;AE48,AE48&lt;=$AD$16),MOD(AF48-AE48,1),IF(AF48&lt;=$AC$16,MOD($AD$16-AE48,1),MOD($AD$16-AE48,1)+MOD(AF48-$AC$16,1))),IF(OR(AF48&lt;AE48,AF48&gt;$AC$16),MOD($AD$16-AE48,1)+MOD(AF48-$AC$16,1),IF(AF48&lt;$AD$16,MOD(AF48-AE48,1),MOD($AD$16-AE48,1)))))</f>
        <v>0</v>
      </c>
      <c r="AI48" s="12"/>
      <c r="AJ48" s="12"/>
      <c r="AK48" s="12"/>
      <c r="AL48" s="12"/>
    </row>
    <row r="49" spans="1:38" ht="16.5" x14ac:dyDescent="0.3">
      <c r="A49" s="1"/>
      <c r="B49" s="208" t="s">
        <v>115</v>
      </c>
      <c r="C49" s="208"/>
      <c r="D49" s="208"/>
      <c r="E49" s="208"/>
      <c r="F49" s="208"/>
      <c r="G49" s="226">
        <f>SUM(H8:H43)</f>
        <v>0</v>
      </c>
      <c r="H49" s="227"/>
      <c r="I49" s="228"/>
      <c r="J49" s="228"/>
      <c r="K49" s="228"/>
      <c r="L49" s="260"/>
      <c r="M49" s="216"/>
      <c r="N49" s="216"/>
      <c r="O49" s="226">
        <f>SUM(P8:P43)</f>
        <v>0</v>
      </c>
      <c r="P49" s="227"/>
      <c r="Q49" s="228"/>
      <c r="R49" s="228"/>
      <c r="S49" s="229"/>
      <c r="T49" s="12"/>
      <c r="U49" s="12"/>
      <c r="V49" s="12"/>
      <c r="W49" s="123"/>
      <c r="X49" s="120"/>
      <c r="Y49" s="17"/>
      <c r="Z49" s="18"/>
      <c r="AA49" s="28">
        <f>MOD(Z49-Y49,1)</f>
        <v>0</v>
      </c>
      <c r="AB49" s="91">
        <f>IF(AND(Y49&lt;$AC$16,Y49&gt;=$AD$16),IF(Z49&gt;Y49,IF(Z49&lt;=$AC$16,0,MOD(Z49-$AC$16,1)),IF(Z49&gt;=$AD$16,MOD($AD$16-$AC$16,1),MOD(Z49-$AC$16,1))),IF(Y49&gt;=$AC$16,IF(OR(Z49&gt;Y49,Y49&lt;=$AD$16),MOD(Z49-Y49,1),IF(Z49&lt;=$AC$16,MOD($AD$16-Y49,1),MOD($AD$16-Y49,1)+MOD(Z49-$AC$16,1))),IF(OR(Z49&lt;Y49,Z49&gt;$AC$16),MOD($AD$16-Y49,1)+MOD(Z49-$AC$16,1),IF(Z49&lt;$AD$16,MOD(Z49-Y49,1),MOD($AD$16-Y49,1)))))</f>
        <v>0</v>
      </c>
      <c r="AC49" s="123"/>
      <c r="AD49" s="120"/>
      <c r="AE49" s="17"/>
      <c r="AF49" s="18"/>
      <c r="AG49" s="28">
        <f>MOD(AF49-AE49,1)</f>
        <v>0</v>
      </c>
      <c r="AH49" s="91">
        <f>IF(AND(AE49&lt;$AC$16,AE49&gt;=$AD$16),IF(AF49&gt;AE49,IF(AF49&lt;=$AC$16,0,MOD(AF49-$AC$16,1)),IF(AF49&gt;=$AD$16,MOD($AD$16-$AC$16,1),MOD(AF49-$AC$16,1))),IF(AE49&gt;=$AC$16,IF(OR(AF49&gt;AE49,AE49&lt;=$AD$16),MOD(AF49-AE49,1),IF(AF49&lt;=$AC$16,MOD($AD$16-AE49,1),MOD($AD$16-AE49,1)+MOD(AF49-$AC$16,1))),IF(OR(AF49&lt;AE49,AF49&gt;$AC$16),MOD($AD$16-AE49,1)+MOD(AF49-$AC$16,1),IF(AF49&lt;$AD$16,MOD(AF49-AE49,1),MOD($AD$16-AE49,1)))))</f>
        <v>0</v>
      </c>
      <c r="AI49" s="12"/>
      <c r="AJ49" s="12"/>
      <c r="AK49" s="12"/>
      <c r="AL49" s="12"/>
    </row>
    <row r="50" spans="1:38" ht="14.25" x14ac:dyDescent="0.3">
      <c r="A50" s="1"/>
      <c r="B50" s="122">
        <f>C50</f>
        <v>42555</v>
      </c>
      <c r="C50" s="129">
        <v>42555</v>
      </c>
      <c r="D50" s="56">
        <v>0.3125</v>
      </c>
      <c r="E50" s="57">
        <v>0.5625</v>
      </c>
      <c r="F50" s="58">
        <f t="shared" ref="F50:F85" si="7">MOD(E50-D50,1)</f>
        <v>0.25</v>
      </c>
      <c r="G50" s="145">
        <f>SUM(F50:F55)</f>
        <v>0.25</v>
      </c>
      <c r="H50" s="110">
        <f>IF(AND(D50&lt;$AC$14,D50&gt;=$AD$14),IF(E50&gt;D50,IF(E50&lt;=$AC$14,0,MOD(E50-$AC$14,1)),IF(E50&gt;=$AD$14,MOD($AD$14-$AC$14,1),MOD(E50-$AC$14,1))),IF(D50&gt;=$AC$14,IF(OR(E50&gt;D50,E50&lt;=$AD$14),MOD(E50-D50,1),IF(E50&lt;=$AC$14,MOD($AD$14-D50,1),MOD($AD$14-D50,1)+MOD(E50-$AC$14,1))),IF(OR(E50&lt;D50,E50&gt;$AC$14),MOD($AD$14-D50,1)+MOD(E50-$AC$14,1),IF(E50&lt;$AD$14,MOD(E50-D50,1),MOD($AD$14-D50,1)))))</f>
        <v>0</v>
      </c>
      <c r="I50" s="61" t="s">
        <v>28</v>
      </c>
      <c r="J50" s="62" t="s">
        <v>29</v>
      </c>
      <c r="K50" s="247" t="s">
        <v>30</v>
      </c>
      <c r="L50" s="262"/>
      <c r="M50" s="57"/>
      <c r="N50" s="58">
        <f t="shared" ref="N50:N85" si="8">MOD(M50-L50,1)</f>
        <v>0</v>
      </c>
      <c r="O50" s="145">
        <f>SUM(N50:N55)</f>
        <v>0</v>
      </c>
      <c r="P50" s="110">
        <f>IF(AND(L50&lt;$AC$14,L50&gt;=$AD$14),IF(M50&gt;L50,IF(M50&lt;=$AC$14,0,MOD(M50-$AC$14,1)),IF(M50&gt;=$AD$14,MOD($AD$14-$AC$14,1),MOD(M50-$AC$14,1))),IF(L50&gt;=$AC$14,IF(OR(M50&gt;L50,M50&lt;=$AD$14),MOD(M50-L50,1),IF(M50&lt;=$AC$14,MOD($AD$14-L50,1),MOD($AD$14-L50,1)+MOD(M50-$AC$14,1))),IF(OR(M50&lt;L50,M50&gt;$AC$14),MOD($AD$14-L50,1)+MOD(M50-$AC$14,1),IF(M50&lt;$AD$14,MOD(M50-L50,1),MOD($AD$14-L50,1)))))</f>
        <v>0</v>
      </c>
      <c r="Q50" s="61"/>
      <c r="R50" s="62"/>
      <c r="S50" s="100"/>
      <c r="T50" s="12"/>
      <c r="U50" s="12"/>
      <c r="V50" s="12"/>
      <c r="W50" s="123"/>
      <c r="X50" s="120"/>
      <c r="Y50" s="17"/>
      <c r="Z50" s="18"/>
      <c r="AA50" s="28">
        <f>MOD(Z50-Y50,1)</f>
        <v>0</v>
      </c>
      <c r="AB50" s="91">
        <f>IF(AND(Y50&lt;$AC$16,Y50&gt;=$AD$16),IF(Z50&gt;Y50,IF(Z50&lt;=$AC$16,0,MOD(Z50-$AC$16,1)),IF(Z50&gt;=$AD$16,MOD($AD$16-$AC$16,1),MOD(Z50-$AC$16,1))),IF(Y50&gt;=$AC$16,IF(OR(Z50&gt;Y50,Y50&lt;=$AD$16),MOD(Z50-Y50,1),IF(Z50&lt;=$AC$16,MOD($AD$16-Y50,1),MOD($AD$16-Y50,1)+MOD(Z50-$AC$16,1))),IF(OR(Z50&lt;Y50,Z50&gt;$AC$16),MOD($AD$16-Y50,1)+MOD(Z50-$AC$16,1),IF(Z50&lt;$AD$16,MOD(Z50-Y50,1),MOD($AD$16-Y50,1)))))</f>
        <v>0</v>
      </c>
      <c r="AC50" s="123"/>
      <c r="AD50" s="120"/>
      <c r="AE50" s="17"/>
      <c r="AF50" s="18"/>
      <c r="AG50" s="28">
        <f>MOD(AF50-AE50,1)</f>
        <v>0</v>
      </c>
      <c r="AH50" s="91">
        <f>IF(AND(AE50&lt;$AC$16,AE50&gt;=$AD$16),IF(AF50&gt;AE50,IF(AF50&lt;=$AC$16,0,MOD(AF50-$AC$16,1)),IF(AF50&gt;=$AD$16,MOD($AD$16-$AC$16,1),MOD(AF50-$AC$16,1))),IF(AE50&gt;=$AC$16,IF(OR(AF50&gt;AE50,AE50&lt;=$AD$16),MOD(AF50-AE50,1),IF(AF50&lt;=$AC$16,MOD($AD$16-AE50,1),MOD($AD$16-AE50,1)+MOD(AF50-$AC$16,1))),IF(OR(AF50&lt;AE50,AF50&gt;$AC$16),MOD($AD$16-AE50,1)+MOD(AF50-$AC$16,1),IF(AF50&lt;$AD$16,MOD(AF50-AE50,1),MOD($AD$16-AE50,1)))))</f>
        <v>0</v>
      </c>
      <c r="AI50" s="12"/>
      <c r="AJ50" s="12"/>
      <c r="AK50" s="12"/>
      <c r="AL50" s="12"/>
    </row>
    <row r="51" spans="1:38" ht="14.25" x14ac:dyDescent="0.3">
      <c r="A51" s="1"/>
      <c r="B51" s="123"/>
      <c r="C51" s="129"/>
      <c r="D51" s="17"/>
      <c r="E51" s="18"/>
      <c r="F51" s="58">
        <f t="shared" si="7"/>
        <v>0</v>
      </c>
      <c r="G51" s="145"/>
      <c r="H51" s="111">
        <f>IF(AND(D51&lt;$AC$14,D51&gt;=$AD$14),IF(E51&gt;D51,IF(E51&lt;=$AC$14,0,MOD(E51-$AC$14,1)),IF(E51&gt;=$AD$14,MOD($AD$14-$AC$14,1),MOD(E51-$AC$14,1))),IF(D51&gt;=$AC$14,IF(OR(E51&gt;D51,E51&lt;=$AD$14),MOD(E51-D51,1),IF(E51&lt;=$AC$14,MOD($AD$14-D51,1),MOD($AD$14-D51,1)+MOD(E51-$AC$14,1))),IF(OR(E51&lt;D51,E51&gt;$AC$14),MOD($AD$14-D51,1)+MOD(E51-$AC$14,1),IF(E51&lt;$AD$14,MOD(E51-D51,1),MOD($AD$14-D51,1)))))</f>
        <v>0</v>
      </c>
      <c r="I51" s="44"/>
      <c r="J51" s="45"/>
      <c r="K51" s="245"/>
      <c r="L51" s="255"/>
      <c r="M51" s="18"/>
      <c r="N51" s="58">
        <f t="shared" si="8"/>
        <v>0</v>
      </c>
      <c r="O51" s="145"/>
      <c r="P51" s="111">
        <f>IF(AND(L51&lt;$AC$14,L51&gt;=$AD$14),IF(M51&gt;L51,IF(M51&lt;=$AC$14,0,MOD(M51-$AC$14,1)),IF(M51&gt;=$AD$14,MOD($AD$14-$AC$14,1),MOD(M51-$AC$14,1))),IF(L51&gt;=$AC$14,IF(OR(M51&gt;L51,M51&lt;=$AD$14),MOD(M51-L51,1),IF(M51&lt;=$AC$14,MOD($AD$14-L51,1),MOD($AD$14-L51,1)+MOD(M51-$AC$14,1))),IF(OR(M51&lt;L51,M51&gt;$AC$14),MOD($AD$14-L51,1)+MOD(M51-$AC$14,1),IF(M51&lt;$AD$14,MOD(M51-L51,1),MOD($AD$14-L51,1)))))</f>
        <v>0</v>
      </c>
      <c r="Q51" s="44"/>
      <c r="R51" s="45"/>
      <c r="S51" s="98"/>
      <c r="T51" s="12"/>
      <c r="U51" s="12"/>
      <c r="V51" s="12"/>
      <c r="W51" s="123"/>
      <c r="X51" s="120"/>
      <c r="Y51" s="17"/>
      <c r="Z51" s="18"/>
      <c r="AA51" s="28">
        <f>MOD(Z51-Y51,1)</f>
        <v>0</v>
      </c>
      <c r="AB51" s="91">
        <f>IF(AND(Y51&lt;$AC$16,Y51&gt;=$AD$16),IF(Z51&gt;Y51,IF(Z51&lt;=$AC$16,0,MOD(Z51-$AC$16,1)),IF(Z51&gt;=$AD$16,MOD($AD$16-$AC$16,1),MOD(Z51-$AC$16,1))),IF(Y51&gt;=$AC$16,IF(OR(Z51&gt;Y51,Y51&lt;=$AD$16),MOD(Z51-Y51,1),IF(Z51&lt;=$AC$16,MOD($AD$16-Y51,1),MOD($AD$16-Y51,1)+MOD(Z51-$AC$16,1))),IF(OR(Z51&lt;Y51,Z51&gt;$AC$16),MOD($AD$16-Y51,1)+MOD(Z51-$AC$16,1),IF(Z51&lt;$AD$16,MOD(Z51-Y51,1),MOD($AD$16-Y51,1)))))</f>
        <v>0</v>
      </c>
      <c r="AC51" s="123"/>
      <c r="AD51" s="120"/>
      <c r="AE51" s="17"/>
      <c r="AF51" s="18"/>
      <c r="AG51" s="28">
        <f>MOD(AF51-AE51,1)</f>
        <v>0</v>
      </c>
      <c r="AH51" s="91">
        <f>IF(AND(AE51&lt;$AC$16,AE51&gt;=$AD$16),IF(AF51&gt;AE51,IF(AF51&lt;=$AC$16,0,MOD(AF51-$AC$16,1)),IF(AF51&gt;=$AD$16,MOD($AD$16-$AC$16,1),MOD(AF51-$AC$16,1))),IF(AE51&gt;=$AC$16,IF(OR(AF51&gt;AE51,AE51&lt;=$AD$16),MOD(AF51-AE51,1),IF(AF51&lt;=$AC$16,MOD($AD$16-AE51,1),MOD($AD$16-AE51,1)+MOD(AF51-$AC$16,1))),IF(OR(AF51&lt;AE51,AF51&gt;$AC$16),MOD($AD$16-AE51,1)+MOD(AF51-$AC$16,1),IF(AF51&lt;$AD$16,MOD(AF51-AE51,1),MOD($AD$16-AE51,1)))))</f>
        <v>0</v>
      </c>
      <c r="AI51" s="12"/>
      <c r="AJ51" s="12"/>
      <c r="AK51" s="12"/>
      <c r="AL51" s="12"/>
    </row>
    <row r="52" spans="1:38" ht="14.25" x14ac:dyDescent="0.3">
      <c r="A52" s="1"/>
      <c r="B52" s="123"/>
      <c r="C52" s="129"/>
      <c r="D52" s="17"/>
      <c r="E52" s="18"/>
      <c r="F52" s="58">
        <f t="shared" si="7"/>
        <v>0</v>
      </c>
      <c r="G52" s="145"/>
      <c r="H52" s="111">
        <f>IF(AND(D52&lt;$AC$14,D52&gt;=$AD$14),IF(E52&gt;D52,IF(E52&lt;=$AC$14,0,MOD(E52-$AC$14,1)),IF(E52&gt;=$AD$14,MOD($AD$14-$AC$14,1),MOD(E52-$AC$14,1))),IF(D52&gt;=$AC$14,IF(OR(E52&gt;D52,E52&lt;=$AD$14),MOD(E52-D52,1),IF(E52&lt;=$AC$14,MOD($AD$14-D52,1),MOD($AD$14-D52,1)+MOD(E52-$AC$14,1))),IF(OR(E52&lt;D52,E52&gt;$AC$14),MOD($AD$14-D52,1)+MOD(E52-$AC$14,1),IF(E52&lt;$AD$14,MOD(E52-D52,1),MOD($AD$14-D52,1)))))</f>
        <v>0</v>
      </c>
      <c r="I52" s="44"/>
      <c r="J52" s="45"/>
      <c r="K52" s="245"/>
      <c r="L52" s="255"/>
      <c r="M52" s="18"/>
      <c r="N52" s="58">
        <f t="shared" si="8"/>
        <v>0</v>
      </c>
      <c r="O52" s="145"/>
      <c r="P52" s="111">
        <f>IF(AND(L52&lt;$AC$14,L52&gt;=$AD$14),IF(M52&gt;L52,IF(M52&lt;=$AC$14,0,MOD(M52-$AC$14,1)),IF(M52&gt;=$AD$14,MOD($AD$14-$AC$14,1),MOD(M52-$AC$14,1))),IF(L52&gt;=$AC$14,IF(OR(M52&gt;L52,M52&lt;=$AD$14),MOD(M52-L52,1),IF(M52&lt;=$AC$14,MOD($AD$14-L52,1),MOD($AD$14-L52,1)+MOD(M52-$AC$14,1))),IF(OR(M52&lt;L52,M52&gt;$AC$14),MOD($AD$14-L52,1)+MOD(M52-$AC$14,1),IF(M52&lt;$AD$14,MOD(M52-L52,1),MOD($AD$14-L52,1)))))</f>
        <v>0</v>
      </c>
      <c r="Q52" s="44"/>
      <c r="R52" s="45"/>
      <c r="S52" s="98"/>
      <c r="T52" s="12"/>
      <c r="U52" s="12"/>
      <c r="V52" s="12"/>
      <c r="W52" s="124"/>
      <c r="X52" s="121"/>
      <c r="Y52" s="19"/>
      <c r="Z52" s="20"/>
      <c r="AA52" s="55">
        <f>MOD(Z52-Y52,1)</f>
        <v>0</v>
      </c>
      <c r="AB52" s="92">
        <f>IF(AND(Y52&lt;$AC$16,Y52&gt;=$AD$16),IF(Z52&gt;Y52,IF(Z52&lt;=$AC$16,0,MOD(Z52-$AC$16,1)),IF(Z52&gt;=$AD$16,MOD($AD$16-$AC$16,1),MOD(Z52-$AC$16,1))),IF(Y52&gt;=$AC$16,IF(OR(Z52&gt;Y52,Y52&lt;=$AD$16),MOD(Z52-Y52,1),IF(Z52&lt;=$AC$16,MOD($AD$16-Y52,1),MOD($AD$16-Y52,1)+MOD(Z52-$AC$16,1))),IF(OR(Z52&lt;Y52,Z52&gt;$AC$16),MOD($AD$16-Y52,1)+MOD(Z52-$AC$16,1),IF(Z52&lt;$AD$16,MOD(Z52-Y52,1),MOD($AD$16-Y52,1)))))</f>
        <v>0</v>
      </c>
      <c r="AC52" s="124"/>
      <c r="AD52" s="121"/>
      <c r="AE52" s="19"/>
      <c r="AF52" s="20"/>
      <c r="AG52" s="55">
        <f>MOD(AF52-AE52,1)</f>
        <v>0</v>
      </c>
      <c r="AH52" s="92">
        <f>IF(AND(AE52&lt;$AC$16,AE52&gt;=$AD$16),IF(AF52&gt;AE52,IF(AF52&lt;=$AC$16,0,MOD(AF52-$AC$16,1)),IF(AF52&gt;=$AD$16,MOD($AD$16-$AC$16,1),MOD(AF52-$AC$16,1))),IF(AE52&gt;=$AC$16,IF(OR(AF52&gt;AE52,AE52&lt;=$AD$16),MOD(AF52-AE52,1),IF(AF52&lt;=$AC$16,MOD($AD$16-AE52,1),MOD($AD$16-AE52,1)+MOD(AF52-$AC$16,1))),IF(OR(AF52&lt;AE52,AF52&gt;$AC$16),MOD($AD$16-AE52,1)+MOD(AF52-$AC$16,1),IF(AF52&lt;$AD$16,MOD(AF52-AE52,1),MOD($AD$16-AE52,1)))))</f>
        <v>0</v>
      </c>
      <c r="AI52" s="12"/>
      <c r="AJ52" s="12"/>
      <c r="AK52" s="12"/>
      <c r="AL52" s="12"/>
    </row>
    <row r="53" spans="1:38" ht="16.5" x14ac:dyDescent="0.3">
      <c r="A53" s="1"/>
      <c r="B53" s="123"/>
      <c r="C53" s="129"/>
      <c r="D53" s="17"/>
      <c r="E53" s="18"/>
      <c r="F53" s="58">
        <f t="shared" si="7"/>
        <v>0</v>
      </c>
      <c r="G53" s="145"/>
      <c r="H53" s="111">
        <f>IF(AND(D53&lt;$AC$14,D53&gt;=$AD$14),IF(E53&gt;D53,IF(E53&lt;=$AC$14,0,MOD(E53-$AC$14,1)),IF(E53&gt;=$AD$14,MOD($AD$14-$AC$14,1),MOD(E53-$AC$14,1))),IF(D53&gt;=$AC$14,IF(OR(E53&gt;D53,E53&lt;=$AD$14),MOD(E53-D53,1),IF(E53&lt;=$AC$14,MOD($AD$14-D53,1),MOD($AD$14-D53,1)+MOD(E53-$AC$14,1))),IF(OR(E53&lt;D53,E53&gt;$AC$14),MOD($AD$14-D53,1)+MOD(E53-$AC$14,1),IF(E53&lt;$AD$14,MOD(E53-D53,1),MOD($AD$14-D53,1)))))</f>
        <v>0</v>
      </c>
      <c r="I53" s="44"/>
      <c r="J53" s="45"/>
      <c r="K53" s="245"/>
      <c r="L53" s="255"/>
      <c r="M53" s="18"/>
      <c r="N53" s="58">
        <f t="shared" si="8"/>
        <v>0</v>
      </c>
      <c r="O53" s="145"/>
      <c r="P53" s="111">
        <f>IF(AND(L53&lt;$AC$14,L53&gt;=$AD$14),IF(M53&gt;L53,IF(M53&lt;=$AC$14,0,MOD(M53-$AC$14,1)),IF(M53&gt;=$AD$14,MOD($AD$14-$AC$14,1),MOD(M53-$AC$14,1))),IF(L53&gt;=$AC$14,IF(OR(M53&gt;L53,M53&lt;=$AD$14),MOD(M53-L53,1),IF(M53&lt;=$AC$14,MOD($AD$14-L53,1),MOD($AD$14-L53,1)+MOD(M53-$AC$14,1))),IF(OR(M53&lt;L53,M53&gt;$AC$14),MOD($AD$14-L53,1)+MOD(M53-$AC$14,1),IF(M53&lt;$AD$14,MOD(M53-L53,1),MOD($AD$14-L53,1)))))</f>
        <v>0</v>
      </c>
      <c r="Q53" s="44"/>
      <c r="R53" s="45"/>
      <c r="S53" s="98"/>
      <c r="T53" s="12"/>
      <c r="U53" s="12"/>
      <c r="V53" s="12"/>
      <c r="W53" s="194" t="s">
        <v>122</v>
      </c>
      <c r="X53" s="195"/>
      <c r="Y53" s="196">
        <f>SUM(AA48:AA52)</f>
        <v>0</v>
      </c>
      <c r="Z53" s="276"/>
      <c r="AA53" s="276"/>
      <c r="AB53" s="277"/>
      <c r="AC53" s="194" t="s">
        <v>122</v>
      </c>
      <c r="AD53" s="195"/>
      <c r="AE53" s="196">
        <f>SUM(AG48:AG52)</f>
        <v>0</v>
      </c>
      <c r="AF53" s="276"/>
      <c r="AG53" s="276"/>
      <c r="AH53" s="277"/>
      <c r="AI53" s="12"/>
      <c r="AJ53" s="12"/>
      <c r="AK53" s="12"/>
      <c r="AL53" s="12"/>
    </row>
    <row r="54" spans="1:38" ht="16.5" x14ac:dyDescent="0.3">
      <c r="A54" s="1"/>
      <c r="B54" s="123"/>
      <c r="C54" s="129"/>
      <c r="D54" s="17"/>
      <c r="E54" s="18"/>
      <c r="F54" s="58">
        <f t="shared" si="7"/>
        <v>0</v>
      </c>
      <c r="G54" s="145"/>
      <c r="H54" s="111">
        <f>IF(AND(D54&lt;$AC$14,D54&gt;=$AD$14),IF(E54&gt;D54,IF(E54&lt;=$AC$14,0,MOD(E54-$AC$14,1)),IF(E54&gt;=$AD$14,MOD($AD$14-$AC$14,1),MOD(E54-$AC$14,1))),IF(D54&gt;=$AC$14,IF(OR(E54&gt;D54,E54&lt;=$AD$14),MOD(E54-D54,1),IF(E54&lt;=$AC$14,MOD($AD$14-D54,1),MOD($AD$14-D54,1)+MOD(E54-$AC$14,1))),IF(OR(E54&lt;D54,E54&gt;$AC$14),MOD($AD$14-D54,1)+MOD(E54-$AC$14,1),IF(E54&lt;$AD$14,MOD(E54-D54,1),MOD($AD$14-D54,1)))))</f>
        <v>0</v>
      </c>
      <c r="I54" s="44"/>
      <c r="J54" s="45"/>
      <c r="K54" s="245"/>
      <c r="L54" s="255"/>
      <c r="M54" s="18"/>
      <c r="N54" s="58">
        <f t="shared" si="8"/>
        <v>0</v>
      </c>
      <c r="O54" s="145"/>
      <c r="P54" s="111">
        <f>IF(AND(L54&lt;$AC$14,L54&gt;=$AD$14),IF(M54&gt;L54,IF(M54&lt;=$AC$14,0,MOD(M54-$AC$14,1)),IF(M54&gt;=$AD$14,MOD($AD$14-$AC$14,1),MOD(M54-$AC$14,1))),IF(L54&gt;=$AC$14,IF(OR(M54&gt;L54,M54&lt;=$AD$14),MOD(M54-L54,1),IF(M54&lt;=$AC$14,MOD($AD$14-L54,1),MOD($AD$14-L54,1)+MOD(M54-$AC$14,1))),IF(OR(M54&lt;L54,M54&gt;$AC$14),MOD($AD$14-L54,1)+MOD(M54-$AC$14,1),IF(M54&lt;$AD$14,MOD(M54-L54,1),MOD($AD$14-L54,1)))))</f>
        <v>0</v>
      </c>
      <c r="Q54" s="44"/>
      <c r="R54" s="45"/>
      <c r="S54" s="98"/>
      <c r="T54" s="12"/>
      <c r="U54" s="12"/>
      <c r="V54" s="12"/>
      <c r="W54" s="190" t="s">
        <v>102</v>
      </c>
      <c r="X54" s="191"/>
      <c r="Y54" s="116">
        <f>MOD(Y53-Y55,1)</f>
        <v>0</v>
      </c>
      <c r="Z54" s="117"/>
      <c r="AA54" s="117"/>
      <c r="AB54" s="118"/>
      <c r="AC54" s="190" t="s">
        <v>102</v>
      </c>
      <c r="AD54" s="191"/>
      <c r="AE54" s="116">
        <f>MOD(AE53-AE55,1)</f>
        <v>0</v>
      </c>
      <c r="AF54" s="117"/>
      <c r="AG54" s="117"/>
      <c r="AH54" s="118"/>
      <c r="AI54" s="12"/>
      <c r="AJ54" s="12"/>
      <c r="AK54" s="12"/>
      <c r="AL54" s="12"/>
    </row>
    <row r="55" spans="1:38" ht="16.5" x14ac:dyDescent="0.3">
      <c r="A55" s="1"/>
      <c r="B55" s="123"/>
      <c r="C55" s="130"/>
      <c r="D55" s="17"/>
      <c r="E55" s="18"/>
      <c r="F55" s="58">
        <f t="shared" si="7"/>
        <v>0</v>
      </c>
      <c r="G55" s="166"/>
      <c r="H55" s="111">
        <f>IF(AND(D55&lt;$AC$14,D55&gt;=$AD$14),IF(E55&gt;D55,IF(E55&lt;=$AC$14,0,MOD(E55-$AC$14,1)),IF(E55&gt;=$AD$14,MOD($AD$14-$AC$14,1),MOD(E55-$AC$14,1))),IF(D55&gt;=$AC$14,IF(OR(E55&gt;D55,E55&lt;=$AD$14),MOD(E55-D55,1),IF(E55&lt;=$AC$14,MOD($AD$14-D55,1),MOD($AD$14-D55,1)+MOD(E55-$AC$14,1))),IF(OR(E55&lt;D55,E55&gt;$AC$14),MOD($AD$14-D55,1)+MOD(E55-$AC$14,1),IF(E55&lt;$AD$14,MOD(E55-D55,1),MOD($AD$14-D55,1)))))</f>
        <v>0</v>
      </c>
      <c r="I55" s="44"/>
      <c r="J55" s="45"/>
      <c r="K55" s="245"/>
      <c r="L55" s="255"/>
      <c r="M55" s="18"/>
      <c r="N55" s="58">
        <f t="shared" si="8"/>
        <v>0</v>
      </c>
      <c r="O55" s="166"/>
      <c r="P55" s="111">
        <f>IF(AND(L55&lt;$AC$14,L55&gt;=$AD$14),IF(M55&gt;L55,IF(M55&lt;=$AC$14,0,MOD(M55-$AC$14,1)),IF(M55&gt;=$AD$14,MOD($AD$14-$AC$14,1),MOD(M55-$AC$14,1))),IF(L55&gt;=$AC$14,IF(OR(M55&gt;L55,M55&lt;=$AD$14),MOD(M55-L55,1),IF(M55&lt;=$AC$14,MOD($AD$14-L55,1),MOD($AD$14-L55,1)+MOD(M55-$AC$14,1))),IF(OR(M55&lt;L55,M55&gt;$AC$14),MOD($AD$14-L55,1)+MOD(M55-$AC$14,1),IF(M55&lt;$AD$14,MOD(M55-L55,1),MOD($AD$14-L55,1)))))</f>
        <v>0</v>
      </c>
      <c r="Q55" s="44"/>
      <c r="R55" s="45"/>
      <c r="S55" s="98"/>
      <c r="T55" s="12"/>
      <c r="U55" s="12"/>
      <c r="V55" s="12"/>
      <c r="W55" s="192" t="s">
        <v>103</v>
      </c>
      <c r="X55" s="193"/>
      <c r="Y55" s="113">
        <f>SUM(AB48:AB52)</f>
        <v>0</v>
      </c>
      <c r="Z55" s="114"/>
      <c r="AA55" s="114"/>
      <c r="AB55" s="115"/>
      <c r="AC55" s="192" t="s">
        <v>103</v>
      </c>
      <c r="AD55" s="193"/>
      <c r="AE55" s="113">
        <f>SUM(AH48:AH52)</f>
        <v>0</v>
      </c>
      <c r="AF55" s="114"/>
      <c r="AG55" s="114"/>
      <c r="AH55" s="115"/>
      <c r="AI55" s="12"/>
      <c r="AJ55" s="12"/>
      <c r="AK55" s="12"/>
      <c r="AL55" s="12"/>
    </row>
    <row r="56" spans="1:38" ht="14.25" x14ac:dyDescent="0.3">
      <c r="B56" s="147">
        <f t="shared" ref="B56" si="9">C56</f>
        <v>42556</v>
      </c>
      <c r="C56" s="128">
        <v>42556</v>
      </c>
      <c r="D56" s="17">
        <v>0.3125</v>
      </c>
      <c r="E56" s="18">
        <v>0.45833333333333331</v>
      </c>
      <c r="F56" s="58">
        <f t="shared" si="7"/>
        <v>0.14583333333333331</v>
      </c>
      <c r="G56" s="144">
        <f>SUM(F56:F61)</f>
        <v>0.33333333333333326</v>
      </c>
      <c r="H56" s="111">
        <f>IF(AND(D56&lt;$AC$14,D56&gt;=$AD$14),IF(E56&gt;D56,IF(E56&lt;=$AC$14,0,MOD(E56-$AC$14,1)),IF(E56&gt;=$AD$14,MOD($AD$14-$AC$14,1),MOD(E56-$AC$14,1))),IF(D56&gt;=$AC$14,IF(OR(E56&gt;D56,E56&lt;=$AD$14),MOD(E56-D56,1),IF(E56&lt;=$AC$14,MOD($AD$14-D56,1),MOD($AD$14-D56,1)+MOD(E56-$AC$14,1))),IF(OR(E56&lt;D56,E56&gt;$AC$14),MOD($AD$14-D56,1)+MOD(E56-$AC$14,1),IF(E56&lt;$AD$14,MOD(E56-D56,1),MOD($AD$14-D56,1)))))</f>
        <v>0</v>
      </c>
      <c r="I56" s="44" t="s">
        <v>31</v>
      </c>
      <c r="J56" s="45" t="s">
        <v>32</v>
      </c>
      <c r="K56" s="245" t="s">
        <v>33</v>
      </c>
      <c r="L56" s="255"/>
      <c r="M56" s="18"/>
      <c r="N56" s="58">
        <f t="shared" si="8"/>
        <v>0</v>
      </c>
      <c r="O56" s="144">
        <f>SUM(N56:N61)</f>
        <v>0</v>
      </c>
      <c r="P56" s="111">
        <f>IF(AND(L56&lt;$AC$14,L56&gt;=$AD$14),IF(M56&gt;L56,IF(M56&lt;=$AC$14,0,MOD(M56-$AC$14,1)),IF(M56&gt;=$AD$14,MOD($AD$14-$AC$14,1),MOD(M56-$AC$14,1))),IF(L56&gt;=$AC$14,IF(OR(M56&gt;L56,M56&lt;=$AD$14),MOD(M56-L56,1),IF(M56&lt;=$AC$14,MOD($AD$14-L56,1),MOD($AD$14-L56,1)+MOD(M56-$AC$14,1))),IF(OR(M56&lt;L56,M56&gt;$AC$14),MOD($AD$14-L56,1)+MOD(M56-$AC$14,1),IF(M56&lt;$AD$14,MOD(M56-L56,1),MOD($AD$14-L56,1)))))</f>
        <v>0</v>
      </c>
      <c r="Q56" s="44"/>
      <c r="R56" s="45"/>
      <c r="S56" s="98"/>
      <c r="T56" s="12"/>
      <c r="U56" s="12"/>
      <c r="V56" s="12"/>
      <c r="W56" s="122">
        <f>X56</f>
        <v>42565</v>
      </c>
      <c r="X56" s="119">
        <v>42565</v>
      </c>
      <c r="Y56" s="56"/>
      <c r="Z56" s="57"/>
      <c r="AA56" s="58">
        <f>MOD(Z56-Y56,1)</f>
        <v>0</v>
      </c>
      <c r="AB56" s="197">
        <f>IF(AND(Y56&lt;$AC$16,Y56&gt;=$AD$16),IF(Z56&gt;Y56,IF(Z56&lt;=$AC$16,0,MOD(Z56-$AC$16,1)),IF(Z56&gt;=$AD$16,MOD($AD$16-$AC$16,1),MOD(Z56-$AC$16,1))),IF(Y56&gt;=$AC$16,IF(OR(Z56&gt;Y56,Y56&lt;=$AD$16),MOD(Z56-Y56,1),IF(Z56&lt;=$AC$16,MOD($AD$16-Y56,1),MOD($AD$16-Y56,1)+MOD(Z56-$AC$16,1))),IF(OR(Z56&lt;Y56,Z56&gt;$AC$16),MOD($AD$16-Y56,1)+MOD(Z56-$AC$16,1),IF(Z56&lt;$AD$16,MOD(Z56-Y56,1),MOD($AD$16-Y56,1)))))</f>
        <v>0</v>
      </c>
      <c r="AC56" s="122">
        <f>AD56</f>
        <v>42565</v>
      </c>
      <c r="AD56" s="119">
        <v>42565</v>
      </c>
      <c r="AE56" s="56"/>
      <c r="AF56" s="57"/>
      <c r="AG56" s="58">
        <f>MOD(AF56-AE56,1)</f>
        <v>0</v>
      </c>
      <c r="AH56" s="197">
        <f>IF(AND(AE56&lt;$AC$16,AE56&gt;=$AD$16),IF(AF56&gt;AE56,IF(AF56&lt;=$AC$16,0,MOD(AF56-$AC$16,1)),IF(AF56&gt;=$AD$16,MOD($AD$16-$AC$16,1),MOD(AF56-$AC$16,1))),IF(AE56&gt;=$AC$16,IF(OR(AF56&gt;AE56,AE56&lt;=$AD$16),MOD(AF56-AE56,1),IF(AF56&lt;=$AC$16,MOD($AD$16-AE56,1),MOD($AD$16-AE56,1)+MOD(AF56-$AC$16,1))),IF(OR(AF56&lt;AE56,AF56&gt;$AC$16),MOD($AD$16-AE56,1)+MOD(AF56-$AC$16,1),IF(AF56&lt;$AD$16,MOD(AF56-AE56,1),MOD($AD$16-AE56,1)))))</f>
        <v>0</v>
      </c>
      <c r="AI56" s="12"/>
      <c r="AJ56" s="12"/>
      <c r="AK56" s="12"/>
      <c r="AL56" s="12"/>
    </row>
    <row r="57" spans="1:38" ht="14.25" x14ac:dyDescent="0.3">
      <c r="B57" s="147"/>
      <c r="C57" s="129"/>
      <c r="D57" s="17">
        <v>0.47916666666666669</v>
      </c>
      <c r="E57" s="18">
        <v>0.66666666666666663</v>
      </c>
      <c r="F57" s="58">
        <f t="shared" si="7"/>
        <v>0.18749999999999994</v>
      </c>
      <c r="G57" s="145"/>
      <c r="H57" s="111">
        <f>IF(AND(D57&lt;$AC$14,D57&gt;=$AD$14),IF(E57&gt;D57,IF(E57&lt;=$AC$14,0,MOD(E57-$AC$14,1)),IF(E57&gt;=$AD$14,MOD($AD$14-$AC$14,1),MOD(E57-$AC$14,1))),IF(D57&gt;=$AC$14,IF(OR(E57&gt;D57,E57&lt;=$AD$14),MOD(E57-D57,1),IF(E57&lt;=$AC$14,MOD($AD$14-D57,1),MOD($AD$14-D57,1)+MOD(E57-$AC$14,1))),IF(OR(E57&lt;D57,E57&gt;$AC$14),MOD($AD$14-D57,1)+MOD(E57-$AC$14,1),IF(E57&lt;$AD$14,MOD(E57-D57,1),MOD($AD$14-D57,1)))))</f>
        <v>0</v>
      </c>
      <c r="I57" s="44"/>
      <c r="J57" s="45"/>
      <c r="K57" s="245"/>
      <c r="L57" s="255"/>
      <c r="M57" s="18"/>
      <c r="N57" s="58">
        <f t="shared" si="8"/>
        <v>0</v>
      </c>
      <c r="O57" s="145"/>
      <c r="P57" s="111">
        <f>IF(AND(L57&lt;$AC$14,L57&gt;=$AD$14),IF(M57&gt;L57,IF(M57&lt;=$AC$14,0,MOD(M57-$AC$14,1)),IF(M57&gt;=$AD$14,MOD($AD$14-$AC$14,1),MOD(M57-$AC$14,1))),IF(L57&gt;=$AC$14,IF(OR(M57&gt;L57,M57&lt;=$AD$14),MOD(M57-L57,1),IF(M57&lt;=$AC$14,MOD($AD$14-L57,1),MOD($AD$14-L57,1)+MOD(M57-$AC$14,1))),IF(OR(M57&lt;L57,M57&gt;$AC$14),MOD($AD$14-L57,1)+MOD(M57-$AC$14,1),IF(M57&lt;$AD$14,MOD(M57-L57,1),MOD($AD$14-L57,1)))))</f>
        <v>0</v>
      </c>
      <c r="Q57" s="44"/>
      <c r="R57" s="45"/>
      <c r="S57" s="98"/>
      <c r="T57" s="12"/>
      <c r="U57" s="12"/>
      <c r="V57" s="12"/>
      <c r="W57" s="123"/>
      <c r="X57" s="120"/>
      <c r="Y57" s="17"/>
      <c r="Z57" s="18"/>
      <c r="AA57" s="28">
        <f>MOD(Z57-Y57,1)</f>
        <v>0</v>
      </c>
      <c r="AB57" s="91">
        <f>IF(AND(Y57&lt;$AC$16,Y57&gt;=$AD$16),IF(Z57&gt;Y57,IF(Z57&lt;=$AC$16,0,MOD(Z57-$AC$16,1)),IF(Z57&gt;=$AD$16,MOD($AD$16-$AC$16,1),MOD(Z57-$AC$16,1))),IF(Y57&gt;=$AC$16,IF(OR(Z57&gt;Y57,Y57&lt;=$AD$16),MOD(Z57-Y57,1),IF(Z57&lt;=$AC$16,MOD($AD$16-Y57,1),MOD($AD$16-Y57,1)+MOD(Z57-$AC$16,1))),IF(OR(Z57&lt;Y57,Z57&gt;$AC$16),MOD($AD$16-Y57,1)+MOD(Z57-$AC$16,1),IF(Z57&lt;$AD$16,MOD(Z57-Y57,1),MOD($AD$16-Y57,1)))))</f>
        <v>0</v>
      </c>
      <c r="AC57" s="123"/>
      <c r="AD57" s="120"/>
      <c r="AE57" s="17"/>
      <c r="AF57" s="18"/>
      <c r="AG57" s="28">
        <f>MOD(AF57-AE57,1)</f>
        <v>0</v>
      </c>
      <c r="AH57" s="91">
        <f>IF(AND(AE57&lt;$AC$16,AE57&gt;=$AD$16),IF(AF57&gt;AE57,IF(AF57&lt;=$AC$16,0,MOD(AF57-$AC$16,1)),IF(AF57&gt;=$AD$16,MOD($AD$16-$AC$16,1),MOD(AF57-$AC$16,1))),IF(AE57&gt;=$AC$16,IF(OR(AF57&gt;AE57,AE57&lt;=$AD$16),MOD(AF57-AE57,1),IF(AF57&lt;=$AC$16,MOD($AD$16-AE57,1),MOD($AD$16-AE57,1)+MOD(AF57-$AC$16,1))),IF(OR(AF57&lt;AE57,AF57&gt;$AC$16),MOD($AD$16-AE57,1)+MOD(AF57-$AC$16,1),IF(AF57&lt;$AD$16,MOD(AF57-AE57,1),MOD($AD$16-AE57,1)))))</f>
        <v>0</v>
      </c>
      <c r="AI57" s="12"/>
      <c r="AJ57" s="12"/>
      <c r="AK57" s="12"/>
      <c r="AL57" s="12"/>
    </row>
    <row r="58" spans="1:38" ht="14.25" x14ac:dyDescent="0.3">
      <c r="B58" s="147"/>
      <c r="C58" s="129"/>
      <c r="D58" s="17"/>
      <c r="E58" s="18"/>
      <c r="F58" s="58">
        <f t="shared" si="7"/>
        <v>0</v>
      </c>
      <c r="G58" s="145"/>
      <c r="H58" s="111">
        <f>IF(AND(D58&lt;$AC$14,D58&gt;=$AD$14),IF(E58&gt;D58,IF(E58&lt;=$AC$14,0,MOD(E58-$AC$14,1)),IF(E58&gt;=$AD$14,MOD($AD$14-$AC$14,1),MOD(E58-$AC$14,1))),IF(D58&gt;=$AC$14,IF(OR(E58&gt;D58,E58&lt;=$AD$14),MOD(E58-D58,1),IF(E58&lt;=$AC$14,MOD($AD$14-D58,1),MOD($AD$14-D58,1)+MOD(E58-$AC$14,1))),IF(OR(E58&lt;D58,E58&gt;$AC$14),MOD($AD$14-D58,1)+MOD(E58-$AC$14,1),IF(E58&lt;$AD$14,MOD(E58-D58,1),MOD($AD$14-D58,1)))))</f>
        <v>0</v>
      </c>
      <c r="I58" s="44"/>
      <c r="J58" s="45"/>
      <c r="K58" s="245"/>
      <c r="L58" s="255"/>
      <c r="M58" s="18"/>
      <c r="N58" s="58">
        <f t="shared" si="8"/>
        <v>0</v>
      </c>
      <c r="O58" s="145"/>
      <c r="P58" s="111">
        <f>IF(AND(L58&lt;$AC$14,L58&gt;=$AD$14),IF(M58&gt;L58,IF(M58&lt;=$AC$14,0,MOD(M58-$AC$14,1)),IF(M58&gt;=$AD$14,MOD($AD$14-$AC$14,1),MOD(M58-$AC$14,1))),IF(L58&gt;=$AC$14,IF(OR(M58&gt;L58,M58&lt;=$AD$14),MOD(M58-L58,1),IF(M58&lt;=$AC$14,MOD($AD$14-L58,1),MOD($AD$14-L58,1)+MOD(M58-$AC$14,1))),IF(OR(M58&lt;L58,M58&gt;$AC$14),MOD($AD$14-L58,1)+MOD(M58-$AC$14,1),IF(M58&lt;$AD$14,MOD(M58-L58,1),MOD($AD$14-L58,1)))))</f>
        <v>0</v>
      </c>
      <c r="Q58" s="44"/>
      <c r="R58" s="45"/>
      <c r="S58" s="98"/>
      <c r="T58" s="12"/>
      <c r="U58" s="12"/>
      <c r="V58" s="12"/>
      <c r="W58" s="123"/>
      <c r="X58" s="120"/>
      <c r="Y58" s="17"/>
      <c r="Z58" s="18"/>
      <c r="AA58" s="28">
        <f>MOD(Z58-Y58,1)</f>
        <v>0</v>
      </c>
      <c r="AB58" s="91">
        <f>IF(AND(Y58&lt;$AC$16,Y58&gt;=$AD$16),IF(Z58&gt;Y58,IF(Z58&lt;=$AC$16,0,MOD(Z58-$AC$16,1)),IF(Z58&gt;=$AD$16,MOD($AD$16-$AC$16,1),MOD(Z58-$AC$16,1))),IF(Y58&gt;=$AC$16,IF(OR(Z58&gt;Y58,Y58&lt;=$AD$16),MOD(Z58-Y58,1),IF(Z58&lt;=$AC$16,MOD($AD$16-Y58,1),MOD($AD$16-Y58,1)+MOD(Z58-$AC$16,1))),IF(OR(Z58&lt;Y58,Z58&gt;$AC$16),MOD($AD$16-Y58,1)+MOD(Z58-$AC$16,1),IF(Z58&lt;$AD$16,MOD(Z58-Y58,1),MOD($AD$16-Y58,1)))))</f>
        <v>0</v>
      </c>
      <c r="AC58" s="123"/>
      <c r="AD58" s="120"/>
      <c r="AE58" s="17"/>
      <c r="AF58" s="18"/>
      <c r="AG58" s="28">
        <f>MOD(AF58-AE58,1)</f>
        <v>0</v>
      </c>
      <c r="AH58" s="91">
        <f>IF(AND(AE58&lt;$AC$16,AE58&gt;=$AD$16),IF(AF58&gt;AE58,IF(AF58&lt;=$AC$16,0,MOD(AF58-$AC$16,1)),IF(AF58&gt;=$AD$16,MOD($AD$16-$AC$16,1),MOD(AF58-$AC$16,1))),IF(AE58&gt;=$AC$16,IF(OR(AF58&gt;AE58,AE58&lt;=$AD$16),MOD(AF58-AE58,1),IF(AF58&lt;=$AC$16,MOD($AD$16-AE58,1),MOD($AD$16-AE58,1)+MOD(AF58-$AC$16,1))),IF(OR(AF58&lt;AE58,AF58&gt;$AC$16),MOD($AD$16-AE58,1)+MOD(AF58-$AC$16,1),IF(AF58&lt;$AD$16,MOD(AF58-AE58,1),MOD($AD$16-AE58,1)))))</f>
        <v>0</v>
      </c>
      <c r="AI58" s="12"/>
      <c r="AJ58" s="12"/>
      <c r="AK58" s="12"/>
      <c r="AL58" s="12"/>
    </row>
    <row r="59" spans="1:38" ht="14.25" x14ac:dyDescent="0.3">
      <c r="B59" s="147"/>
      <c r="C59" s="129"/>
      <c r="D59" s="17"/>
      <c r="E59" s="18"/>
      <c r="F59" s="58">
        <f t="shared" si="7"/>
        <v>0</v>
      </c>
      <c r="G59" s="145"/>
      <c r="H59" s="111">
        <f>IF(AND(D59&lt;$AC$14,D59&gt;=$AD$14),IF(E59&gt;D59,IF(E59&lt;=$AC$14,0,MOD(E59-$AC$14,1)),IF(E59&gt;=$AD$14,MOD($AD$14-$AC$14,1),MOD(E59-$AC$14,1))),IF(D59&gt;=$AC$14,IF(OR(E59&gt;D59,E59&lt;=$AD$14),MOD(E59-D59,1),IF(E59&lt;=$AC$14,MOD($AD$14-D59,1),MOD($AD$14-D59,1)+MOD(E59-$AC$14,1))),IF(OR(E59&lt;D59,E59&gt;$AC$14),MOD($AD$14-D59,1)+MOD(E59-$AC$14,1),IF(E59&lt;$AD$14,MOD(E59-D59,1),MOD($AD$14-D59,1)))))</f>
        <v>0</v>
      </c>
      <c r="I59" s="44"/>
      <c r="J59" s="45"/>
      <c r="K59" s="245"/>
      <c r="L59" s="255"/>
      <c r="M59" s="18"/>
      <c r="N59" s="58">
        <f t="shared" si="8"/>
        <v>0</v>
      </c>
      <c r="O59" s="145"/>
      <c r="P59" s="111">
        <f>IF(AND(L59&lt;$AC$14,L59&gt;=$AD$14),IF(M59&gt;L59,IF(M59&lt;=$AC$14,0,MOD(M59-$AC$14,1)),IF(M59&gt;=$AD$14,MOD($AD$14-$AC$14,1),MOD(M59-$AC$14,1))),IF(L59&gt;=$AC$14,IF(OR(M59&gt;L59,M59&lt;=$AD$14),MOD(M59-L59,1),IF(M59&lt;=$AC$14,MOD($AD$14-L59,1),MOD($AD$14-L59,1)+MOD(M59-$AC$14,1))),IF(OR(M59&lt;L59,M59&gt;$AC$14),MOD($AD$14-L59,1)+MOD(M59-$AC$14,1),IF(M59&lt;$AD$14,MOD(M59-L59,1),MOD($AD$14-L59,1)))))</f>
        <v>0</v>
      </c>
      <c r="Q59" s="44"/>
      <c r="R59" s="45"/>
      <c r="S59" s="98"/>
      <c r="T59" s="12"/>
      <c r="U59" s="12"/>
      <c r="V59" s="12"/>
      <c r="W59" s="123"/>
      <c r="X59" s="120"/>
      <c r="Y59" s="17"/>
      <c r="Z59" s="18"/>
      <c r="AA59" s="28">
        <f>MOD(Z59-Y59,1)</f>
        <v>0</v>
      </c>
      <c r="AB59" s="91">
        <f>IF(AND(Y59&lt;$AC$16,Y59&gt;=$AD$16),IF(Z59&gt;Y59,IF(Z59&lt;=$AC$16,0,MOD(Z59-$AC$16,1)),IF(Z59&gt;=$AD$16,MOD($AD$16-$AC$16,1),MOD(Z59-$AC$16,1))),IF(Y59&gt;=$AC$16,IF(OR(Z59&gt;Y59,Y59&lt;=$AD$16),MOD(Z59-Y59,1),IF(Z59&lt;=$AC$16,MOD($AD$16-Y59,1),MOD($AD$16-Y59,1)+MOD(Z59-$AC$16,1))),IF(OR(Z59&lt;Y59,Z59&gt;$AC$16),MOD($AD$16-Y59,1)+MOD(Z59-$AC$16,1),IF(Z59&lt;$AD$16,MOD(Z59-Y59,1),MOD($AD$16-Y59,1)))))</f>
        <v>0</v>
      </c>
      <c r="AC59" s="123"/>
      <c r="AD59" s="120"/>
      <c r="AE59" s="17"/>
      <c r="AF59" s="18"/>
      <c r="AG59" s="28">
        <f>MOD(AF59-AE59,1)</f>
        <v>0</v>
      </c>
      <c r="AH59" s="91">
        <f>IF(AND(AE59&lt;$AC$16,AE59&gt;=$AD$16),IF(AF59&gt;AE59,IF(AF59&lt;=$AC$16,0,MOD(AF59-$AC$16,1)),IF(AF59&gt;=$AD$16,MOD($AD$16-$AC$16,1),MOD(AF59-$AC$16,1))),IF(AE59&gt;=$AC$16,IF(OR(AF59&gt;AE59,AE59&lt;=$AD$16),MOD(AF59-AE59,1),IF(AF59&lt;=$AC$16,MOD($AD$16-AE59,1),MOD($AD$16-AE59,1)+MOD(AF59-$AC$16,1))),IF(OR(AF59&lt;AE59,AF59&gt;$AC$16),MOD($AD$16-AE59,1)+MOD(AF59-$AC$16,1),IF(AF59&lt;$AD$16,MOD(AF59-AE59,1),MOD($AD$16-AE59,1)))))</f>
        <v>0</v>
      </c>
      <c r="AI59" s="12"/>
      <c r="AJ59" s="12"/>
      <c r="AK59" s="12"/>
      <c r="AL59" s="12"/>
    </row>
    <row r="60" spans="1:38" ht="14.25" x14ac:dyDescent="0.3">
      <c r="B60" s="147"/>
      <c r="C60" s="129"/>
      <c r="D60" s="17"/>
      <c r="E60" s="18"/>
      <c r="F60" s="58">
        <f t="shared" si="7"/>
        <v>0</v>
      </c>
      <c r="G60" s="145"/>
      <c r="H60" s="111">
        <f>IF(AND(D60&lt;$AC$14,D60&gt;=$AD$14),IF(E60&gt;D60,IF(E60&lt;=$AC$14,0,MOD(E60-$AC$14,1)),IF(E60&gt;=$AD$14,MOD($AD$14-$AC$14,1),MOD(E60-$AC$14,1))),IF(D60&gt;=$AC$14,IF(OR(E60&gt;D60,E60&lt;=$AD$14),MOD(E60-D60,1),IF(E60&lt;=$AC$14,MOD($AD$14-D60,1),MOD($AD$14-D60,1)+MOD(E60-$AC$14,1))),IF(OR(E60&lt;D60,E60&gt;$AC$14),MOD($AD$14-D60,1)+MOD(E60-$AC$14,1),IF(E60&lt;$AD$14,MOD(E60-D60,1),MOD($AD$14-D60,1)))))</f>
        <v>0</v>
      </c>
      <c r="I60" s="44"/>
      <c r="J60" s="45"/>
      <c r="K60" s="245"/>
      <c r="L60" s="255"/>
      <c r="M60" s="18"/>
      <c r="N60" s="58">
        <f t="shared" si="8"/>
        <v>0</v>
      </c>
      <c r="O60" s="145"/>
      <c r="P60" s="111">
        <f>IF(AND(L60&lt;$AC$14,L60&gt;=$AD$14),IF(M60&gt;L60,IF(M60&lt;=$AC$14,0,MOD(M60-$AC$14,1)),IF(M60&gt;=$AD$14,MOD($AD$14-$AC$14,1),MOD(M60-$AC$14,1))),IF(L60&gt;=$AC$14,IF(OR(M60&gt;L60,M60&lt;=$AD$14),MOD(M60-L60,1),IF(M60&lt;=$AC$14,MOD($AD$14-L60,1),MOD($AD$14-L60,1)+MOD(M60-$AC$14,1))),IF(OR(M60&lt;L60,M60&gt;$AC$14),MOD($AD$14-L60,1)+MOD(M60-$AC$14,1),IF(M60&lt;$AD$14,MOD(M60-L60,1),MOD($AD$14-L60,1)))))</f>
        <v>0</v>
      </c>
      <c r="Q60" s="44"/>
      <c r="R60" s="45"/>
      <c r="S60" s="98"/>
      <c r="T60" s="12"/>
      <c r="U60" s="12"/>
      <c r="V60" s="12"/>
      <c r="W60" s="124"/>
      <c r="X60" s="121"/>
      <c r="Y60" s="19"/>
      <c r="Z60" s="20"/>
      <c r="AA60" s="55">
        <f>MOD(Z60-Y60,1)</f>
        <v>0</v>
      </c>
      <c r="AB60" s="92">
        <f>IF(AND(Y60&lt;$AC$16,Y60&gt;=$AD$16),IF(Z60&gt;Y60,IF(Z60&lt;=$AC$16,0,MOD(Z60-$AC$16,1)),IF(Z60&gt;=$AD$16,MOD($AD$16-$AC$16,1),MOD(Z60-$AC$16,1))),IF(Y60&gt;=$AC$16,IF(OR(Z60&gt;Y60,Y60&lt;=$AD$16),MOD(Z60-Y60,1),IF(Z60&lt;=$AC$16,MOD($AD$16-Y60,1),MOD($AD$16-Y60,1)+MOD(Z60-$AC$16,1))),IF(OR(Z60&lt;Y60,Z60&gt;$AC$16),MOD($AD$16-Y60,1)+MOD(Z60-$AC$16,1),IF(Z60&lt;$AD$16,MOD(Z60-Y60,1),MOD($AD$16-Y60,1)))))</f>
        <v>0</v>
      </c>
      <c r="AC60" s="124"/>
      <c r="AD60" s="121"/>
      <c r="AE60" s="19"/>
      <c r="AF60" s="20"/>
      <c r="AG60" s="55">
        <f>MOD(AF60-AE60,1)</f>
        <v>0</v>
      </c>
      <c r="AH60" s="92">
        <f>IF(AND(AE60&lt;$AC$16,AE60&gt;=$AD$16),IF(AF60&gt;AE60,IF(AF60&lt;=$AC$16,0,MOD(AF60-$AC$16,1)),IF(AF60&gt;=$AD$16,MOD($AD$16-$AC$16,1),MOD(AF60-$AC$16,1))),IF(AE60&gt;=$AC$16,IF(OR(AF60&gt;AE60,AE60&lt;=$AD$16),MOD(AF60-AE60,1),IF(AF60&lt;=$AC$16,MOD($AD$16-AE60,1),MOD($AD$16-AE60,1)+MOD(AF60-$AC$16,1))),IF(OR(AF60&lt;AE60,AF60&gt;$AC$16),MOD($AD$16-AE60,1)+MOD(AF60-$AC$16,1),IF(AF60&lt;$AD$16,MOD(AF60-AE60,1),MOD($AD$16-AE60,1)))))</f>
        <v>0</v>
      </c>
      <c r="AI60" s="12"/>
      <c r="AJ60" s="12"/>
      <c r="AK60" s="12"/>
      <c r="AL60" s="12"/>
    </row>
    <row r="61" spans="1:38" ht="16.5" x14ac:dyDescent="0.3">
      <c r="B61" s="147"/>
      <c r="C61" s="130"/>
      <c r="D61" s="17"/>
      <c r="E61" s="18"/>
      <c r="F61" s="58">
        <f t="shared" si="7"/>
        <v>0</v>
      </c>
      <c r="G61" s="166"/>
      <c r="H61" s="111">
        <f>IF(AND(D61&lt;$AC$14,D61&gt;=$AD$14),IF(E61&gt;D61,IF(E61&lt;=$AC$14,0,MOD(E61-$AC$14,1)),IF(E61&gt;=$AD$14,MOD($AD$14-$AC$14,1),MOD(E61-$AC$14,1))),IF(D61&gt;=$AC$14,IF(OR(E61&gt;D61,E61&lt;=$AD$14),MOD(E61-D61,1),IF(E61&lt;=$AC$14,MOD($AD$14-D61,1),MOD($AD$14-D61,1)+MOD(E61-$AC$14,1))),IF(OR(E61&lt;D61,E61&gt;$AC$14),MOD($AD$14-D61,1)+MOD(E61-$AC$14,1),IF(E61&lt;$AD$14,MOD(E61-D61,1),MOD($AD$14-D61,1)))))</f>
        <v>0</v>
      </c>
      <c r="I61" s="44"/>
      <c r="J61" s="45"/>
      <c r="K61" s="245"/>
      <c r="L61" s="255"/>
      <c r="M61" s="18"/>
      <c r="N61" s="58">
        <f t="shared" si="8"/>
        <v>0</v>
      </c>
      <c r="O61" s="166"/>
      <c r="P61" s="111">
        <f>IF(AND(L61&lt;$AC$14,L61&gt;=$AD$14),IF(M61&gt;L61,IF(M61&lt;=$AC$14,0,MOD(M61-$AC$14,1)),IF(M61&gt;=$AD$14,MOD($AD$14-$AC$14,1),MOD(M61-$AC$14,1))),IF(L61&gt;=$AC$14,IF(OR(M61&gt;L61,M61&lt;=$AD$14),MOD(M61-L61,1),IF(M61&lt;=$AC$14,MOD($AD$14-L61,1),MOD($AD$14-L61,1)+MOD(M61-$AC$14,1))),IF(OR(M61&lt;L61,M61&gt;$AC$14),MOD($AD$14-L61,1)+MOD(M61-$AC$14,1),IF(M61&lt;$AD$14,MOD(M61-L61,1),MOD($AD$14-L61,1)))))</f>
        <v>0</v>
      </c>
      <c r="Q61" s="44"/>
      <c r="R61" s="45"/>
      <c r="S61" s="98"/>
      <c r="T61" s="12"/>
      <c r="U61" s="12"/>
      <c r="V61" s="12"/>
      <c r="W61" s="194" t="s">
        <v>122</v>
      </c>
      <c r="X61" s="195"/>
      <c r="Y61" s="196">
        <f>SUM(AA56:AA60)</f>
        <v>0</v>
      </c>
      <c r="Z61" s="276"/>
      <c r="AA61" s="276"/>
      <c r="AB61" s="277"/>
      <c r="AC61" s="194" t="s">
        <v>122</v>
      </c>
      <c r="AD61" s="195"/>
      <c r="AE61" s="196">
        <f>SUM(AG56:AG60)</f>
        <v>0</v>
      </c>
      <c r="AF61" s="276"/>
      <c r="AG61" s="276"/>
      <c r="AH61" s="277"/>
      <c r="AI61" s="12"/>
      <c r="AJ61" s="12"/>
      <c r="AK61" s="12"/>
      <c r="AL61" s="12"/>
    </row>
    <row r="62" spans="1:38" ht="16.5" x14ac:dyDescent="0.3">
      <c r="B62" s="147">
        <f t="shared" ref="B62" si="10">C62</f>
        <v>42557</v>
      </c>
      <c r="C62" s="128">
        <v>42557</v>
      </c>
      <c r="D62" s="17">
        <v>0.3125</v>
      </c>
      <c r="E62" s="18">
        <v>0.33333333333333331</v>
      </c>
      <c r="F62" s="58">
        <f t="shared" si="7"/>
        <v>2.0833333333333315E-2</v>
      </c>
      <c r="G62" s="144">
        <f>SUM(F62:F67)</f>
        <v>0.3125</v>
      </c>
      <c r="H62" s="111">
        <f>IF(AND(D62&lt;$AC$14,D62&gt;=$AD$14),IF(E62&gt;D62,IF(E62&lt;=$AC$14,0,MOD(E62-$AC$14,1)),IF(E62&gt;=$AD$14,MOD($AD$14-$AC$14,1),MOD(E62-$AC$14,1))),IF(D62&gt;=$AC$14,IF(OR(E62&gt;D62,E62&lt;=$AD$14),MOD(E62-D62,1),IF(E62&lt;=$AC$14,MOD($AD$14-D62,1),MOD($AD$14-D62,1)+MOD(E62-$AC$14,1))),IF(OR(E62&lt;D62,E62&gt;$AC$14),MOD($AD$14-D62,1)+MOD(E62-$AC$14,1),IF(E62&lt;$AD$14,MOD(E62-D62,1),MOD($AD$14-D62,1)))))</f>
        <v>0</v>
      </c>
      <c r="I62" s="44" t="s">
        <v>34</v>
      </c>
      <c r="J62" s="45" t="s">
        <v>35</v>
      </c>
      <c r="K62" s="245" t="s">
        <v>37</v>
      </c>
      <c r="L62" s="255"/>
      <c r="M62" s="18"/>
      <c r="N62" s="58">
        <f t="shared" si="8"/>
        <v>0</v>
      </c>
      <c r="O62" s="144">
        <f>SUM(N62:N67)</f>
        <v>0</v>
      </c>
      <c r="P62" s="111">
        <f>IF(AND(L62&lt;$AC$14,L62&gt;=$AD$14),IF(M62&gt;L62,IF(M62&lt;=$AC$14,0,MOD(M62-$AC$14,1)),IF(M62&gt;=$AD$14,MOD($AD$14-$AC$14,1),MOD(M62-$AC$14,1))),IF(L62&gt;=$AC$14,IF(OR(M62&gt;L62,M62&lt;=$AD$14),MOD(M62-L62,1),IF(M62&lt;=$AC$14,MOD($AD$14-L62,1),MOD($AD$14-L62,1)+MOD(M62-$AC$14,1))),IF(OR(M62&lt;L62,M62&gt;$AC$14),MOD($AD$14-L62,1)+MOD(M62-$AC$14,1),IF(M62&lt;$AD$14,MOD(M62-L62,1),MOD($AD$14-L62,1)))))</f>
        <v>0</v>
      </c>
      <c r="Q62" s="44"/>
      <c r="R62" s="45"/>
      <c r="S62" s="98"/>
      <c r="T62" s="12"/>
      <c r="U62" s="12"/>
      <c r="V62" s="12"/>
      <c r="W62" s="190" t="s">
        <v>102</v>
      </c>
      <c r="X62" s="191"/>
      <c r="Y62" s="116">
        <f>MOD(Y61-Y63,1)</f>
        <v>0</v>
      </c>
      <c r="Z62" s="117"/>
      <c r="AA62" s="117"/>
      <c r="AB62" s="118"/>
      <c r="AC62" s="190" t="s">
        <v>102</v>
      </c>
      <c r="AD62" s="191"/>
      <c r="AE62" s="116">
        <f>MOD(AE61-AE63,1)</f>
        <v>0</v>
      </c>
      <c r="AF62" s="117"/>
      <c r="AG62" s="117"/>
      <c r="AH62" s="118"/>
      <c r="AI62" s="12"/>
      <c r="AJ62" s="12"/>
      <c r="AK62" s="12"/>
      <c r="AL62" s="12"/>
    </row>
    <row r="63" spans="1:38" ht="16.5" x14ac:dyDescent="0.3">
      <c r="B63" s="147"/>
      <c r="C63" s="129"/>
      <c r="D63" s="17">
        <v>0.33333333333333331</v>
      </c>
      <c r="E63" s="18">
        <v>0.4375</v>
      </c>
      <c r="F63" s="58">
        <f t="shared" si="7"/>
        <v>0.10416666666666669</v>
      </c>
      <c r="G63" s="145"/>
      <c r="H63" s="111">
        <f>IF(AND(D63&lt;$AC$14,D63&gt;=$AD$14),IF(E63&gt;D63,IF(E63&lt;=$AC$14,0,MOD(E63-$AC$14,1)),IF(E63&gt;=$AD$14,MOD($AD$14-$AC$14,1),MOD(E63-$AC$14,1))),IF(D63&gt;=$AC$14,IF(OR(E63&gt;D63,E63&lt;=$AD$14),MOD(E63-D63,1),IF(E63&lt;=$AC$14,MOD($AD$14-D63,1),MOD($AD$14-D63,1)+MOD(E63-$AC$14,1))),IF(OR(E63&lt;D63,E63&gt;$AC$14),MOD($AD$14-D63,1)+MOD(E63-$AC$14,1),IF(E63&lt;$AD$14,MOD(E63-D63,1),MOD($AD$14-D63,1)))))</f>
        <v>0</v>
      </c>
      <c r="I63" s="44" t="s">
        <v>39</v>
      </c>
      <c r="J63" s="45" t="s">
        <v>36</v>
      </c>
      <c r="K63" s="245" t="s">
        <v>37</v>
      </c>
      <c r="L63" s="255"/>
      <c r="M63" s="18"/>
      <c r="N63" s="58">
        <f t="shared" si="8"/>
        <v>0</v>
      </c>
      <c r="O63" s="145"/>
      <c r="P63" s="111">
        <f>IF(AND(L63&lt;$AC$14,L63&gt;=$AD$14),IF(M63&gt;L63,IF(M63&lt;=$AC$14,0,MOD(M63-$AC$14,1)),IF(M63&gt;=$AD$14,MOD($AD$14-$AC$14,1),MOD(M63-$AC$14,1))),IF(L63&gt;=$AC$14,IF(OR(M63&gt;L63,M63&lt;=$AD$14),MOD(M63-L63,1),IF(M63&lt;=$AC$14,MOD($AD$14-L63,1),MOD($AD$14-L63,1)+MOD(M63-$AC$14,1))),IF(OR(M63&lt;L63,M63&gt;$AC$14),MOD($AD$14-L63,1)+MOD(M63-$AC$14,1),IF(M63&lt;$AD$14,MOD(M63-L63,1),MOD($AD$14-L63,1)))))</f>
        <v>0</v>
      </c>
      <c r="Q63" s="44"/>
      <c r="R63" s="45"/>
      <c r="S63" s="98"/>
      <c r="T63" s="12"/>
      <c r="U63" s="12"/>
      <c r="V63" s="12"/>
      <c r="W63" s="192" t="s">
        <v>103</v>
      </c>
      <c r="X63" s="193"/>
      <c r="Y63" s="113">
        <f>SUM(AB56:AB60)</f>
        <v>0</v>
      </c>
      <c r="Z63" s="114"/>
      <c r="AA63" s="114"/>
      <c r="AB63" s="115"/>
      <c r="AC63" s="192" t="s">
        <v>103</v>
      </c>
      <c r="AD63" s="193"/>
      <c r="AE63" s="113">
        <f>SUM(AH56:AH60)</f>
        <v>0</v>
      </c>
      <c r="AF63" s="114"/>
      <c r="AG63" s="114"/>
      <c r="AH63" s="115"/>
      <c r="AI63" s="12"/>
      <c r="AJ63" s="12"/>
      <c r="AK63" s="12"/>
      <c r="AL63" s="12"/>
    </row>
    <row r="64" spans="1:38" ht="14.25" x14ac:dyDescent="0.3">
      <c r="B64" s="147"/>
      <c r="C64" s="129"/>
      <c r="D64" s="17">
        <v>0.4375</v>
      </c>
      <c r="E64" s="18">
        <v>0.5</v>
      </c>
      <c r="F64" s="58">
        <f t="shared" si="7"/>
        <v>6.25E-2</v>
      </c>
      <c r="G64" s="145"/>
      <c r="H64" s="111">
        <f>IF(AND(D64&lt;$AC$14,D64&gt;=$AD$14),IF(E64&gt;D64,IF(E64&lt;=$AC$14,0,MOD(E64-$AC$14,1)),IF(E64&gt;=$AD$14,MOD($AD$14-$AC$14,1),MOD(E64-$AC$14,1))),IF(D64&gt;=$AC$14,IF(OR(E64&gt;D64,E64&lt;=$AD$14),MOD(E64-D64,1),IF(E64&lt;=$AC$14,MOD($AD$14-D64,1),MOD($AD$14-D64,1)+MOD(E64-$AC$14,1))),IF(OR(E64&lt;D64,E64&gt;$AC$14),MOD($AD$14-D64,1)+MOD(E64-$AC$14,1),IF(E64&lt;$AD$14,MOD(E64-D64,1),MOD($AD$14-D64,1)))))</f>
        <v>0</v>
      </c>
      <c r="I64" s="44" t="s">
        <v>40</v>
      </c>
      <c r="J64" s="45" t="s">
        <v>36</v>
      </c>
      <c r="K64" s="245" t="s">
        <v>38</v>
      </c>
      <c r="L64" s="255"/>
      <c r="M64" s="18"/>
      <c r="N64" s="58">
        <f t="shared" si="8"/>
        <v>0</v>
      </c>
      <c r="O64" s="145"/>
      <c r="P64" s="111">
        <f>IF(AND(L64&lt;$AC$14,L64&gt;=$AD$14),IF(M64&gt;L64,IF(M64&lt;=$AC$14,0,MOD(M64-$AC$14,1)),IF(M64&gt;=$AD$14,MOD($AD$14-$AC$14,1),MOD(M64-$AC$14,1))),IF(L64&gt;=$AC$14,IF(OR(M64&gt;L64,M64&lt;=$AD$14),MOD(M64-L64,1),IF(M64&lt;=$AC$14,MOD($AD$14-L64,1),MOD($AD$14-L64,1)+MOD(M64-$AC$14,1))),IF(OR(M64&lt;L64,M64&gt;$AC$14),MOD($AD$14-L64,1)+MOD(M64-$AC$14,1),IF(M64&lt;$AD$14,MOD(M64-L64,1),MOD($AD$14-L64,1)))))</f>
        <v>0</v>
      </c>
      <c r="Q64" s="44"/>
      <c r="R64" s="45"/>
      <c r="S64" s="98"/>
      <c r="T64" s="12"/>
      <c r="U64" s="12"/>
      <c r="V64" s="12"/>
      <c r="W64" s="122">
        <f>X64</f>
        <v>42568</v>
      </c>
      <c r="X64" s="119">
        <v>42568</v>
      </c>
      <c r="Y64" s="56"/>
      <c r="Z64" s="57"/>
      <c r="AA64" s="58">
        <f>MOD(Z64-Y64,1)</f>
        <v>0</v>
      </c>
      <c r="AB64" s="197">
        <f>IF(AND(Y64&lt;$AC$16,Y64&gt;=$AD$16),IF(Z64&gt;Y64,IF(Z64&lt;=$AC$16,0,MOD(Z64-$AC$16,1)),IF(Z64&gt;=$AD$16,MOD($AD$16-$AC$16,1),MOD(Z64-$AC$16,1))),IF(Y64&gt;=$AC$16,IF(OR(Z64&gt;Y64,Y64&lt;=$AD$16),MOD(Z64-Y64,1),IF(Z64&lt;=$AC$16,MOD($AD$16-Y64,1),MOD($AD$16-Y64,1)+MOD(Z64-$AC$16,1))),IF(OR(Z64&lt;Y64,Z64&gt;$AC$16),MOD($AD$16-Y64,1)+MOD(Z64-$AC$16,1),IF(Z64&lt;$AD$16,MOD(Z64-Y64,1),MOD($AD$16-Y64,1)))))</f>
        <v>0</v>
      </c>
      <c r="AC64" s="122">
        <f>AD64</f>
        <v>42568</v>
      </c>
      <c r="AD64" s="119">
        <v>42568</v>
      </c>
      <c r="AE64" s="56"/>
      <c r="AF64" s="57"/>
      <c r="AG64" s="58">
        <f>MOD(AF64-AE64,1)</f>
        <v>0</v>
      </c>
      <c r="AH64" s="197">
        <f>IF(AND(AE64&lt;$AC$16,AE64&gt;=$AD$16),IF(AF64&gt;AE64,IF(AF64&lt;=$AC$16,0,MOD(AF64-$AC$16,1)),IF(AF64&gt;=$AD$16,MOD($AD$16-$AC$16,1),MOD(AF64-$AC$16,1))),IF(AE64&gt;=$AC$16,IF(OR(AF64&gt;AE64,AE64&lt;=$AD$16),MOD(AF64-AE64,1),IF(AF64&lt;=$AC$16,MOD($AD$16-AE64,1),MOD($AD$16-AE64,1)+MOD(AF64-$AC$16,1))),IF(OR(AF64&lt;AE64,AF64&gt;$AC$16),MOD($AD$16-AE64,1)+MOD(AF64-$AC$16,1),IF(AF64&lt;$AD$16,MOD(AF64-AE64,1),MOD($AD$16-AE64,1)))))</f>
        <v>0</v>
      </c>
      <c r="AI64" s="12"/>
      <c r="AJ64" s="12"/>
      <c r="AK64" s="12"/>
      <c r="AL64" s="12"/>
    </row>
    <row r="65" spans="1:38" ht="14.25" x14ac:dyDescent="0.3">
      <c r="B65" s="147"/>
      <c r="C65" s="129"/>
      <c r="D65" s="17">
        <v>0.54166666666666663</v>
      </c>
      <c r="E65" s="18">
        <v>0.66666666666666663</v>
      </c>
      <c r="F65" s="58">
        <f t="shared" si="7"/>
        <v>0.125</v>
      </c>
      <c r="G65" s="145"/>
      <c r="H65" s="111">
        <f>IF(AND(D65&lt;$AC$14,D65&gt;=$AD$14),IF(E65&gt;D65,IF(E65&lt;=$AC$14,0,MOD(E65-$AC$14,1)),IF(E65&gt;=$AD$14,MOD($AD$14-$AC$14,1),MOD(E65-$AC$14,1))),IF(D65&gt;=$AC$14,IF(OR(E65&gt;D65,E65&lt;=$AD$14),MOD(E65-D65,1),IF(E65&lt;=$AC$14,MOD($AD$14-D65,1),MOD($AD$14-D65,1)+MOD(E65-$AC$14,1))),IF(OR(E65&lt;D65,E65&gt;$AC$14),MOD($AD$14-D65,1)+MOD(E65-$AC$14,1),IF(E65&lt;$AD$14,MOD(E65-D65,1),MOD($AD$14-D65,1)))))</f>
        <v>0</v>
      </c>
      <c r="I65" s="44" t="s">
        <v>45</v>
      </c>
      <c r="J65" s="45" t="s">
        <v>46</v>
      </c>
      <c r="K65" s="245" t="s">
        <v>44</v>
      </c>
      <c r="L65" s="255"/>
      <c r="M65" s="18"/>
      <c r="N65" s="58">
        <f t="shared" si="8"/>
        <v>0</v>
      </c>
      <c r="O65" s="145"/>
      <c r="P65" s="111">
        <f>IF(AND(L65&lt;$AC$14,L65&gt;=$AD$14),IF(M65&gt;L65,IF(M65&lt;=$AC$14,0,MOD(M65-$AC$14,1)),IF(M65&gt;=$AD$14,MOD($AD$14-$AC$14,1),MOD(M65-$AC$14,1))),IF(L65&gt;=$AC$14,IF(OR(M65&gt;L65,M65&lt;=$AD$14),MOD(M65-L65,1),IF(M65&lt;=$AC$14,MOD($AD$14-L65,1),MOD($AD$14-L65,1)+MOD(M65-$AC$14,1))),IF(OR(M65&lt;L65,M65&gt;$AC$14),MOD($AD$14-L65,1)+MOD(M65-$AC$14,1),IF(M65&lt;$AD$14,MOD(M65-L65,1),MOD($AD$14-L65,1)))))</f>
        <v>0</v>
      </c>
      <c r="Q65" s="44"/>
      <c r="R65" s="45"/>
      <c r="S65" s="98"/>
      <c r="T65" s="12"/>
      <c r="U65" s="12"/>
      <c r="V65" s="12"/>
      <c r="W65" s="123"/>
      <c r="X65" s="120"/>
      <c r="Y65" s="17"/>
      <c r="Z65" s="18"/>
      <c r="AA65" s="28">
        <f>MOD(Z65-Y65,1)</f>
        <v>0</v>
      </c>
      <c r="AB65" s="91">
        <f>IF(AND(Y65&lt;$AC$16,Y65&gt;=$AD$16),IF(Z65&gt;Y65,IF(Z65&lt;=$AC$16,0,MOD(Z65-$AC$16,1)),IF(Z65&gt;=$AD$16,MOD($AD$16-$AC$16,1),MOD(Z65-$AC$16,1))),IF(Y65&gt;=$AC$16,IF(OR(Z65&gt;Y65,Y65&lt;=$AD$16),MOD(Z65-Y65,1),IF(Z65&lt;=$AC$16,MOD($AD$16-Y65,1),MOD($AD$16-Y65,1)+MOD(Z65-$AC$16,1))),IF(OR(Z65&lt;Y65,Z65&gt;$AC$16),MOD($AD$16-Y65,1)+MOD(Z65-$AC$16,1),IF(Z65&lt;$AD$16,MOD(Z65-Y65,1),MOD($AD$16-Y65,1)))))</f>
        <v>0</v>
      </c>
      <c r="AC65" s="123"/>
      <c r="AD65" s="120"/>
      <c r="AE65" s="17"/>
      <c r="AF65" s="18"/>
      <c r="AG65" s="28">
        <f>MOD(AF65-AE65,1)</f>
        <v>0</v>
      </c>
      <c r="AH65" s="91">
        <f>IF(AND(AE65&lt;$AC$16,AE65&gt;=$AD$16),IF(AF65&gt;AE65,IF(AF65&lt;=$AC$16,0,MOD(AF65-$AC$16,1)),IF(AF65&gt;=$AD$16,MOD($AD$16-$AC$16,1),MOD(AF65-$AC$16,1))),IF(AE65&gt;=$AC$16,IF(OR(AF65&gt;AE65,AE65&lt;=$AD$16),MOD(AF65-AE65,1),IF(AF65&lt;=$AC$16,MOD($AD$16-AE65,1),MOD($AD$16-AE65,1)+MOD(AF65-$AC$16,1))),IF(OR(AF65&lt;AE65,AF65&gt;$AC$16),MOD($AD$16-AE65,1)+MOD(AF65-$AC$16,1),IF(AF65&lt;$AD$16,MOD(AF65-AE65,1),MOD($AD$16-AE65,1)))))</f>
        <v>0</v>
      </c>
      <c r="AI65" s="12"/>
      <c r="AJ65" s="12"/>
      <c r="AK65" s="12"/>
      <c r="AL65" s="12"/>
    </row>
    <row r="66" spans="1:38" ht="14.25" x14ac:dyDescent="0.3">
      <c r="B66" s="147"/>
      <c r="C66" s="129"/>
      <c r="D66" s="17"/>
      <c r="E66" s="18"/>
      <c r="F66" s="58">
        <f t="shared" si="7"/>
        <v>0</v>
      </c>
      <c r="G66" s="145"/>
      <c r="H66" s="111">
        <f>IF(AND(D66&lt;$AC$14,D66&gt;=$AD$14),IF(E66&gt;D66,IF(E66&lt;=$AC$14,0,MOD(E66-$AC$14,1)),IF(E66&gt;=$AD$14,MOD($AD$14-$AC$14,1),MOD(E66-$AC$14,1))),IF(D66&gt;=$AC$14,IF(OR(E66&gt;D66,E66&lt;=$AD$14),MOD(E66-D66,1),IF(E66&lt;=$AC$14,MOD($AD$14-D66,1),MOD($AD$14-D66,1)+MOD(E66-$AC$14,1))),IF(OR(E66&lt;D66,E66&gt;$AC$14),MOD($AD$14-D66,1)+MOD(E66-$AC$14,1),IF(E66&lt;$AD$14,MOD(E66-D66,1),MOD($AD$14-D66,1)))))</f>
        <v>0</v>
      </c>
      <c r="I66" s="44"/>
      <c r="J66" s="45"/>
      <c r="K66" s="245"/>
      <c r="L66" s="255"/>
      <c r="M66" s="18"/>
      <c r="N66" s="58">
        <f t="shared" si="8"/>
        <v>0</v>
      </c>
      <c r="O66" s="145"/>
      <c r="P66" s="111">
        <f>IF(AND(L66&lt;$AC$14,L66&gt;=$AD$14),IF(M66&gt;L66,IF(M66&lt;=$AC$14,0,MOD(M66-$AC$14,1)),IF(M66&gt;=$AD$14,MOD($AD$14-$AC$14,1),MOD(M66-$AC$14,1))),IF(L66&gt;=$AC$14,IF(OR(M66&gt;L66,M66&lt;=$AD$14),MOD(M66-L66,1),IF(M66&lt;=$AC$14,MOD($AD$14-L66,1),MOD($AD$14-L66,1)+MOD(M66-$AC$14,1))),IF(OR(M66&lt;L66,M66&gt;$AC$14),MOD($AD$14-L66,1)+MOD(M66-$AC$14,1),IF(M66&lt;$AD$14,MOD(M66-L66,1),MOD($AD$14-L66,1)))))</f>
        <v>0</v>
      </c>
      <c r="Q66" s="44"/>
      <c r="R66" s="45"/>
      <c r="S66" s="98"/>
      <c r="T66" s="12"/>
      <c r="U66" s="12"/>
      <c r="V66" s="12"/>
      <c r="W66" s="123"/>
      <c r="X66" s="120"/>
      <c r="Y66" s="17"/>
      <c r="Z66" s="18"/>
      <c r="AA66" s="28">
        <f>MOD(Z66-Y66,1)</f>
        <v>0</v>
      </c>
      <c r="AB66" s="91">
        <f>IF(AND(Y66&lt;$AC$16,Y66&gt;=$AD$16),IF(Z66&gt;Y66,IF(Z66&lt;=$AC$16,0,MOD(Z66-$AC$16,1)),IF(Z66&gt;=$AD$16,MOD($AD$16-$AC$16,1),MOD(Z66-$AC$16,1))),IF(Y66&gt;=$AC$16,IF(OR(Z66&gt;Y66,Y66&lt;=$AD$16),MOD(Z66-Y66,1),IF(Z66&lt;=$AC$16,MOD($AD$16-Y66,1),MOD($AD$16-Y66,1)+MOD(Z66-$AC$16,1))),IF(OR(Z66&lt;Y66,Z66&gt;$AC$16),MOD($AD$16-Y66,1)+MOD(Z66-$AC$16,1),IF(Z66&lt;$AD$16,MOD(Z66-Y66,1),MOD($AD$16-Y66,1)))))</f>
        <v>0</v>
      </c>
      <c r="AC66" s="123"/>
      <c r="AD66" s="120"/>
      <c r="AE66" s="17"/>
      <c r="AF66" s="18"/>
      <c r="AG66" s="28">
        <f>MOD(AF66-AE66,1)</f>
        <v>0</v>
      </c>
      <c r="AH66" s="91">
        <f>IF(AND(AE66&lt;$AC$16,AE66&gt;=$AD$16),IF(AF66&gt;AE66,IF(AF66&lt;=$AC$16,0,MOD(AF66-$AC$16,1)),IF(AF66&gt;=$AD$16,MOD($AD$16-$AC$16,1),MOD(AF66-$AC$16,1))),IF(AE66&gt;=$AC$16,IF(OR(AF66&gt;AE66,AE66&lt;=$AD$16),MOD(AF66-AE66,1),IF(AF66&lt;=$AC$16,MOD($AD$16-AE66,1),MOD($AD$16-AE66,1)+MOD(AF66-$AC$16,1))),IF(OR(AF66&lt;AE66,AF66&gt;$AC$16),MOD($AD$16-AE66,1)+MOD(AF66-$AC$16,1),IF(AF66&lt;$AD$16,MOD(AF66-AE66,1),MOD($AD$16-AE66,1)))))</f>
        <v>0</v>
      </c>
      <c r="AI66" s="12"/>
      <c r="AJ66" s="12"/>
      <c r="AK66" s="12"/>
      <c r="AL66" s="12"/>
    </row>
    <row r="67" spans="1:38" ht="14.25" x14ac:dyDescent="0.3">
      <c r="B67" s="147"/>
      <c r="C67" s="130"/>
      <c r="D67" s="17"/>
      <c r="E67" s="18"/>
      <c r="F67" s="58">
        <f t="shared" si="7"/>
        <v>0</v>
      </c>
      <c r="G67" s="166"/>
      <c r="H67" s="111">
        <f>IF(AND(D67&lt;$AC$14,D67&gt;=$AD$14),IF(E67&gt;D67,IF(E67&lt;=$AC$14,0,MOD(E67-$AC$14,1)),IF(E67&gt;=$AD$14,MOD($AD$14-$AC$14,1),MOD(E67-$AC$14,1))),IF(D67&gt;=$AC$14,IF(OR(E67&gt;D67,E67&lt;=$AD$14),MOD(E67-D67,1),IF(E67&lt;=$AC$14,MOD($AD$14-D67,1),MOD($AD$14-D67,1)+MOD(E67-$AC$14,1))),IF(OR(E67&lt;D67,E67&gt;$AC$14),MOD($AD$14-D67,1)+MOD(E67-$AC$14,1),IF(E67&lt;$AD$14,MOD(E67-D67,1),MOD($AD$14-D67,1)))))</f>
        <v>0</v>
      </c>
      <c r="I67" s="44"/>
      <c r="J67" s="45"/>
      <c r="K67" s="245"/>
      <c r="L67" s="255"/>
      <c r="M67" s="18"/>
      <c r="N67" s="58">
        <f t="shared" si="8"/>
        <v>0</v>
      </c>
      <c r="O67" s="166"/>
      <c r="P67" s="111">
        <f>IF(AND(L67&lt;$AC$14,L67&gt;=$AD$14),IF(M67&gt;L67,IF(M67&lt;=$AC$14,0,MOD(M67-$AC$14,1)),IF(M67&gt;=$AD$14,MOD($AD$14-$AC$14,1),MOD(M67-$AC$14,1))),IF(L67&gt;=$AC$14,IF(OR(M67&gt;L67,M67&lt;=$AD$14),MOD(M67-L67,1),IF(M67&lt;=$AC$14,MOD($AD$14-L67,1),MOD($AD$14-L67,1)+MOD(M67-$AC$14,1))),IF(OR(M67&lt;L67,M67&gt;$AC$14),MOD($AD$14-L67,1)+MOD(M67-$AC$14,1),IF(M67&lt;$AD$14,MOD(M67-L67,1),MOD($AD$14-L67,1)))))</f>
        <v>0</v>
      </c>
      <c r="Q67" s="44"/>
      <c r="R67" s="45"/>
      <c r="S67" s="98"/>
      <c r="T67" s="12"/>
      <c r="U67" s="12"/>
      <c r="V67" s="12"/>
      <c r="W67" s="123"/>
      <c r="X67" s="120"/>
      <c r="Y67" s="17"/>
      <c r="Z67" s="18"/>
      <c r="AA67" s="28">
        <f>MOD(Z67-Y67,1)</f>
        <v>0</v>
      </c>
      <c r="AB67" s="91">
        <f>IF(AND(Y67&lt;$AC$16,Y67&gt;=$AD$16),IF(Z67&gt;Y67,IF(Z67&lt;=$AC$16,0,MOD(Z67-$AC$16,1)),IF(Z67&gt;=$AD$16,MOD($AD$16-$AC$16,1),MOD(Z67-$AC$16,1))),IF(Y67&gt;=$AC$16,IF(OR(Z67&gt;Y67,Y67&lt;=$AD$16),MOD(Z67-Y67,1),IF(Z67&lt;=$AC$16,MOD($AD$16-Y67,1),MOD($AD$16-Y67,1)+MOD(Z67-$AC$16,1))),IF(OR(Z67&lt;Y67,Z67&gt;$AC$16),MOD($AD$16-Y67,1)+MOD(Z67-$AC$16,1),IF(Z67&lt;$AD$16,MOD(Z67-Y67,1),MOD($AD$16-Y67,1)))))</f>
        <v>0</v>
      </c>
      <c r="AC67" s="123"/>
      <c r="AD67" s="120"/>
      <c r="AE67" s="17"/>
      <c r="AF67" s="18"/>
      <c r="AG67" s="28">
        <f>MOD(AF67-AE67,1)</f>
        <v>0</v>
      </c>
      <c r="AH67" s="91">
        <f>IF(AND(AE67&lt;$AC$16,AE67&gt;=$AD$16),IF(AF67&gt;AE67,IF(AF67&lt;=$AC$16,0,MOD(AF67-$AC$16,1)),IF(AF67&gt;=$AD$16,MOD($AD$16-$AC$16,1),MOD(AF67-$AC$16,1))),IF(AE67&gt;=$AC$16,IF(OR(AF67&gt;AE67,AE67&lt;=$AD$16),MOD(AF67-AE67,1),IF(AF67&lt;=$AC$16,MOD($AD$16-AE67,1),MOD($AD$16-AE67,1)+MOD(AF67-$AC$16,1))),IF(OR(AF67&lt;AE67,AF67&gt;$AC$16),MOD($AD$16-AE67,1)+MOD(AF67-$AC$16,1),IF(AF67&lt;$AD$16,MOD(AF67-AE67,1),MOD($AD$16-AE67,1)))))</f>
        <v>0</v>
      </c>
      <c r="AI67" s="12"/>
      <c r="AJ67" s="12"/>
      <c r="AK67" s="12"/>
      <c r="AL67" s="12"/>
    </row>
    <row r="68" spans="1:38" ht="14.25" x14ac:dyDescent="0.3">
      <c r="B68" s="147">
        <f t="shared" ref="B68" si="11">C68</f>
        <v>42558</v>
      </c>
      <c r="C68" s="128">
        <v>42558</v>
      </c>
      <c r="D68" s="17">
        <v>0.3125</v>
      </c>
      <c r="E68" s="18">
        <v>0.47916666666666669</v>
      </c>
      <c r="F68" s="58">
        <f t="shared" si="7"/>
        <v>0.16666666666666669</v>
      </c>
      <c r="G68" s="144">
        <f>SUM(F68:F73)</f>
        <v>0.37499999999999994</v>
      </c>
      <c r="H68" s="111">
        <f>IF(AND(D68&lt;$AC$14,D68&gt;=$AD$14),IF(E68&gt;D68,IF(E68&lt;=$AC$14,0,MOD(E68-$AC$14,1)),IF(E68&gt;=$AD$14,MOD($AD$14-$AC$14,1),MOD(E68-$AC$14,1))),IF(D68&gt;=$AC$14,IF(OR(E68&gt;D68,E68&lt;=$AD$14),MOD(E68-D68,1),IF(E68&lt;=$AC$14,MOD($AD$14-D68,1),MOD($AD$14-D68,1)+MOD(E68-$AC$14,1))),IF(OR(E68&lt;D68,E68&gt;$AC$14),MOD($AD$14-D68,1)+MOD(E68-$AC$14,1),IF(E68&lt;$AD$14,MOD(E68-D68,1),MOD($AD$14-D68,1)))))</f>
        <v>0</v>
      </c>
      <c r="I68" s="44" t="s">
        <v>41</v>
      </c>
      <c r="J68" s="45" t="s">
        <v>46</v>
      </c>
      <c r="K68" s="245" t="s">
        <v>44</v>
      </c>
      <c r="L68" s="255"/>
      <c r="M68" s="18"/>
      <c r="N68" s="58">
        <f t="shared" si="8"/>
        <v>0</v>
      </c>
      <c r="O68" s="144">
        <f>SUM(N68:N73)</f>
        <v>0</v>
      </c>
      <c r="P68" s="111">
        <f>IF(AND(L68&lt;$AC$14,L68&gt;=$AD$14),IF(M68&gt;L68,IF(M68&lt;=$AC$14,0,MOD(M68-$AC$14,1)),IF(M68&gt;=$AD$14,MOD($AD$14-$AC$14,1),MOD(M68-$AC$14,1))),IF(L68&gt;=$AC$14,IF(OR(M68&gt;L68,M68&lt;=$AD$14),MOD(M68-L68,1),IF(M68&lt;=$AC$14,MOD($AD$14-L68,1),MOD($AD$14-L68,1)+MOD(M68-$AC$14,1))),IF(OR(M68&lt;L68,M68&gt;$AC$14),MOD($AD$14-L68,1)+MOD(M68-$AC$14,1),IF(M68&lt;$AD$14,MOD(M68-L68,1),MOD($AD$14-L68,1)))))</f>
        <v>0</v>
      </c>
      <c r="Q68" s="44"/>
      <c r="R68" s="45"/>
      <c r="S68" s="98"/>
      <c r="T68" s="12"/>
      <c r="U68" s="12"/>
      <c r="V68" s="12"/>
      <c r="W68" s="124"/>
      <c r="X68" s="121"/>
      <c r="Y68" s="19"/>
      <c r="Z68" s="20"/>
      <c r="AA68" s="55">
        <f>MOD(Z68-Y68,1)</f>
        <v>0</v>
      </c>
      <c r="AB68" s="92">
        <f>IF(AND(Y68&lt;$AC$16,Y68&gt;=$AD$16),IF(Z68&gt;Y68,IF(Z68&lt;=$AC$16,0,MOD(Z68-$AC$16,1)),IF(Z68&gt;=$AD$16,MOD($AD$16-$AC$16,1),MOD(Z68-$AC$16,1))),IF(Y68&gt;=$AC$16,IF(OR(Z68&gt;Y68,Y68&lt;=$AD$16),MOD(Z68-Y68,1),IF(Z68&lt;=$AC$16,MOD($AD$16-Y68,1),MOD($AD$16-Y68,1)+MOD(Z68-$AC$16,1))),IF(OR(Z68&lt;Y68,Z68&gt;$AC$16),MOD($AD$16-Y68,1)+MOD(Z68-$AC$16,1),IF(Z68&lt;$AD$16,MOD(Z68-Y68,1),MOD($AD$16-Y68,1)))))</f>
        <v>0</v>
      </c>
      <c r="AC68" s="124"/>
      <c r="AD68" s="121"/>
      <c r="AE68" s="19"/>
      <c r="AF68" s="20"/>
      <c r="AG68" s="55">
        <f>MOD(AF68-AE68,1)</f>
        <v>0</v>
      </c>
      <c r="AH68" s="92">
        <f>IF(AND(AE68&lt;$AC$16,AE68&gt;=$AD$16),IF(AF68&gt;AE68,IF(AF68&lt;=$AC$16,0,MOD(AF68-$AC$16,1)),IF(AF68&gt;=$AD$16,MOD($AD$16-$AC$16,1),MOD(AF68-$AC$16,1))),IF(AE68&gt;=$AC$16,IF(OR(AF68&gt;AE68,AE68&lt;=$AD$16),MOD(AF68-AE68,1),IF(AF68&lt;=$AC$16,MOD($AD$16-AE68,1),MOD($AD$16-AE68,1)+MOD(AF68-$AC$16,1))),IF(OR(AF68&lt;AE68,AF68&gt;$AC$16),MOD($AD$16-AE68,1)+MOD(AF68-$AC$16,1),IF(AF68&lt;$AD$16,MOD(AF68-AE68,1),MOD($AD$16-AE68,1)))))</f>
        <v>0</v>
      </c>
      <c r="AI68" s="12"/>
      <c r="AJ68" s="12"/>
      <c r="AK68" s="12"/>
      <c r="AL68" s="12"/>
    </row>
    <row r="69" spans="1:38" ht="16.5" x14ac:dyDescent="0.3">
      <c r="B69" s="147"/>
      <c r="C69" s="129"/>
      <c r="D69" s="17">
        <v>0.5</v>
      </c>
      <c r="E69" s="18">
        <v>0.6875</v>
      </c>
      <c r="F69" s="58">
        <f t="shared" si="7"/>
        <v>0.1875</v>
      </c>
      <c r="G69" s="145"/>
      <c r="H69" s="111">
        <f>IF(AND(D69&lt;$AC$14,D69&gt;=$AD$14),IF(E69&gt;D69,IF(E69&lt;=$AC$14,0,MOD(E69-$AC$14,1)),IF(E69&gt;=$AD$14,MOD($AD$14-$AC$14,1),MOD(E69-$AC$14,1))),IF(D69&gt;=$AC$14,IF(OR(E69&gt;D69,E69&lt;=$AD$14),MOD(E69-D69,1),IF(E69&lt;=$AC$14,MOD($AD$14-D69,1),MOD($AD$14-D69,1)+MOD(E69-$AC$14,1))),IF(OR(E69&lt;D69,E69&gt;$AC$14),MOD($AD$14-D69,1)+MOD(E69-$AC$14,1),IF(E69&lt;$AD$14,MOD(E69-D69,1),MOD($AD$14-D69,1)))))</f>
        <v>0</v>
      </c>
      <c r="I69" s="44" t="s">
        <v>42</v>
      </c>
      <c r="J69" s="45"/>
      <c r="K69" s="245" t="s">
        <v>44</v>
      </c>
      <c r="L69" s="255"/>
      <c r="M69" s="18"/>
      <c r="N69" s="58">
        <f t="shared" si="8"/>
        <v>0</v>
      </c>
      <c r="O69" s="145"/>
      <c r="P69" s="111">
        <f>IF(AND(L69&lt;$AC$14,L69&gt;=$AD$14),IF(M69&gt;L69,IF(M69&lt;=$AC$14,0,MOD(M69-$AC$14,1)),IF(M69&gt;=$AD$14,MOD($AD$14-$AC$14,1),MOD(M69-$AC$14,1))),IF(L69&gt;=$AC$14,IF(OR(M69&gt;L69,M69&lt;=$AD$14),MOD(M69-L69,1),IF(M69&lt;=$AC$14,MOD($AD$14-L69,1),MOD($AD$14-L69,1)+MOD(M69-$AC$14,1))),IF(OR(M69&lt;L69,M69&gt;$AC$14),MOD($AD$14-L69,1)+MOD(M69-$AC$14,1),IF(M69&lt;$AD$14,MOD(M69-L69,1),MOD($AD$14-L69,1)))))</f>
        <v>0</v>
      </c>
      <c r="Q69" s="44"/>
      <c r="R69" s="45"/>
      <c r="S69" s="98"/>
      <c r="T69" s="12"/>
      <c r="U69" s="12"/>
      <c r="V69" s="12"/>
      <c r="W69" s="194" t="s">
        <v>122</v>
      </c>
      <c r="X69" s="195"/>
      <c r="Y69" s="196">
        <f>SUM(AA64:AA68)</f>
        <v>0</v>
      </c>
      <c r="Z69" s="276"/>
      <c r="AA69" s="276"/>
      <c r="AB69" s="277"/>
      <c r="AC69" s="194" t="s">
        <v>122</v>
      </c>
      <c r="AD69" s="195"/>
      <c r="AE69" s="196">
        <f>SUM(AG64:AG68)</f>
        <v>0</v>
      </c>
      <c r="AF69" s="276"/>
      <c r="AG69" s="276"/>
      <c r="AH69" s="277"/>
      <c r="AI69" s="12"/>
      <c r="AJ69" s="12"/>
      <c r="AK69" s="12"/>
      <c r="AL69" s="12"/>
    </row>
    <row r="70" spans="1:38" ht="16.5" x14ac:dyDescent="0.3">
      <c r="B70" s="147"/>
      <c r="C70" s="129"/>
      <c r="D70" s="17">
        <v>0.70833333333333337</v>
      </c>
      <c r="E70" s="18">
        <v>0.72916666666666663</v>
      </c>
      <c r="F70" s="58">
        <f t="shared" si="7"/>
        <v>2.0833333333333259E-2</v>
      </c>
      <c r="G70" s="145"/>
      <c r="H70" s="111">
        <f>IF(AND(D70&lt;$AC$14,D70&gt;=$AD$14),IF(E70&gt;D70,IF(E70&lt;=$AC$14,0,MOD(E70-$AC$14,1)),IF(E70&gt;=$AD$14,MOD($AD$14-$AC$14,1),MOD(E70-$AC$14,1))),IF(D70&gt;=$AC$14,IF(OR(E70&gt;D70,E70&lt;=$AD$14),MOD(E70-D70,1),IF(E70&lt;=$AC$14,MOD($AD$14-D70,1),MOD($AD$14-D70,1)+MOD(E70-$AC$14,1))),IF(OR(E70&lt;D70,E70&gt;$AC$14),MOD($AD$14-D70,1)+MOD(E70-$AC$14,1),IF(E70&lt;$AD$14,MOD(E70-D70,1),MOD($AD$14-D70,1)))))</f>
        <v>0</v>
      </c>
      <c r="I70" s="44"/>
      <c r="J70" s="45"/>
      <c r="K70" s="245"/>
      <c r="L70" s="255"/>
      <c r="M70" s="18"/>
      <c r="N70" s="58">
        <f t="shared" si="8"/>
        <v>0</v>
      </c>
      <c r="O70" s="145"/>
      <c r="P70" s="111">
        <f>IF(AND(L70&lt;$AC$14,L70&gt;=$AD$14),IF(M70&gt;L70,IF(M70&lt;=$AC$14,0,MOD(M70-$AC$14,1)),IF(M70&gt;=$AD$14,MOD($AD$14-$AC$14,1),MOD(M70-$AC$14,1))),IF(L70&gt;=$AC$14,IF(OR(M70&gt;L70,M70&lt;=$AD$14),MOD(M70-L70,1),IF(M70&lt;=$AC$14,MOD($AD$14-L70,1),MOD($AD$14-L70,1)+MOD(M70-$AC$14,1))),IF(OR(M70&lt;L70,M70&gt;$AC$14),MOD($AD$14-L70,1)+MOD(M70-$AC$14,1),IF(M70&lt;$AD$14,MOD(M70-L70,1),MOD($AD$14-L70,1)))))</f>
        <v>0</v>
      </c>
      <c r="Q70" s="44"/>
      <c r="R70" s="45"/>
      <c r="S70" s="98"/>
      <c r="T70" s="12"/>
      <c r="U70" s="12"/>
      <c r="V70" s="12"/>
      <c r="W70" s="190" t="s">
        <v>102</v>
      </c>
      <c r="X70" s="191"/>
      <c r="Y70" s="116">
        <f>MOD(Y69-Y71,1)</f>
        <v>0</v>
      </c>
      <c r="Z70" s="117"/>
      <c r="AA70" s="117"/>
      <c r="AB70" s="118"/>
      <c r="AC70" s="190" t="s">
        <v>102</v>
      </c>
      <c r="AD70" s="191"/>
      <c r="AE70" s="116">
        <f>MOD(AE69-AE71,1)</f>
        <v>0</v>
      </c>
      <c r="AF70" s="117"/>
      <c r="AG70" s="117"/>
      <c r="AH70" s="118"/>
      <c r="AI70" s="12"/>
      <c r="AJ70" s="12"/>
      <c r="AK70" s="12"/>
      <c r="AL70" s="12"/>
    </row>
    <row r="71" spans="1:38" ht="16.5" x14ac:dyDescent="0.3">
      <c r="B71" s="147"/>
      <c r="C71" s="129"/>
      <c r="D71" s="17"/>
      <c r="E71" s="18"/>
      <c r="F71" s="58">
        <f t="shared" si="7"/>
        <v>0</v>
      </c>
      <c r="G71" s="145"/>
      <c r="H71" s="111">
        <f>IF(AND(D71&lt;$AC$14,D71&gt;=$AD$14),IF(E71&gt;D71,IF(E71&lt;=$AC$14,0,MOD(E71-$AC$14,1)),IF(E71&gt;=$AD$14,MOD($AD$14-$AC$14,1),MOD(E71-$AC$14,1))),IF(D71&gt;=$AC$14,IF(OR(E71&gt;D71,E71&lt;=$AD$14),MOD(E71-D71,1),IF(E71&lt;=$AC$14,MOD($AD$14-D71,1),MOD($AD$14-D71,1)+MOD(E71-$AC$14,1))),IF(OR(E71&lt;D71,E71&gt;$AC$14),MOD($AD$14-D71,1)+MOD(E71-$AC$14,1),IF(E71&lt;$AD$14,MOD(E71-D71,1),MOD($AD$14-D71,1)))))</f>
        <v>0</v>
      </c>
      <c r="I71" s="44"/>
      <c r="J71" s="45"/>
      <c r="K71" s="245"/>
      <c r="L71" s="255"/>
      <c r="M71" s="18"/>
      <c r="N71" s="58">
        <f t="shared" si="8"/>
        <v>0</v>
      </c>
      <c r="O71" s="145"/>
      <c r="P71" s="111">
        <f>IF(AND(L71&lt;$AC$14,L71&gt;=$AD$14),IF(M71&gt;L71,IF(M71&lt;=$AC$14,0,MOD(M71-$AC$14,1)),IF(M71&gt;=$AD$14,MOD($AD$14-$AC$14,1),MOD(M71-$AC$14,1))),IF(L71&gt;=$AC$14,IF(OR(M71&gt;L71,M71&lt;=$AD$14),MOD(M71-L71,1),IF(M71&lt;=$AC$14,MOD($AD$14-L71,1),MOD($AD$14-L71,1)+MOD(M71-$AC$14,1))),IF(OR(M71&lt;L71,M71&gt;$AC$14),MOD($AD$14-L71,1)+MOD(M71-$AC$14,1),IF(M71&lt;$AD$14,MOD(M71-L71,1),MOD($AD$14-L71,1)))))</f>
        <v>0</v>
      </c>
      <c r="Q71" s="44"/>
      <c r="R71" s="45"/>
      <c r="S71" s="98"/>
      <c r="T71" s="12"/>
      <c r="U71" s="12"/>
      <c r="V71" s="12"/>
      <c r="W71" s="192" t="s">
        <v>103</v>
      </c>
      <c r="X71" s="193"/>
      <c r="Y71" s="113">
        <f>SUM(AB64:AB68)</f>
        <v>0</v>
      </c>
      <c r="Z71" s="114"/>
      <c r="AA71" s="114"/>
      <c r="AB71" s="115"/>
      <c r="AC71" s="192" t="s">
        <v>103</v>
      </c>
      <c r="AD71" s="193"/>
      <c r="AE71" s="113">
        <f>SUM(AH64:AH68)</f>
        <v>0</v>
      </c>
      <c r="AF71" s="114"/>
      <c r="AG71" s="114"/>
      <c r="AH71" s="115"/>
      <c r="AI71" s="12"/>
      <c r="AJ71" s="12"/>
      <c r="AK71" s="12"/>
      <c r="AL71" s="12"/>
    </row>
    <row r="72" spans="1:38" ht="14.25" x14ac:dyDescent="0.3">
      <c r="B72" s="147"/>
      <c r="C72" s="129"/>
      <c r="D72" s="17"/>
      <c r="E72" s="18"/>
      <c r="F72" s="58">
        <f t="shared" si="7"/>
        <v>0</v>
      </c>
      <c r="G72" s="145"/>
      <c r="H72" s="111">
        <f>IF(AND(D72&lt;$AC$14,D72&gt;=$AD$14),IF(E72&gt;D72,IF(E72&lt;=$AC$14,0,MOD(E72-$AC$14,1)),IF(E72&gt;=$AD$14,MOD($AD$14-$AC$14,1),MOD(E72-$AC$14,1))),IF(D72&gt;=$AC$14,IF(OR(E72&gt;D72,E72&lt;=$AD$14),MOD(E72-D72,1),IF(E72&lt;=$AC$14,MOD($AD$14-D72,1),MOD($AD$14-D72,1)+MOD(E72-$AC$14,1))),IF(OR(E72&lt;D72,E72&gt;$AC$14),MOD($AD$14-D72,1)+MOD(E72-$AC$14,1),IF(E72&lt;$AD$14,MOD(E72-D72,1),MOD($AD$14-D72,1)))))</f>
        <v>0</v>
      </c>
      <c r="I72" s="44"/>
      <c r="J72" s="45"/>
      <c r="K72" s="245"/>
      <c r="L72" s="255"/>
      <c r="M72" s="18"/>
      <c r="N72" s="58">
        <f t="shared" si="8"/>
        <v>0</v>
      </c>
      <c r="O72" s="145"/>
      <c r="P72" s="111">
        <f>IF(AND(L72&lt;$AC$14,L72&gt;=$AD$14),IF(M72&gt;L72,IF(M72&lt;=$AC$14,0,MOD(M72-$AC$14,1)),IF(M72&gt;=$AD$14,MOD($AD$14-$AC$14,1),MOD(M72-$AC$14,1))),IF(L72&gt;=$AC$14,IF(OR(M72&gt;L72,M72&lt;=$AD$14),MOD(M72-L72,1),IF(M72&lt;=$AC$14,MOD($AD$14-L72,1),MOD($AD$14-L72,1)+MOD(M72-$AC$14,1))),IF(OR(M72&lt;L72,M72&gt;$AC$14),MOD($AD$14-L72,1)+MOD(M72-$AC$14,1),IF(M72&lt;$AD$14,MOD(M72-L72,1),MOD($AD$14-L72,1)))))</f>
        <v>0</v>
      </c>
      <c r="Q72" s="44"/>
      <c r="R72" s="45"/>
      <c r="S72" s="98"/>
      <c r="T72" s="12"/>
      <c r="U72" s="12"/>
      <c r="V72" s="12"/>
      <c r="W72" s="122">
        <f>X72</f>
        <v>42575</v>
      </c>
      <c r="X72" s="119">
        <v>42575</v>
      </c>
      <c r="Y72" s="56"/>
      <c r="Z72" s="57"/>
      <c r="AA72" s="58">
        <f>MOD(Z72-Y72,1)</f>
        <v>0</v>
      </c>
      <c r="AB72" s="197">
        <f>IF(AND(Y72&lt;$AC$16,Y72&gt;=$AD$16),IF(Z72&gt;Y72,IF(Z72&lt;=$AC$16,0,MOD(Z72-$AC$16,1)),IF(Z72&gt;=$AD$16,MOD($AD$16-$AC$16,1),MOD(Z72-$AC$16,1))),IF(Y72&gt;=$AC$16,IF(OR(Z72&gt;Y72,Y72&lt;=$AD$16),MOD(Z72-Y72,1),IF(Z72&lt;=$AC$16,MOD($AD$16-Y72,1),MOD($AD$16-Y72,1)+MOD(Z72-$AC$16,1))),IF(OR(Z72&lt;Y72,Z72&gt;$AC$16),MOD($AD$16-Y72,1)+MOD(Z72-$AC$16,1),IF(Z72&lt;$AD$16,MOD(Z72-Y72,1),MOD($AD$16-Y72,1)))))</f>
        <v>0</v>
      </c>
      <c r="AC72" s="122">
        <f>AD72</f>
        <v>42575</v>
      </c>
      <c r="AD72" s="119">
        <v>42575</v>
      </c>
      <c r="AE72" s="56"/>
      <c r="AF72" s="57"/>
      <c r="AG72" s="58">
        <f>MOD(AF72-AE72,1)</f>
        <v>0</v>
      </c>
      <c r="AH72" s="197">
        <f>IF(AND(AE72&lt;$AC$16,AE72&gt;=$AD$16),IF(AF72&gt;AE72,IF(AF72&lt;=$AC$16,0,MOD(AF72-$AC$16,1)),IF(AF72&gt;=$AD$16,MOD($AD$16-$AC$16,1),MOD(AF72-$AC$16,1))),IF(AE72&gt;=$AC$16,IF(OR(AF72&gt;AE72,AE72&lt;=$AD$16),MOD(AF72-AE72,1),IF(AF72&lt;=$AC$16,MOD($AD$16-AE72,1),MOD($AD$16-AE72,1)+MOD(AF72-$AC$16,1))),IF(OR(AF72&lt;AE72,AF72&gt;$AC$16),MOD($AD$16-AE72,1)+MOD(AF72-$AC$16,1),IF(AF72&lt;$AD$16,MOD(AF72-AE72,1),MOD($AD$16-AE72,1)))))</f>
        <v>0</v>
      </c>
      <c r="AI72" s="12"/>
      <c r="AJ72" s="12"/>
      <c r="AK72" s="12"/>
      <c r="AL72" s="12"/>
    </row>
    <row r="73" spans="1:38" ht="14.25" x14ac:dyDescent="0.3">
      <c r="B73" s="147"/>
      <c r="C73" s="130"/>
      <c r="D73" s="17"/>
      <c r="E73" s="18"/>
      <c r="F73" s="58">
        <f t="shared" si="7"/>
        <v>0</v>
      </c>
      <c r="G73" s="166"/>
      <c r="H73" s="111">
        <f>IF(AND(D73&lt;$AC$14,D73&gt;=$AD$14),IF(E73&gt;D73,IF(E73&lt;=$AC$14,0,MOD(E73-$AC$14,1)),IF(E73&gt;=$AD$14,MOD($AD$14-$AC$14,1),MOD(E73-$AC$14,1))),IF(D73&gt;=$AC$14,IF(OR(E73&gt;D73,E73&lt;=$AD$14),MOD(E73-D73,1),IF(E73&lt;=$AC$14,MOD($AD$14-D73,1),MOD($AD$14-D73,1)+MOD(E73-$AC$14,1))),IF(OR(E73&lt;D73,E73&gt;$AC$14),MOD($AD$14-D73,1)+MOD(E73-$AC$14,1),IF(E73&lt;$AD$14,MOD(E73-D73,1),MOD($AD$14-D73,1)))))</f>
        <v>0</v>
      </c>
      <c r="I73" s="44"/>
      <c r="J73" s="45"/>
      <c r="K73" s="245"/>
      <c r="L73" s="255"/>
      <c r="M73" s="18"/>
      <c r="N73" s="58">
        <f t="shared" si="8"/>
        <v>0</v>
      </c>
      <c r="O73" s="166"/>
      <c r="P73" s="111">
        <f>IF(AND(L73&lt;$AC$14,L73&gt;=$AD$14),IF(M73&gt;L73,IF(M73&lt;=$AC$14,0,MOD(M73-$AC$14,1)),IF(M73&gt;=$AD$14,MOD($AD$14-$AC$14,1),MOD(M73-$AC$14,1))),IF(L73&gt;=$AC$14,IF(OR(M73&gt;L73,M73&lt;=$AD$14),MOD(M73-L73,1),IF(M73&lt;=$AC$14,MOD($AD$14-L73,1),MOD($AD$14-L73,1)+MOD(M73-$AC$14,1))),IF(OR(M73&lt;L73,M73&gt;$AC$14),MOD($AD$14-L73,1)+MOD(M73-$AC$14,1),IF(M73&lt;$AD$14,MOD(M73-L73,1),MOD($AD$14-L73,1)))))</f>
        <v>0</v>
      </c>
      <c r="Q73" s="44"/>
      <c r="R73" s="45"/>
      <c r="S73" s="98"/>
      <c r="T73" s="12"/>
      <c r="U73" s="12"/>
      <c r="V73" s="12"/>
      <c r="W73" s="123"/>
      <c r="X73" s="120"/>
      <c r="Y73" s="17"/>
      <c r="Z73" s="18"/>
      <c r="AA73" s="28">
        <f>Z73-Y73</f>
        <v>0</v>
      </c>
      <c r="AB73" s="91">
        <f>IF(AND(Y73&lt;$AC$16,Y73&gt;=$AD$16),IF(Z73&gt;Y73,IF(Z73&lt;=$AC$16,0,MOD(Z73-$AC$16,1)),IF(Z73&gt;=$AD$16,MOD($AD$16-$AC$16,1),MOD(Z73-$AC$16,1))),IF(Y73&gt;=$AC$16,IF(OR(Z73&gt;Y73,Y73&lt;=$AD$16),MOD(Z73-Y73,1),IF(Z73&lt;=$AC$16,MOD($AD$16-Y73,1),MOD($AD$16-Y73,1)+MOD(Z73-$AC$16,1))),IF(OR(Z73&lt;Y73,Z73&gt;$AC$16),MOD($AD$16-Y73,1)+MOD(Z73-$AC$16,1),IF(Z73&lt;$AD$16,MOD(Z73-Y73,1),MOD($AD$16-Y73,1)))))</f>
        <v>0</v>
      </c>
      <c r="AC73" s="123"/>
      <c r="AD73" s="120"/>
      <c r="AE73" s="17"/>
      <c r="AF73" s="18"/>
      <c r="AG73" s="28">
        <f>AF73-AE73</f>
        <v>0</v>
      </c>
      <c r="AH73" s="91">
        <f>IF(AND(AE73&lt;$AC$16,AE73&gt;=$AD$16),IF(AF73&gt;AE73,IF(AF73&lt;=$AC$16,0,MOD(AF73-$AC$16,1)),IF(AF73&gt;=$AD$16,MOD($AD$16-$AC$16,1),MOD(AF73-$AC$16,1))),IF(AE73&gt;=$AC$16,IF(OR(AF73&gt;AE73,AE73&lt;=$AD$16),MOD(AF73-AE73,1),IF(AF73&lt;=$AC$16,MOD($AD$16-AE73,1),MOD($AD$16-AE73,1)+MOD(AF73-$AC$16,1))),IF(OR(AF73&lt;AE73,AF73&gt;$AC$16),MOD($AD$16-AE73,1)+MOD(AF73-$AC$16,1),IF(AF73&lt;$AD$16,MOD(AF73-AE73,1),MOD($AD$16-AE73,1)))))</f>
        <v>0</v>
      </c>
      <c r="AI73" s="12"/>
      <c r="AJ73" s="12"/>
      <c r="AK73" s="12"/>
      <c r="AL73" s="12"/>
    </row>
    <row r="74" spans="1:38" ht="14.25" x14ac:dyDescent="0.3">
      <c r="B74" s="147">
        <f t="shared" ref="B74" si="12">C74</f>
        <v>42559</v>
      </c>
      <c r="C74" s="128">
        <v>42559</v>
      </c>
      <c r="D74" s="17">
        <v>0.29166666666666669</v>
      </c>
      <c r="E74" s="18">
        <v>0.33333333333333331</v>
      </c>
      <c r="F74" s="58">
        <f t="shared" si="7"/>
        <v>4.166666666666663E-2</v>
      </c>
      <c r="G74" s="144">
        <f>SUM(F74:F79)</f>
        <v>0.35416666666666657</v>
      </c>
      <c r="H74" s="111">
        <f>IF(AND(D74&lt;$AC$14,D74&gt;=$AD$14),IF(E74&gt;D74,IF(E74&lt;=$AC$14,0,MOD(E74-$AC$14,1)),IF(E74&gt;=$AD$14,MOD($AD$14-$AC$14,1),MOD(E74-$AC$14,1))),IF(D74&gt;=$AC$14,IF(OR(E74&gt;D74,E74&lt;=$AD$14),MOD(E74-D74,1),IF(E74&lt;=$AC$14,MOD($AD$14-D74,1),MOD($AD$14-D74,1)+MOD(E74-$AC$14,1))),IF(OR(E74&lt;D74,E74&gt;$AC$14),MOD($AD$14-D74,1)+MOD(E74-$AC$14,1),IF(E74&lt;$AD$14,MOD(E74-D74,1),MOD($AD$14-D74,1)))))</f>
        <v>0</v>
      </c>
      <c r="I74" s="44" t="s">
        <v>47</v>
      </c>
      <c r="J74" s="45" t="s">
        <v>48</v>
      </c>
      <c r="K74" s="245" t="s">
        <v>44</v>
      </c>
      <c r="L74" s="255"/>
      <c r="M74" s="18"/>
      <c r="N74" s="58">
        <f t="shared" si="8"/>
        <v>0</v>
      </c>
      <c r="O74" s="144">
        <f>SUM(N74:N79)</f>
        <v>0</v>
      </c>
      <c r="P74" s="111">
        <f>IF(AND(L74&lt;$AC$14,L74&gt;=$AD$14),IF(M74&gt;L74,IF(M74&lt;=$AC$14,0,MOD(M74-$AC$14,1)),IF(M74&gt;=$AD$14,MOD($AD$14-$AC$14,1),MOD(M74-$AC$14,1))),IF(L74&gt;=$AC$14,IF(OR(M74&gt;L74,M74&lt;=$AD$14),MOD(M74-L74,1),IF(M74&lt;=$AC$14,MOD($AD$14-L74,1),MOD($AD$14-L74,1)+MOD(M74-$AC$14,1))),IF(OR(M74&lt;L74,M74&gt;$AC$14),MOD($AD$14-L74,1)+MOD(M74-$AC$14,1),IF(M74&lt;$AD$14,MOD(M74-L74,1),MOD($AD$14-L74,1)))))</f>
        <v>0</v>
      </c>
      <c r="Q74" s="44"/>
      <c r="R74" s="45"/>
      <c r="S74" s="98"/>
      <c r="T74" s="12"/>
      <c r="U74" s="12"/>
      <c r="V74" s="12"/>
      <c r="W74" s="123"/>
      <c r="X74" s="120"/>
      <c r="Y74" s="17"/>
      <c r="Z74" s="18"/>
      <c r="AA74" s="28">
        <f>Z74-Y74</f>
        <v>0</v>
      </c>
      <c r="AB74" s="91">
        <f>IF(AND(Y74&lt;$AC$16,Y74&gt;=$AD$16),IF(Z74&gt;Y74,IF(Z74&lt;=$AC$16,0,MOD(Z74-$AC$16,1)),IF(Z74&gt;=$AD$16,MOD($AD$16-$AC$16,1),MOD(Z74-$AC$16,1))),IF(Y74&gt;=$AC$16,IF(OR(Z74&gt;Y74,Y74&lt;=$AD$16),MOD(Z74-Y74,1),IF(Z74&lt;=$AC$16,MOD($AD$16-Y74,1),MOD($AD$16-Y74,1)+MOD(Z74-$AC$16,1))),IF(OR(Z74&lt;Y74,Z74&gt;$AC$16),MOD($AD$16-Y74,1)+MOD(Z74-$AC$16,1),IF(Z74&lt;$AD$16,MOD(Z74-Y74,1),MOD($AD$16-Y74,1)))))</f>
        <v>0</v>
      </c>
      <c r="AC74" s="123"/>
      <c r="AD74" s="120"/>
      <c r="AE74" s="17"/>
      <c r="AF74" s="18"/>
      <c r="AG74" s="28">
        <f>AF74-AE74</f>
        <v>0</v>
      </c>
      <c r="AH74" s="91">
        <f>IF(AND(AE74&lt;$AC$16,AE74&gt;=$AD$16),IF(AF74&gt;AE74,IF(AF74&lt;=$AC$16,0,MOD(AF74-$AC$16,1)),IF(AF74&gt;=$AD$16,MOD($AD$16-$AC$16,1),MOD(AF74-$AC$16,1))),IF(AE74&gt;=$AC$16,IF(OR(AF74&gt;AE74,AE74&lt;=$AD$16),MOD(AF74-AE74,1),IF(AF74&lt;=$AC$16,MOD($AD$16-AE74,1),MOD($AD$16-AE74,1)+MOD(AF74-$AC$16,1))),IF(OR(AF74&lt;AE74,AF74&gt;$AC$16),MOD($AD$16-AE74,1)+MOD(AF74-$AC$16,1),IF(AF74&lt;$AD$16,MOD(AF74-AE74,1),MOD($AD$16-AE74,1)))))</f>
        <v>0</v>
      </c>
      <c r="AI74" s="12"/>
      <c r="AJ74" s="12"/>
      <c r="AK74" s="12"/>
      <c r="AL74" s="12"/>
    </row>
    <row r="75" spans="1:38" ht="14.25" x14ac:dyDescent="0.3">
      <c r="B75" s="147"/>
      <c r="C75" s="129"/>
      <c r="D75" s="19">
        <v>0.33333333333333331</v>
      </c>
      <c r="E75" s="20">
        <v>0.5</v>
      </c>
      <c r="F75" s="58">
        <f t="shared" si="7"/>
        <v>0.16666666666666669</v>
      </c>
      <c r="G75" s="145"/>
      <c r="H75" s="111">
        <f>IF(AND(D75&lt;$AC$14,D75&gt;=$AD$14),IF(E75&gt;D75,IF(E75&lt;=$AC$14,0,MOD(E75-$AC$14,1)),IF(E75&gt;=$AD$14,MOD($AD$14-$AC$14,1),MOD(E75-$AC$14,1))),IF(D75&gt;=$AC$14,IF(OR(E75&gt;D75,E75&lt;=$AD$14),MOD(E75-D75,1),IF(E75&lt;=$AC$14,MOD($AD$14-D75,1),MOD($AD$14-D75,1)+MOD(E75-$AC$14,1))),IF(OR(E75&lt;D75,E75&gt;$AC$14),MOD($AD$14-D75,1)+MOD(E75-$AC$14,1),IF(E75&lt;$AD$14,MOD(E75-D75,1),MOD($AD$14-D75,1)))))</f>
        <v>0</v>
      </c>
      <c r="I75" s="44" t="s">
        <v>41</v>
      </c>
      <c r="J75" s="45" t="s">
        <v>43</v>
      </c>
      <c r="K75" s="245"/>
      <c r="L75" s="256"/>
      <c r="M75" s="20"/>
      <c r="N75" s="58">
        <f t="shared" si="8"/>
        <v>0</v>
      </c>
      <c r="O75" s="145"/>
      <c r="P75" s="111">
        <f>IF(AND(L75&lt;$AC$14,L75&gt;=$AD$14),IF(M75&gt;L75,IF(M75&lt;=$AC$14,0,MOD(M75-$AC$14,1)),IF(M75&gt;=$AD$14,MOD($AD$14-$AC$14,1),MOD(M75-$AC$14,1))),IF(L75&gt;=$AC$14,IF(OR(M75&gt;L75,M75&lt;=$AD$14),MOD(M75-L75,1),IF(M75&lt;=$AC$14,MOD($AD$14-L75,1),MOD($AD$14-L75,1)+MOD(M75-$AC$14,1))),IF(OR(M75&lt;L75,M75&gt;$AC$14),MOD($AD$14-L75,1)+MOD(M75-$AC$14,1),IF(M75&lt;$AD$14,MOD(M75-L75,1),MOD($AD$14-L75,1)))))</f>
        <v>0</v>
      </c>
      <c r="Q75" s="44"/>
      <c r="R75" s="45"/>
      <c r="S75" s="98"/>
      <c r="T75" s="12"/>
      <c r="U75" s="12"/>
      <c r="V75" s="12"/>
      <c r="W75" s="123"/>
      <c r="X75" s="120"/>
      <c r="Y75" s="17"/>
      <c r="Z75" s="18"/>
      <c r="AA75" s="28">
        <f>Z75-Y75</f>
        <v>0</v>
      </c>
      <c r="AB75" s="91">
        <f>IF(AND(Y75&lt;$AC$16,Y75&gt;=$AD$16),IF(Z75&gt;Y75,IF(Z75&lt;=$AC$16,0,MOD(Z75-$AC$16,1)),IF(Z75&gt;=$AD$16,MOD($AD$16-$AC$16,1),MOD(Z75-$AC$16,1))),IF(Y75&gt;=$AC$16,IF(OR(Z75&gt;Y75,Y75&lt;=$AD$16),MOD(Z75-Y75,1),IF(Z75&lt;=$AC$16,MOD($AD$16-Y75,1),MOD($AD$16-Y75,1)+MOD(Z75-$AC$16,1))),IF(OR(Z75&lt;Y75,Z75&gt;$AC$16),MOD($AD$16-Y75,1)+MOD(Z75-$AC$16,1),IF(Z75&lt;$AD$16,MOD(Z75-Y75,1),MOD($AD$16-Y75,1)))))</f>
        <v>0</v>
      </c>
      <c r="AC75" s="123"/>
      <c r="AD75" s="120"/>
      <c r="AE75" s="17"/>
      <c r="AF75" s="18"/>
      <c r="AG75" s="28">
        <f>AF75-AE75</f>
        <v>0</v>
      </c>
      <c r="AH75" s="91">
        <f>IF(AND(AE75&lt;$AC$16,AE75&gt;=$AD$16),IF(AF75&gt;AE75,IF(AF75&lt;=$AC$16,0,MOD(AF75-$AC$16,1)),IF(AF75&gt;=$AD$16,MOD($AD$16-$AC$16,1),MOD(AF75-$AC$16,1))),IF(AE75&gt;=$AC$16,IF(OR(AF75&gt;AE75,AE75&lt;=$AD$16),MOD(AF75-AE75,1),IF(AF75&lt;=$AC$16,MOD($AD$16-AE75,1),MOD($AD$16-AE75,1)+MOD(AF75-$AC$16,1))),IF(OR(AF75&lt;AE75,AF75&gt;$AC$16),MOD($AD$16-AE75,1)+MOD(AF75-$AC$16,1),IF(AF75&lt;$AD$16,MOD(AF75-AE75,1),MOD($AD$16-AE75,1)))))</f>
        <v>0</v>
      </c>
      <c r="AI75" s="12"/>
      <c r="AJ75" s="12"/>
      <c r="AK75" s="12"/>
      <c r="AL75" s="12"/>
    </row>
    <row r="76" spans="1:38" ht="14.25" x14ac:dyDescent="0.3">
      <c r="B76" s="147"/>
      <c r="C76" s="129"/>
      <c r="D76" s="19">
        <v>0.52083333333333337</v>
      </c>
      <c r="E76" s="20">
        <v>0.66666666666666663</v>
      </c>
      <c r="F76" s="58">
        <f t="shared" si="7"/>
        <v>0.14583333333333326</v>
      </c>
      <c r="G76" s="145"/>
      <c r="H76" s="111">
        <f>IF(AND(D76&lt;$AC$14,D76&gt;=$AD$14),IF(E76&gt;D76,IF(E76&lt;=$AC$14,0,MOD(E76-$AC$14,1)),IF(E76&gt;=$AD$14,MOD($AD$14-$AC$14,1),MOD(E76-$AC$14,1))),IF(D76&gt;=$AC$14,IF(OR(E76&gt;D76,E76&lt;=$AD$14),MOD(E76-D76,1),IF(E76&lt;=$AC$14,MOD($AD$14-D76,1),MOD($AD$14-D76,1)+MOD(E76-$AC$14,1))),IF(OR(E76&lt;D76,E76&gt;$AC$14),MOD($AD$14-D76,1)+MOD(E76-$AC$14,1),IF(E76&lt;$AD$14,MOD(E76-D76,1),MOD($AD$14-D76,1)))))</f>
        <v>0</v>
      </c>
      <c r="I76" s="44" t="s">
        <v>42</v>
      </c>
      <c r="J76" s="45" t="s">
        <v>46</v>
      </c>
      <c r="K76" s="245" t="s">
        <v>44</v>
      </c>
      <c r="L76" s="256"/>
      <c r="M76" s="20"/>
      <c r="N76" s="58">
        <f t="shared" si="8"/>
        <v>0</v>
      </c>
      <c r="O76" s="145"/>
      <c r="P76" s="111">
        <f>IF(AND(L76&lt;$AC$14,L76&gt;=$AD$14),IF(M76&gt;L76,IF(M76&lt;=$AC$14,0,MOD(M76-$AC$14,1)),IF(M76&gt;=$AD$14,MOD($AD$14-$AC$14,1),MOD(M76-$AC$14,1))),IF(L76&gt;=$AC$14,IF(OR(M76&gt;L76,M76&lt;=$AD$14),MOD(M76-L76,1),IF(M76&lt;=$AC$14,MOD($AD$14-L76,1),MOD($AD$14-L76,1)+MOD(M76-$AC$14,1))),IF(OR(M76&lt;L76,M76&gt;$AC$14),MOD($AD$14-L76,1)+MOD(M76-$AC$14,1),IF(M76&lt;$AD$14,MOD(M76-L76,1),MOD($AD$14-L76,1)))))</f>
        <v>0</v>
      </c>
      <c r="Q76" s="44"/>
      <c r="R76" s="45"/>
      <c r="S76" s="98"/>
      <c r="T76" s="12"/>
      <c r="U76" s="12"/>
      <c r="V76" s="12"/>
      <c r="W76" s="124"/>
      <c r="X76" s="121"/>
      <c r="Y76" s="19"/>
      <c r="Z76" s="20"/>
      <c r="AA76" s="55">
        <f>Z76-Y76</f>
        <v>0</v>
      </c>
      <c r="AB76" s="92">
        <f>IF(AND(Y76&lt;$AC$16,Y76&gt;=$AD$16),IF(Z76&gt;Y76,IF(Z76&lt;=$AC$16,0,MOD(Z76-$AC$16,1)),IF(Z76&gt;=$AD$16,MOD($AD$16-$AC$16,1),MOD(Z76-$AC$16,1))),IF(Y76&gt;=$AC$16,IF(OR(Z76&gt;Y76,Y76&lt;=$AD$16),MOD(Z76-Y76,1),IF(Z76&lt;=$AC$16,MOD($AD$16-Y76,1),MOD($AD$16-Y76,1)+MOD(Z76-$AC$16,1))),IF(OR(Z76&lt;Y76,Z76&gt;$AC$16),MOD($AD$16-Y76,1)+MOD(Z76-$AC$16,1),IF(Z76&lt;$AD$16,MOD(Z76-Y76,1),MOD($AD$16-Y76,1)))))</f>
        <v>0</v>
      </c>
      <c r="AC76" s="124"/>
      <c r="AD76" s="121"/>
      <c r="AE76" s="19"/>
      <c r="AF76" s="20"/>
      <c r="AG76" s="55">
        <f>AF76-AE76</f>
        <v>0</v>
      </c>
      <c r="AH76" s="92">
        <f>IF(AND(AE76&lt;$AC$16,AE76&gt;=$AD$16),IF(AF76&gt;AE76,IF(AF76&lt;=$AC$16,0,MOD(AF76-$AC$16,1)),IF(AF76&gt;=$AD$16,MOD($AD$16-$AC$16,1),MOD(AF76-$AC$16,1))),IF(AE76&gt;=$AC$16,IF(OR(AF76&gt;AE76,AE76&lt;=$AD$16),MOD(AF76-AE76,1),IF(AF76&lt;=$AC$16,MOD($AD$16-AE76,1),MOD($AD$16-AE76,1)+MOD(AF76-$AC$16,1))),IF(OR(AF76&lt;AE76,AF76&gt;$AC$16),MOD($AD$16-AE76,1)+MOD(AF76-$AC$16,1),IF(AF76&lt;$AD$16,MOD(AF76-AE76,1),MOD($AD$16-AE76,1)))))</f>
        <v>0</v>
      </c>
      <c r="AI76" s="12"/>
      <c r="AJ76" s="12"/>
      <c r="AK76" s="12"/>
      <c r="AL76" s="12"/>
    </row>
    <row r="77" spans="1:38" ht="16.5" x14ac:dyDescent="0.3">
      <c r="B77" s="147"/>
      <c r="C77" s="129"/>
      <c r="D77" s="19"/>
      <c r="E77" s="20"/>
      <c r="F77" s="58">
        <f t="shared" si="7"/>
        <v>0</v>
      </c>
      <c r="G77" s="145"/>
      <c r="H77" s="111">
        <f>IF(AND(D77&lt;$AC$14,D77&gt;=$AD$14),IF(E77&gt;D77,IF(E77&lt;=$AC$14,0,MOD(E77-$AC$14,1)),IF(E77&gt;=$AD$14,MOD($AD$14-$AC$14,1),MOD(E77-$AC$14,1))),IF(D77&gt;=$AC$14,IF(OR(E77&gt;D77,E77&lt;=$AD$14),MOD(E77-D77,1),IF(E77&lt;=$AC$14,MOD($AD$14-D77,1),MOD($AD$14-D77,1)+MOD(E77-$AC$14,1))),IF(OR(E77&lt;D77,E77&gt;$AC$14),MOD($AD$14-D77,1)+MOD(E77-$AC$14,1),IF(E77&lt;$AD$14,MOD(E77-D77,1),MOD($AD$14-D77,1)))))</f>
        <v>0</v>
      </c>
      <c r="I77" s="44"/>
      <c r="J77" s="45"/>
      <c r="K77" s="245"/>
      <c r="L77" s="256"/>
      <c r="M77" s="20"/>
      <c r="N77" s="58">
        <f t="shared" si="8"/>
        <v>0</v>
      </c>
      <c r="O77" s="145"/>
      <c r="P77" s="111">
        <f>IF(AND(L77&lt;$AC$14,L77&gt;=$AD$14),IF(M77&gt;L77,IF(M77&lt;=$AC$14,0,MOD(M77-$AC$14,1)),IF(M77&gt;=$AD$14,MOD($AD$14-$AC$14,1),MOD(M77-$AC$14,1))),IF(L77&gt;=$AC$14,IF(OR(M77&gt;L77,M77&lt;=$AD$14),MOD(M77-L77,1),IF(M77&lt;=$AC$14,MOD($AD$14-L77,1),MOD($AD$14-L77,1)+MOD(M77-$AC$14,1))),IF(OR(M77&lt;L77,M77&gt;$AC$14),MOD($AD$14-L77,1)+MOD(M77-$AC$14,1),IF(M77&lt;$AD$14,MOD(M77-L77,1),MOD($AD$14-L77,1)))))</f>
        <v>0</v>
      </c>
      <c r="Q77" s="44"/>
      <c r="R77" s="45"/>
      <c r="S77" s="98"/>
      <c r="T77" s="12"/>
      <c r="U77" s="12"/>
      <c r="V77" s="12"/>
      <c r="W77" s="194" t="s">
        <v>121</v>
      </c>
      <c r="X77" s="195"/>
      <c r="Y77" s="196">
        <f>SUM(AA72:AA76)</f>
        <v>0</v>
      </c>
      <c r="Z77" s="276"/>
      <c r="AA77" s="276"/>
      <c r="AB77" s="277"/>
      <c r="AC77" s="194" t="s">
        <v>121</v>
      </c>
      <c r="AD77" s="195"/>
      <c r="AE77" s="196">
        <f>SUM(AG72:AG76)</f>
        <v>0</v>
      </c>
      <c r="AF77" s="276"/>
      <c r="AG77" s="276"/>
      <c r="AH77" s="277"/>
      <c r="AI77" s="12"/>
      <c r="AJ77" s="12"/>
      <c r="AK77" s="12"/>
      <c r="AL77" s="12"/>
    </row>
    <row r="78" spans="1:38" ht="16.5" x14ac:dyDescent="0.3">
      <c r="B78" s="147"/>
      <c r="C78" s="129"/>
      <c r="D78" s="19"/>
      <c r="E78" s="20"/>
      <c r="F78" s="58">
        <f t="shared" si="7"/>
        <v>0</v>
      </c>
      <c r="G78" s="145"/>
      <c r="H78" s="111">
        <f>IF(AND(D78&lt;$AC$14,D78&gt;=$AD$14),IF(E78&gt;D78,IF(E78&lt;=$AC$14,0,MOD(E78-$AC$14,1)),IF(E78&gt;=$AD$14,MOD($AD$14-$AC$14,1),MOD(E78-$AC$14,1))),IF(D78&gt;=$AC$14,IF(OR(E78&gt;D78,E78&lt;=$AD$14),MOD(E78-D78,1),IF(E78&lt;=$AC$14,MOD($AD$14-D78,1),MOD($AD$14-D78,1)+MOD(E78-$AC$14,1))),IF(OR(E78&lt;D78,E78&gt;$AC$14),MOD($AD$14-D78,1)+MOD(E78-$AC$14,1),IF(E78&lt;$AD$14,MOD(E78-D78,1),MOD($AD$14-D78,1)))))</f>
        <v>0</v>
      </c>
      <c r="I78" s="44"/>
      <c r="J78" s="45"/>
      <c r="K78" s="245"/>
      <c r="L78" s="256"/>
      <c r="M78" s="20"/>
      <c r="N78" s="58">
        <f t="shared" si="8"/>
        <v>0</v>
      </c>
      <c r="O78" s="145"/>
      <c r="P78" s="111">
        <f>IF(AND(L78&lt;$AC$14,L78&gt;=$AD$14),IF(M78&gt;L78,IF(M78&lt;=$AC$14,0,MOD(M78-$AC$14,1)),IF(M78&gt;=$AD$14,MOD($AD$14-$AC$14,1),MOD(M78-$AC$14,1))),IF(L78&gt;=$AC$14,IF(OR(M78&gt;L78,M78&lt;=$AD$14),MOD(M78-L78,1),IF(M78&lt;=$AC$14,MOD($AD$14-L78,1),MOD($AD$14-L78,1)+MOD(M78-$AC$14,1))),IF(OR(M78&lt;L78,M78&gt;$AC$14),MOD($AD$14-L78,1)+MOD(M78-$AC$14,1),IF(M78&lt;$AD$14,MOD(M78-L78,1),MOD($AD$14-L78,1)))))</f>
        <v>0</v>
      </c>
      <c r="Q78" s="44"/>
      <c r="R78" s="45"/>
      <c r="S78" s="98"/>
      <c r="T78" s="12"/>
      <c r="U78" s="12"/>
      <c r="V78" s="12"/>
      <c r="W78" s="190" t="s">
        <v>102</v>
      </c>
      <c r="X78" s="191"/>
      <c r="Y78" s="116">
        <f>MOD(Y77-Y79,1)</f>
        <v>0</v>
      </c>
      <c r="Z78" s="117"/>
      <c r="AA78" s="117"/>
      <c r="AB78" s="118"/>
      <c r="AC78" s="190" t="s">
        <v>102</v>
      </c>
      <c r="AD78" s="191"/>
      <c r="AE78" s="116">
        <f>MOD(AE77-AE79,1)</f>
        <v>0</v>
      </c>
      <c r="AF78" s="117"/>
      <c r="AG78" s="117"/>
      <c r="AH78" s="118"/>
      <c r="AI78" s="12"/>
      <c r="AJ78" s="12"/>
      <c r="AK78" s="12"/>
      <c r="AL78" s="12"/>
    </row>
    <row r="79" spans="1:38" ht="16.5" x14ac:dyDescent="0.3">
      <c r="B79" s="147"/>
      <c r="C79" s="130"/>
      <c r="D79" s="21"/>
      <c r="E79" s="22"/>
      <c r="F79" s="58">
        <f t="shared" si="7"/>
        <v>0</v>
      </c>
      <c r="G79" s="166"/>
      <c r="H79" s="111">
        <f>IF(AND(D79&lt;$AC$14,D79&gt;=$AD$14),IF(E79&gt;D79,IF(E79&lt;=$AC$14,0,MOD(E79-$AC$14,1)),IF(E79&gt;=$AD$14,MOD($AD$14-$AC$14,1),MOD(E79-$AC$14,1))),IF(D79&gt;=$AC$14,IF(OR(E79&gt;D79,E79&lt;=$AD$14),MOD(E79-D79,1),IF(E79&lt;=$AC$14,MOD($AD$14-D79,1),MOD($AD$14-D79,1)+MOD(E79-$AC$14,1))),IF(OR(E79&lt;D79,E79&gt;$AC$14),MOD($AD$14-D79,1)+MOD(E79-$AC$14,1),IF(E79&lt;$AD$14,MOD(E79-D79,1),MOD($AD$14-D79,1)))))</f>
        <v>0</v>
      </c>
      <c r="I79" s="44"/>
      <c r="J79" s="45"/>
      <c r="K79" s="245"/>
      <c r="L79" s="257"/>
      <c r="M79" s="22"/>
      <c r="N79" s="58">
        <f t="shared" si="8"/>
        <v>0</v>
      </c>
      <c r="O79" s="166"/>
      <c r="P79" s="111">
        <f>IF(AND(L79&lt;$AC$14,L79&gt;=$AD$14),IF(M79&gt;L79,IF(M79&lt;=$AC$14,0,MOD(M79-$AC$14,1)),IF(M79&gt;=$AD$14,MOD($AD$14-$AC$14,1),MOD(M79-$AC$14,1))),IF(L79&gt;=$AC$14,IF(OR(M79&gt;L79,M79&lt;=$AD$14),MOD(M79-L79,1),IF(M79&lt;=$AC$14,MOD($AD$14-L79,1),MOD($AD$14-L79,1)+MOD(M79-$AC$14,1))),IF(OR(M79&lt;L79,M79&gt;$AC$14),MOD($AD$14-L79,1)+MOD(M79-$AC$14,1),IF(M79&lt;$AD$14,MOD(M79-L79,1),MOD($AD$14-L79,1)))))</f>
        <v>0</v>
      </c>
      <c r="Q79" s="44"/>
      <c r="R79" s="45"/>
      <c r="S79" s="98"/>
      <c r="T79" s="12"/>
      <c r="U79" s="12"/>
      <c r="V79" s="12"/>
      <c r="W79" s="192" t="s">
        <v>103</v>
      </c>
      <c r="X79" s="193"/>
      <c r="Y79" s="113">
        <f>SUM(AB72:AB76)</f>
        <v>0</v>
      </c>
      <c r="Z79" s="114"/>
      <c r="AA79" s="114"/>
      <c r="AB79" s="115"/>
      <c r="AC79" s="192" t="s">
        <v>103</v>
      </c>
      <c r="AD79" s="193"/>
      <c r="AE79" s="113">
        <f>SUM(AH72:AH76)</f>
        <v>0</v>
      </c>
      <c r="AF79" s="114"/>
      <c r="AG79" s="114"/>
      <c r="AH79" s="115"/>
      <c r="AI79" s="12"/>
      <c r="AJ79" s="12"/>
      <c r="AK79" s="12"/>
      <c r="AL79" s="12"/>
    </row>
    <row r="80" spans="1:38" ht="16.5" customHeight="1" x14ac:dyDescent="0.3">
      <c r="A80" s="1"/>
      <c r="B80" s="123">
        <f t="shared" ref="B80" si="13">C80</f>
        <v>42560</v>
      </c>
      <c r="C80" s="128">
        <v>42560</v>
      </c>
      <c r="D80" s="23">
        <v>0.35416666666666669</v>
      </c>
      <c r="E80" s="24">
        <v>0.375</v>
      </c>
      <c r="F80" s="58">
        <f t="shared" si="7"/>
        <v>2.0833333333333315E-2</v>
      </c>
      <c r="G80" s="144">
        <f>SUM(F80:F85)</f>
        <v>2.0833333333333315E-2</v>
      </c>
      <c r="H80" s="111">
        <f>IF(AND(D80&lt;$AC$14,D80&gt;=$AD$14),IF(E80&gt;D80,IF(E80&lt;=$AC$14,0,MOD(E80-$AC$14,1)),IF(E80&gt;=$AD$14,MOD($AD$14-$AC$14,1),MOD(E80-$AC$14,1))),IF(D80&gt;=$AC$14,IF(OR(E80&gt;D80,E80&lt;=$AD$14),MOD(E80-D80,1),IF(E80&lt;=$AC$14,MOD($AD$14-D80,1),MOD($AD$14-D80,1)+MOD(E80-$AC$14,1))),IF(OR(E80&lt;D80,E80&gt;$AC$14),MOD($AD$14-D80,1)+MOD(E80-$AC$14,1),IF(E80&lt;$AD$14,MOD(E80-D80,1),MOD($AD$14-D80,1)))))</f>
        <v>0</v>
      </c>
      <c r="I80" s="44" t="s">
        <v>49</v>
      </c>
      <c r="J80" s="45" t="s">
        <v>50</v>
      </c>
      <c r="K80" s="245" t="s">
        <v>30</v>
      </c>
      <c r="L80" s="258"/>
      <c r="M80" s="24"/>
      <c r="N80" s="58">
        <f t="shared" si="8"/>
        <v>0</v>
      </c>
      <c r="O80" s="144">
        <f>SUM(N80:N85)</f>
        <v>0</v>
      </c>
      <c r="P80" s="111">
        <f>IF(AND(L80&lt;$AC$14,L80&gt;=$AD$14),IF(M80&gt;L80,IF(M80&lt;=$AC$14,0,MOD(M80-$AC$14,1)),IF(M80&gt;=$AD$14,MOD($AD$14-$AC$14,1),MOD(M80-$AC$14,1))),IF(L80&gt;=$AC$14,IF(OR(M80&gt;L80,M80&lt;=$AD$14),MOD(M80-L80,1),IF(M80&lt;=$AC$14,MOD($AD$14-L80,1),MOD($AD$14-L80,1)+MOD(M80-$AC$14,1))),IF(OR(M80&lt;L80,M80&gt;$AC$14),MOD($AD$14-L80,1)+MOD(M80-$AC$14,1),IF(M80&lt;$AD$14,MOD(M80-L80,1),MOD($AD$14-L80,1)))))</f>
        <v>0</v>
      </c>
      <c r="Q80" s="44"/>
      <c r="R80" s="45"/>
      <c r="S80" s="98"/>
      <c r="T80" s="12"/>
      <c r="U80" s="12"/>
      <c r="V80" s="12"/>
      <c r="W80" s="122">
        <f>X80</f>
        <v>42582</v>
      </c>
      <c r="X80" s="119">
        <v>42582</v>
      </c>
      <c r="Y80" s="56"/>
      <c r="Z80" s="57"/>
      <c r="AA80" s="58">
        <f>MOD(Z80-Y80,1)</f>
        <v>0</v>
      </c>
      <c r="AB80" s="197">
        <f>IF(AND(Y80&lt;$AC$16,Y80&gt;=$AD$16),IF(Z80&gt;Y80,IF(Z80&lt;=$AC$16,0,MOD(Z80-$AC$16,1)),IF(Z80&gt;=$AD$16,MOD($AD$16-$AC$16,1),MOD(Z80-$AC$16,1))),IF(Y80&gt;=$AC$16,IF(OR(Z80&gt;Y80,Y80&lt;=$AD$16),MOD(Z80-Y80,1),IF(Z80&lt;=$AC$16,MOD($AD$16-Y80,1),MOD($AD$16-Y80,1)+MOD(Z80-$AC$16,1))),IF(OR(Z80&lt;Y80,Z80&gt;$AC$16),MOD($AD$16-Y80,1)+MOD(Z80-$AC$16,1),IF(Z80&lt;$AD$16,MOD(Z80-Y80,1),MOD($AD$16-Y80,1)))))</f>
        <v>0</v>
      </c>
      <c r="AC80" s="122">
        <f>AD80</f>
        <v>42582</v>
      </c>
      <c r="AD80" s="119">
        <v>42582</v>
      </c>
      <c r="AE80" s="56"/>
      <c r="AF80" s="57"/>
      <c r="AG80" s="58">
        <f>MOD(AF80-AE80,1)</f>
        <v>0</v>
      </c>
      <c r="AH80" s="197">
        <f>IF(AND(AE80&lt;$AC$16,AE80&gt;=$AD$16),IF(AF80&gt;AE80,IF(AF80&lt;=$AC$16,0,MOD(AF80-$AC$16,1)),IF(AF80&gt;=$AD$16,MOD($AD$16-$AC$16,1),MOD(AF80-$AC$16,1))),IF(AE80&gt;=$AC$16,IF(OR(AF80&gt;AE80,AE80&lt;=$AD$16),MOD(AF80-AE80,1),IF(AF80&lt;=$AC$16,MOD($AD$16-AE80,1),MOD($AD$16-AE80,1)+MOD(AF80-$AC$16,1))),IF(OR(AF80&lt;AE80,AF80&gt;$AC$16),MOD($AD$16-AE80,1)+MOD(AF80-$AC$16,1),IF(AF80&lt;$AD$16,MOD(AF80-AE80,1),MOD($AD$16-AE80,1)))))</f>
        <v>0</v>
      </c>
      <c r="AI80" s="12"/>
      <c r="AJ80" s="12"/>
      <c r="AK80" s="12"/>
      <c r="AL80" s="12"/>
    </row>
    <row r="81" spans="1:40" ht="16.5" customHeight="1" x14ac:dyDescent="0.3">
      <c r="A81" s="1"/>
      <c r="B81" s="123"/>
      <c r="C81" s="129"/>
      <c r="D81" s="23"/>
      <c r="E81" s="24"/>
      <c r="F81" s="58">
        <f t="shared" si="7"/>
        <v>0</v>
      </c>
      <c r="G81" s="145"/>
      <c r="H81" s="111">
        <f>IF(AND(D81&lt;$AC$14,D81&gt;=$AD$14),IF(E81&gt;D81,IF(E81&lt;=$AC$14,0,MOD(E81-$AC$14,1)),IF(E81&gt;=$AD$14,MOD($AD$14-$AC$14,1),MOD(E81-$AC$14,1))),IF(D81&gt;=$AC$14,IF(OR(E81&gt;D81,E81&lt;=$AD$14),MOD(E81-D81,1),IF(E81&lt;=$AC$14,MOD($AD$14-D81,1),MOD($AD$14-D81,1)+MOD(E81-$AC$14,1))),IF(OR(E81&lt;D81,E81&gt;$AC$14),MOD($AD$14-D81,1)+MOD(E81-$AC$14,1),IF(E81&lt;$AD$14,MOD(E81-D81,1),MOD($AD$14-D81,1)))))</f>
        <v>0</v>
      </c>
      <c r="I81" s="44"/>
      <c r="J81" s="45"/>
      <c r="K81" s="245"/>
      <c r="L81" s="258"/>
      <c r="M81" s="24"/>
      <c r="N81" s="58">
        <f t="shared" si="8"/>
        <v>0</v>
      </c>
      <c r="O81" s="145"/>
      <c r="P81" s="111">
        <f>IF(AND(L81&lt;$AC$14,L81&gt;=$AD$14),IF(M81&gt;L81,IF(M81&lt;=$AC$14,0,MOD(M81-$AC$14,1)),IF(M81&gt;=$AD$14,MOD($AD$14-$AC$14,1),MOD(M81-$AC$14,1))),IF(L81&gt;=$AC$14,IF(OR(M81&gt;L81,M81&lt;=$AD$14),MOD(M81-L81,1),IF(M81&lt;=$AC$14,MOD($AD$14-L81,1),MOD($AD$14-L81,1)+MOD(M81-$AC$14,1))),IF(OR(M81&lt;L81,M81&gt;$AC$14),MOD($AD$14-L81,1)+MOD(M81-$AC$14,1),IF(M81&lt;$AD$14,MOD(M81-L81,1),MOD($AD$14-L81,1)))))</f>
        <v>0</v>
      </c>
      <c r="Q81" s="44"/>
      <c r="R81" s="45"/>
      <c r="S81" s="98"/>
      <c r="T81" s="12"/>
      <c r="U81" s="12"/>
      <c r="V81" s="12"/>
      <c r="W81" s="123"/>
      <c r="X81" s="120"/>
      <c r="Y81" s="17"/>
      <c r="Z81" s="18"/>
      <c r="AA81" s="28">
        <f>Z81-Y81</f>
        <v>0</v>
      </c>
      <c r="AB81" s="91">
        <f>IF(AND(Y81&lt;$AC$16,Y81&gt;=$AD$16),IF(Z81&gt;Y81,IF(Z81&lt;=$AC$16,0,MOD(Z81-$AC$16,1)),IF(Z81&gt;=$AD$16,MOD($AD$16-$AC$16,1),MOD(Z81-$AC$16,1))),IF(Y81&gt;=$AC$16,IF(OR(Z81&gt;Y81,Y81&lt;=$AD$16),MOD(Z81-Y81,1),IF(Z81&lt;=$AC$16,MOD($AD$16-Y81,1),MOD($AD$16-Y81,1)+MOD(Z81-$AC$16,1))),IF(OR(Z81&lt;Y81,Z81&gt;$AC$16),MOD($AD$16-Y81,1)+MOD(Z81-$AC$16,1),IF(Z81&lt;$AD$16,MOD(Z81-Y81,1),MOD($AD$16-Y81,1)))))</f>
        <v>0</v>
      </c>
      <c r="AC81" s="123"/>
      <c r="AD81" s="120"/>
      <c r="AE81" s="17"/>
      <c r="AF81" s="18"/>
      <c r="AG81" s="28">
        <f>AF81-AE81</f>
        <v>0</v>
      </c>
      <c r="AH81" s="91">
        <f>IF(AND(AE81&lt;$AC$16,AE81&gt;=$AD$16),IF(AF81&gt;AE81,IF(AF81&lt;=$AC$16,0,MOD(AF81-$AC$16,1)),IF(AF81&gt;=$AD$16,MOD($AD$16-$AC$16,1),MOD(AF81-$AC$16,1))),IF(AE81&gt;=$AC$16,IF(OR(AF81&gt;AE81,AE81&lt;=$AD$16),MOD(AF81-AE81,1),IF(AF81&lt;=$AC$16,MOD($AD$16-AE81,1),MOD($AD$16-AE81,1)+MOD(AF81-$AC$16,1))),IF(OR(AF81&lt;AE81,AF81&gt;$AC$16),MOD($AD$16-AE81,1)+MOD(AF81-$AC$16,1),IF(AF81&lt;$AD$16,MOD(AF81-AE81,1),MOD($AD$16-AE81,1)))))</f>
        <v>0</v>
      </c>
      <c r="AI81" s="12"/>
      <c r="AJ81" s="12"/>
      <c r="AK81" s="12"/>
      <c r="AL81" s="12"/>
    </row>
    <row r="82" spans="1:40" ht="14.25" x14ac:dyDescent="0.3">
      <c r="A82" s="1"/>
      <c r="B82" s="123"/>
      <c r="C82" s="129"/>
      <c r="D82" s="23"/>
      <c r="E82" s="24"/>
      <c r="F82" s="58">
        <f t="shared" si="7"/>
        <v>0</v>
      </c>
      <c r="G82" s="145"/>
      <c r="H82" s="111">
        <f>IF(AND(D82&lt;$AC$14,D82&gt;=$AD$14),IF(E82&gt;D82,IF(E82&lt;=$AC$14,0,MOD(E82-$AC$14,1)),IF(E82&gt;=$AD$14,MOD($AD$14-$AC$14,1),MOD(E82-$AC$14,1))),IF(D82&gt;=$AC$14,IF(OR(E82&gt;D82,E82&lt;=$AD$14),MOD(E82-D82,1),IF(E82&lt;=$AC$14,MOD($AD$14-D82,1),MOD($AD$14-D82,1)+MOD(E82-$AC$14,1))),IF(OR(E82&lt;D82,E82&gt;$AC$14),MOD($AD$14-D82,1)+MOD(E82-$AC$14,1),IF(E82&lt;$AD$14,MOD(E82-D82,1),MOD($AD$14-D82,1)))))</f>
        <v>0</v>
      </c>
      <c r="I82" s="44"/>
      <c r="J82" s="45"/>
      <c r="K82" s="245"/>
      <c r="L82" s="258"/>
      <c r="M82" s="24"/>
      <c r="N82" s="58">
        <f t="shared" si="8"/>
        <v>0</v>
      </c>
      <c r="O82" s="145"/>
      <c r="P82" s="111">
        <f>IF(AND(L82&lt;$AC$14,L82&gt;=$AD$14),IF(M82&gt;L82,IF(M82&lt;=$AC$14,0,MOD(M82-$AC$14,1)),IF(M82&gt;=$AD$14,MOD($AD$14-$AC$14,1),MOD(M82-$AC$14,1))),IF(L82&gt;=$AC$14,IF(OR(M82&gt;L82,M82&lt;=$AD$14),MOD(M82-L82,1),IF(M82&lt;=$AC$14,MOD($AD$14-L82,1),MOD($AD$14-L82,1)+MOD(M82-$AC$14,1))),IF(OR(M82&lt;L82,M82&gt;$AC$14),MOD($AD$14-L82,1)+MOD(M82-$AC$14,1),IF(M82&lt;$AD$14,MOD(M82-L82,1),MOD($AD$14-L82,1)))))</f>
        <v>0</v>
      </c>
      <c r="Q82" s="44"/>
      <c r="R82" s="45"/>
      <c r="S82" s="98"/>
      <c r="T82" s="12"/>
      <c r="U82" s="12"/>
      <c r="V82" s="12"/>
      <c r="W82" s="123"/>
      <c r="X82" s="120"/>
      <c r="Y82" s="17"/>
      <c r="Z82" s="18"/>
      <c r="AA82" s="28">
        <f>Z82-Y82</f>
        <v>0</v>
      </c>
      <c r="AB82" s="91">
        <f>IF(AND(Y82&lt;$AC$16,Y82&gt;=$AD$16),IF(Z82&gt;Y82,IF(Z82&lt;=$AC$16,0,MOD(Z82-$AC$16,1)),IF(Z82&gt;=$AD$16,MOD($AD$16-$AC$16,1),MOD(Z82-$AC$16,1))),IF(Y82&gt;=$AC$16,IF(OR(Z82&gt;Y82,Y82&lt;=$AD$16),MOD(Z82-Y82,1),IF(Z82&lt;=$AC$16,MOD($AD$16-Y82,1),MOD($AD$16-Y82,1)+MOD(Z82-$AC$16,1))),IF(OR(Z82&lt;Y82,Z82&gt;$AC$16),MOD($AD$16-Y82,1)+MOD(Z82-$AC$16,1),IF(Z82&lt;$AD$16,MOD(Z82-Y82,1),MOD($AD$16-Y82,1)))))</f>
        <v>0</v>
      </c>
      <c r="AC82" s="123"/>
      <c r="AD82" s="120"/>
      <c r="AE82" s="17"/>
      <c r="AF82" s="18"/>
      <c r="AG82" s="28">
        <f>AF82-AE82</f>
        <v>0</v>
      </c>
      <c r="AH82" s="91">
        <f>IF(AND(AE82&lt;$AC$16,AE82&gt;=$AD$16),IF(AF82&gt;AE82,IF(AF82&lt;=$AC$16,0,MOD(AF82-$AC$16,1)),IF(AF82&gt;=$AD$16,MOD($AD$16-$AC$16,1),MOD(AF82-$AC$16,1))),IF(AE82&gt;=$AC$16,IF(OR(AF82&gt;AE82,AE82&lt;=$AD$16),MOD(AF82-AE82,1),IF(AF82&lt;=$AC$16,MOD($AD$16-AE82,1),MOD($AD$16-AE82,1)+MOD(AF82-$AC$16,1))),IF(OR(AF82&lt;AE82,AF82&gt;$AC$16),MOD($AD$16-AE82,1)+MOD(AF82-$AC$16,1),IF(AF82&lt;$AD$16,MOD(AF82-AE82,1),MOD($AD$16-AE82,1)))))</f>
        <v>0</v>
      </c>
      <c r="AI82" s="12"/>
      <c r="AJ82" s="12"/>
      <c r="AK82" s="12"/>
      <c r="AL82" s="12"/>
    </row>
    <row r="83" spans="1:40" ht="14.25" x14ac:dyDescent="0.3">
      <c r="A83" s="1"/>
      <c r="B83" s="123"/>
      <c r="C83" s="129"/>
      <c r="D83" s="23"/>
      <c r="E83" s="24"/>
      <c r="F83" s="58">
        <f t="shared" si="7"/>
        <v>0</v>
      </c>
      <c r="G83" s="145"/>
      <c r="H83" s="111">
        <f>IF(AND(D83&lt;$AC$14,D83&gt;=$AD$14),IF(E83&gt;D83,IF(E83&lt;=$AC$14,0,MOD(E83-$AC$14,1)),IF(E83&gt;=$AD$14,MOD($AD$14-$AC$14,1),MOD(E83-$AC$14,1))),IF(D83&gt;=$AC$14,IF(OR(E83&gt;D83,E83&lt;=$AD$14),MOD(E83-D83,1),IF(E83&lt;=$AC$14,MOD($AD$14-D83,1),MOD($AD$14-D83,1)+MOD(E83-$AC$14,1))),IF(OR(E83&lt;D83,E83&gt;$AC$14),MOD($AD$14-D83,1)+MOD(E83-$AC$14,1),IF(E83&lt;$AD$14,MOD(E83-D83,1),MOD($AD$14-D83,1)))))</f>
        <v>0</v>
      </c>
      <c r="I83" s="44"/>
      <c r="J83" s="45"/>
      <c r="K83" s="245"/>
      <c r="L83" s="258"/>
      <c r="M83" s="24"/>
      <c r="N83" s="58">
        <f t="shared" si="8"/>
        <v>0</v>
      </c>
      <c r="O83" s="145"/>
      <c r="P83" s="111">
        <f>IF(AND(L83&lt;$AC$14,L83&gt;=$AD$14),IF(M83&gt;L83,IF(M83&lt;=$AC$14,0,MOD(M83-$AC$14,1)),IF(M83&gt;=$AD$14,MOD($AD$14-$AC$14,1),MOD(M83-$AC$14,1))),IF(L83&gt;=$AC$14,IF(OR(M83&gt;L83,M83&lt;=$AD$14),MOD(M83-L83,1),IF(M83&lt;=$AC$14,MOD($AD$14-L83,1),MOD($AD$14-L83,1)+MOD(M83-$AC$14,1))),IF(OR(M83&lt;L83,M83&gt;$AC$14),MOD($AD$14-L83,1)+MOD(M83-$AC$14,1),IF(M83&lt;$AD$14,MOD(M83-L83,1),MOD($AD$14-L83,1)))))</f>
        <v>0</v>
      </c>
      <c r="Q83" s="44"/>
      <c r="R83" s="45"/>
      <c r="S83" s="98"/>
      <c r="T83" s="12"/>
      <c r="U83" s="12"/>
      <c r="V83" s="12"/>
      <c r="W83" s="123"/>
      <c r="X83" s="120"/>
      <c r="Y83" s="17"/>
      <c r="Z83" s="18"/>
      <c r="AA83" s="28">
        <f>Z83-Y83</f>
        <v>0</v>
      </c>
      <c r="AB83" s="91">
        <f>IF(AND(Y83&lt;$AC$16,Y83&gt;=$AD$16),IF(Z83&gt;Y83,IF(Z83&lt;=$AC$16,0,MOD(Z83-$AC$16,1)),IF(Z83&gt;=$AD$16,MOD($AD$16-$AC$16,1),MOD(Z83-$AC$16,1))),IF(Y83&gt;=$AC$16,IF(OR(Z83&gt;Y83,Y83&lt;=$AD$16),MOD(Z83-Y83,1),IF(Z83&lt;=$AC$16,MOD($AD$16-Y83,1),MOD($AD$16-Y83,1)+MOD(Z83-$AC$16,1))),IF(OR(Z83&lt;Y83,Z83&gt;$AC$16),MOD($AD$16-Y83,1)+MOD(Z83-$AC$16,1),IF(Z83&lt;$AD$16,MOD(Z83-Y83,1),MOD($AD$16-Y83,1)))))</f>
        <v>0</v>
      </c>
      <c r="AC83" s="123"/>
      <c r="AD83" s="120"/>
      <c r="AE83" s="17"/>
      <c r="AF83" s="18"/>
      <c r="AG83" s="28">
        <f>AF83-AE83</f>
        <v>0</v>
      </c>
      <c r="AH83" s="91">
        <f>IF(AND(AE83&lt;$AC$16,AE83&gt;=$AD$16),IF(AF83&gt;AE83,IF(AF83&lt;=$AC$16,0,MOD(AF83-$AC$16,1)),IF(AF83&gt;=$AD$16,MOD($AD$16-$AC$16,1),MOD(AF83-$AC$16,1))),IF(AE83&gt;=$AC$16,IF(OR(AF83&gt;AE83,AE83&lt;=$AD$16),MOD(AF83-AE83,1),IF(AF83&lt;=$AC$16,MOD($AD$16-AE83,1),MOD($AD$16-AE83,1)+MOD(AF83-$AC$16,1))),IF(OR(AF83&lt;AE83,AF83&gt;$AC$16),MOD($AD$16-AE83,1)+MOD(AF83-$AC$16,1),IF(AF83&lt;$AD$16,MOD(AF83-AE83,1),MOD($AD$16-AE83,1)))))</f>
        <v>0</v>
      </c>
      <c r="AI83" s="12"/>
      <c r="AJ83" s="12"/>
      <c r="AK83" s="12"/>
      <c r="AL83" s="12"/>
    </row>
    <row r="84" spans="1:40" ht="14.25" x14ac:dyDescent="0.3">
      <c r="A84" s="1"/>
      <c r="B84" s="123"/>
      <c r="C84" s="129"/>
      <c r="D84" s="23"/>
      <c r="E84" s="24"/>
      <c r="F84" s="58">
        <f t="shared" si="7"/>
        <v>0</v>
      </c>
      <c r="G84" s="145"/>
      <c r="H84" s="111">
        <f>IF(AND(D84&lt;$AC$14,D84&gt;=$AD$14),IF(E84&gt;D84,IF(E84&lt;=$AC$14,0,MOD(E84-$AC$14,1)),IF(E84&gt;=$AD$14,MOD($AD$14-$AC$14,1),MOD(E84-$AC$14,1))),IF(D84&gt;=$AC$14,IF(OR(E84&gt;D84,E84&lt;=$AD$14),MOD(E84-D84,1),IF(E84&lt;=$AC$14,MOD($AD$14-D84,1),MOD($AD$14-D84,1)+MOD(E84-$AC$14,1))),IF(OR(E84&lt;D84,E84&gt;$AC$14),MOD($AD$14-D84,1)+MOD(E84-$AC$14,1),IF(E84&lt;$AD$14,MOD(E84-D84,1),MOD($AD$14-D84,1)))))</f>
        <v>0</v>
      </c>
      <c r="I84" s="44"/>
      <c r="J84" s="45"/>
      <c r="K84" s="245"/>
      <c r="L84" s="258"/>
      <c r="M84" s="24"/>
      <c r="N84" s="58">
        <f t="shared" si="8"/>
        <v>0</v>
      </c>
      <c r="O84" s="145"/>
      <c r="P84" s="111">
        <f>IF(AND(L84&lt;$AC$14,L84&gt;=$AD$14),IF(M84&gt;L84,IF(M84&lt;=$AC$14,0,MOD(M84-$AC$14,1)),IF(M84&gt;=$AD$14,MOD($AD$14-$AC$14,1),MOD(M84-$AC$14,1))),IF(L84&gt;=$AC$14,IF(OR(M84&gt;L84,M84&lt;=$AD$14),MOD(M84-L84,1),IF(M84&lt;=$AC$14,MOD($AD$14-L84,1),MOD($AD$14-L84,1)+MOD(M84-$AC$14,1))),IF(OR(M84&lt;L84,M84&gt;$AC$14),MOD($AD$14-L84,1)+MOD(M84-$AC$14,1),IF(M84&lt;$AD$14,MOD(M84-L84,1),MOD($AD$14-L84,1)))))</f>
        <v>0</v>
      </c>
      <c r="Q84" s="44"/>
      <c r="R84" s="45"/>
      <c r="S84" s="98"/>
      <c r="T84" s="12"/>
      <c r="U84" s="12"/>
      <c r="V84" s="12"/>
      <c r="W84" s="124"/>
      <c r="X84" s="121"/>
      <c r="Y84" s="19"/>
      <c r="Z84" s="20"/>
      <c r="AA84" s="55">
        <f>Z84-Y84</f>
        <v>0</v>
      </c>
      <c r="AB84" s="92">
        <f>IF(AND(Y84&lt;$AC$16,Y84&gt;=$AD$16),IF(Z84&gt;Y84,IF(Z84&lt;=$AC$16,0,MOD(Z84-$AC$16,1)),IF(Z84&gt;=$AD$16,MOD($AD$16-$AC$16,1),MOD(Z84-$AC$16,1))),IF(Y84&gt;=$AC$16,IF(OR(Z84&gt;Y84,Y84&lt;=$AD$16),MOD(Z84-Y84,1),IF(Z84&lt;=$AC$16,MOD($AD$16-Y84,1),MOD($AD$16-Y84,1)+MOD(Z84-$AC$16,1))),IF(OR(Z84&lt;Y84,Z84&gt;$AC$16),MOD($AD$16-Y84,1)+MOD(Z84-$AC$16,1),IF(Z84&lt;$AD$16,MOD(Z84-Y84,1),MOD($AD$16-Y84,1)))))</f>
        <v>0</v>
      </c>
      <c r="AC84" s="124"/>
      <c r="AD84" s="121"/>
      <c r="AE84" s="19"/>
      <c r="AF84" s="20"/>
      <c r="AG84" s="55">
        <f>AF84-AE84</f>
        <v>0</v>
      </c>
      <c r="AH84" s="92">
        <f>IF(AND(AE84&lt;$AC$16,AE84&gt;=$AD$16),IF(AF84&gt;AE84,IF(AF84&lt;=$AC$16,0,MOD(AF84-$AC$16,1)),IF(AF84&gt;=$AD$16,MOD($AD$16-$AC$16,1),MOD(AF84-$AC$16,1))),IF(AE84&gt;=$AC$16,IF(OR(AF84&gt;AE84,AE84&lt;=$AD$16),MOD(AF84-AE84,1),IF(AF84&lt;=$AC$16,MOD($AD$16-AE84,1),MOD($AD$16-AE84,1)+MOD(AF84-$AC$16,1))),IF(OR(AF84&lt;AE84,AF84&gt;$AC$16),MOD($AD$16-AE84,1)+MOD(AF84-$AC$16,1),IF(AF84&lt;$AD$16,MOD(AF84-AE84,1),MOD($AD$16-AE84,1)))))</f>
        <v>0</v>
      </c>
      <c r="AI84" s="12"/>
      <c r="AJ84" s="12"/>
      <c r="AK84" s="12"/>
      <c r="AL84" s="12"/>
    </row>
    <row r="85" spans="1:40" ht="16.5" x14ac:dyDescent="0.3">
      <c r="A85" s="1"/>
      <c r="B85" s="148"/>
      <c r="C85" s="129"/>
      <c r="D85" s="53"/>
      <c r="E85" s="54"/>
      <c r="F85" s="58">
        <f t="shared" si="7"/>
        <v>0</v>
      </c>
      <c r="G85" s="145"/>
      <c r="H85" s="112">
        <f>IF(AND(D85&lt;$AC$14,D85&gt;=$AD$14),IF(E85&gt;D85,IF(E85&lt;=$AC$14,0,MOD(E85-$AC$14,1)),IF(E85&gt;=$AD$14,MOD($AD$14-$AC$14,1),MOD(E85-$AC$14,1))),IF(D85&gt;=$AC$14,IF(OR(E85&gt;D85,E85&lt;=$AD$14),MOD(E85-D85,1),IF(E85&lt;=$AC$14,MOD($AD$14-D85,1),MOD($AD$14-D85,1)+MOD(E85-$AC$14,1))),IF(OR(E85&lt;D85,E85&gt;$AC$14),MOD($AD$14-D85,1)+MOD(E85-$AC$14,1),IF(E85&lt;$AD$14,MOD(E85-D85,1),MOD($AD$14-D85,1)))))</f>
        <v>0</v>
      </c>
      <c r="I85" s="59"/>
      <c r="J85" s="60"/>
      <c r="K85" s="246"/>
      <c r="L85" s="259"/>
      <c r="M85" s="54"/>
      <c r="N85" s="58">
        <f t="shared" si="8"/>
        <v>0</v>
      </c>
      <c r="O85" s="145"/>
      <c r="P85" s="112">
        <f>IF(AND(L85&lt;$AC$14,L85&gt;=$AD$14),IF(M85&gt;L85,IF(M85&lt;=$AC$14,0,MOD(M85-$AC$14,1)),IF(M85&gt;=$AD$14,MOD($AD$14-$AC$14,1),MOD(M85-$AC$14,1))),IF(L85&gt;=$AC$14,IF(OR(M85&gt;L85,M85&lt;=$AD$14),MOD(M85-L85,1),IF(M85&lt;=$AC$14,MOD($AD$14-L85,1),MOD($AD$14-L85,1)+MOD(M85-$AC$14,1))),IF(OR(M85&lt;L85,M85&gt;$AC$14),MOD($AD$14-L85,1)+MOD(M85-$AC$14,1),IF(M85&lt;$AD$14,MOD(M85-L85,1),MOD($AD$14-L85,1)))))</f>
        <v>0</v>
      </c>
      <c r="Q85" s="59"/>
      <c r="R85" s="60"/>
      <c r="S85" s="99"/>
      <c r="T85" s="12"/>
      <c r="U85" s="12"/>
      <c r="V85" s="12"/>
      <c r="W85" s="194" t="s">
        <v>120</v>
      </c>
      <c r="X85" s="195"/>
      <c r="Y85" s="196">
        <f>SUM(AA80:AA84)</f>
        <v>0</v>
      </c>
      <c r="Z85" s="276"/>
      <c r="AA85" s="276"/>
      <c r="AB85" s="277"/>
      <c r="AC85" s="194" t="s">
        <v>120</v>
      </c>
      <c r="AD85" s="195"/>
      <c r="AE85" s="196">
        <f>SUM(AG80:AG84)</f>
        <v>0</v>
      </c>
      <c r="AF85" s="276"/>
      <c r="AG85" s="276"/>
      <c r="AH85" s="277"/>
      <c r="AI85" s="12"/>
      <c r="AJ85" s="12"/>
      <c r="AK85" s="12"/>
      <c r="AL85" s="12"/>
    </row>
    <row r="86" spans="1:40" ht="15.75" x14ac:dyDescent="0.25">
      <c r="B86" s="176" t="s">
        <v>76</v>
      </c>
      <c r="C86" s="177"/>
      <c r="D86" s="177"/>
      <c r="E86" s="177"/>
      <c r="F86" s="178"/>
      <c r="G86" s="212">
        <f>SUM(G50:G85)</f>
        <v>1.645833333333333</v>
      </c>
      <c r="H86" s="213"/>
      <c r="I86" s="214"/>
      <c r="J86" s="214"/>
      <c r="K86" s="214"/>
      <c r="L86" s="263"/>
      <c r="M86" s="230"/>
      <c r="N86" s="231"/>
      <c r="O86" s="212">
        <f>SUM(O50:O85)</f>
        <v>0</v>
      </c>
      <c r="P86" s="213"/>
      <c r="Q86" s="214"/>
      <c r="R86" s="214"/>
      <c r="S86" s="215"/>
      <c r="T86" s="12"/>
      <c r="U86" s="12"/>
      <c r="V86" s="12"/>
      <c r="W86" s="190" t="s">
        <v>102</v>
      </c>
      <c r="X86" s="191"/>
      <c r="Y86" s="116">
        <f>MOD(Y85-Y87,1)</f>
        <v>0</v>
      </c>
      <c r="Z86" s="117"/>
      <c r="AA86" s="117"/>
      <c r="AB86" s="118"/>
      <c r="AC86" s="190" t="s">
        <v>102</v>
      </c>
      <c r="AD86" s="191"/>
      <c r="AE86" s="116">
        <f>MOD(AE85-AE87,1)</f>
        <v>0</v>
      </c>
      <c r="AF86" s="117"/>
      <c r="AG86" s="117"/>
      <c r="AH86" s="118"/>
      <c r="AI86" s="12"/>
      <c r="AJ86" s="12"/>
      <c r="AK86" s="12"/>
      <c r="AL86" s="12"/>
    </row>
    <row r="87" spans="1:40" ht="15" x14ac:dyDescent="0.2">
      <c r="B87" s="146" t="s">
        <v>75</v>
      </c>
      <c r="C87" s="146"/>
      <c r="D87" s="146"/>
      <c r="E87" s="146"/>
      <c r="F87" s="146"/>
      <c r="G87" s="212">
        <f>IF(G86&lt;=PARAMETRES!$F$3,0,IF(AND(G86&gt;PARAMETRES!$F$3,G86&lt;PARAMETRES!$F$2),G86-PARAMETRES!$F$3,PARAMETRES!$F$4))</f>
        <v>0.45833333333333331</v>
      </c>
      <c r="H87" s="214"/>
      <c r="I87" s="214"/>
      <c r="J87" s="214"/>
      <c r="K87" s="214"/>
      <c r="L87" s="260"/>
      <c r="M87" s="216"/>
      <c r="N87" s="216"/>
      <c r="O87" s="212">
        <f>IF(O86&lt;=PARAMETRES!$F$3,0,IF(AND(O86&gt;PARAMETRES!$F$3,O86&lt;PARAMETRES!$F$2),O86-PARAMETRES!$F$3,PARAMETRES!$F$4))</f>
        <v>0</v>
      </c>
      <c r="P87" s="214"/>
      <c r="Q87" s="214"/>
      <c r="R87" s="214"/>
      <c r="S87" s="215"/>
      <c r="T87" s="12"/>
      <c r="U87" s="12"/>
      <c r="V87" s="12"/>
      <c r="W87" s="192" t="s">
        <v>103</v>
      </c>
      <c r="X87" s="193"/>
      <c r="Y87" s="125">
        <f>SUM(AB80:AB84)</f>
        <v>0</v>
      </c>
      <c r="Z87" s="126"/>
      <c r="AA87" s="126"/>
      <c r="AB87" s="127"/>
      <c r="AC87" s="192" t="s">
        <v>103</v>
      </c>
      <c r="AD87" s="193"/>
      <c r="AE87" s="125">
        <f>SUM(AH80:AH84)</f>
        <v>0</v>
      </c>
      <c r="AF87" s="126"/>
      <c r="AG87" s="126"/>
      <c r="AH87" s="127"/>
      <c r="AI87" s="12"/>
      <c r="AJ87" s="12"/>
      <c r="AK87" s="12"/>
      <c r="AL87" s="12"/>
    </row>
    <row r="88" spans="1:40" ht="16.5" x14ac:dyDescent="0.3">
      <c r="B88" s="146" t="s">
        <v>93</v>
      </c>
      <c r="C88" s="146"/>
      <c r="D88" s="146"/>
      <c r="E88" s="146"/>
      <c r="F88" s="146"/>
      <c r="G88" s="217">
        <f>IF(G86&lt;PARAMETRES!$F$2,0,IF(AND(G86&gt;PARAMETRES!$F$2,G86&lt;PARAMETRES!$F$2+PARAMETRES!$F$5),G86-PARAMETRES!$F$2,PARAMETRES!$F$5))</f>
        <v>2.0833333333333037E-2</v>
      </c>
      <c r="H88" s="218"/>
      <c r="I88" s="218"/>
      <c r="J88" s="218"/>
      <c r="K88" s="218"/>
      <c r="L88" s="260"/>
      <c r="M88" s="216"/>
      <c r="N88" s="216"/>
      <c r="O88" s="217">
        <f>IF(O86&lt;PARAMETRES!$F$2,0,IF(AND(O86&gt;PARAMETRES!$F$2,O86&lt;PARAMETRES!$F$2+PARAMETRES!$F$5),O86-PARAMETRES!$F$2,PARAMETRES!$F$5))</f>
        <v>0</v>
      </c>
      <c r="P88" s="218"/>
      <c r="Q88" s="218"/>
      <c r="R88" s="218"/>
      <c r="S88" s="219"/>
      <c r="T88" s="12"/>
      <c r="U88" s="12"/>
      <c r="V88" s="12"/>
      <c r="W88" s="122">
        <f>X88</f>
        <v>0</v>
      </c>
      <c r="X88" s="119"/>
      <c r="Y88" s="56"/>
      <c r="Z88" s="57"/>
      <c r="AA88" s="58">
        <f>MOD(Z88-Y88,1)</f>
        <v>0</v>
      </c>
      <c r="AB88" s="197">
        <f>IF(AND(Y88&lt;$AC$16,Y88&gt;=$AD$16),IF(Z88&gt;Y88,IF(Z88&lt;=$AC$16,0,MOD(Z88-$AC$16,1)),IF(Z88&gt;=$AD$16,MOD($AD$16-$AC$16,1),MOD(Z88-$AC$16,1))),IF(Y88&gt;=$AC$16,IF(OR(Z88&gt;Y88,Y88&lt;=$AD$16),MOD(Z88-Y88,1),IF(Z88&lt;=$AC$16,MOD($AD$16-Y88,1),MOD($AD$16-Y88,1)+MOD(Z88-$AC$16,1))),IF(OR(Z88&lt;Y88,Z88&gt;$AC$16),MOD($AD$16-Y88,1)+MOD(Z88-$AC$16,1),IF(Z88&lt;$AD$16,MOD(Z88-Y88,1),MOD($AD$16-Y88,1)))))</f>
        <v>0</v>
      </c>
      <c r="AC88" s="122">
        <f>AD88</f>
        <v>0</v>
      </c>
      <c r="AD88" s="119"/>
      <c r="AE88" s="56"/>
      <c r="AF88" s="57"/>
      <c r="AG88" s="58">
        <f>MOD(AF88-AE88,1)</f>
        <v>0</v>
      </c>
      <c r="AH88" s="197">
        <f>IF(AND(AE88&lt;$AC$16,AE88&gt;=$AD$16),IF(AF88&gt;AE88,IF(AF88&lt;=$AC$16,0,MOD(AF88-$AC$16,1)),IF(AF88&gt;=$AD$16,MOD($AD$16-$AC$16,1),MOD(AF88-$AC$16,1))),IF(AE88&gt;=$AC$16,IF(OR(AF88&gt;AE88,AE88&lt;=$AD$16),MOD(AF88-AE88,1),IF(AF88&lt;=$AC$16,MOD($AD$16-AE88,1),MOD($AD$16-AE88,1)+MOD(AF88-$AC$16,1))),IF(OR(AF88&lt;AE88,AF88&gt;$AC$16),MOD($AD$16-AE88,1)+MOD(AF88-$AC$16,1),IF(AF88&lt;$AD$16,MOD(AF88-AE88,1),MOD($AD$16-AE88,1)))))</f>
        <v>0</v>
      </c>
      <c r="AI88" s="12"/>
      <c r="AJ88" s="12"/>
      <c r="AK88" s="12"/>
      <c r="AL88" s="12"/>
    </row>
    <row r="89" spans="1:40" ht="16.5" x14ac:dyDescent="0.3">
      <c r="B89" s="146" t="s">
        <v>94</v>
      </c>
      <c r="C89" s="146"/>
      <c r="D89" s="146"/>
      <c r="E89" s="146"/>
      <c r="F89" s="146"/>
      <c r="G89" s="220">
        <f>IF(G86&lt;PARAMETRES!$F$2+PARAMETRES!$F$5,0,IF(AND(G86&gt;PARAMETRES!$F$5+PARAMETRES!$F$2,G86&lt;PARAMETRES!$F$2+PARAMETRES!$F$5+PARAMETRES!$F$6),G86-(PARAMETRES!$F$2+PARAMETRES!$F$5),PARAMETRES!$F$6))</f>
        <v>0</v>
      </c>
      <c r="H89" s="221"/>
      <c r="I89" s="221"/>
      <c r="J89" s="221"/>
      <c r="K89" s="221"/>
      <c r="L89" s="260"/>
      <c r="M89" s="216"/>
      <c r="N89" s="216"/>
      <c r="O89" s="220">
        <f>IF(O86&lt;PARAMETRES!$F$2+PARAMETRES!$F$5,0,IF(AND(O86&gt;PARAMETRES!$F$5+PARAMETRES!$F$2,O86&lt;PARAMETRES!$F$2+PARAMETRES!$F$5+PARAMETRES!$F$6),O86-(PARAMETRES!$F$2+PARAMETRES!$F$5),PARAMETRES!$F$6))</f>
        <v>0</v>
      </c>
      <c r="P89" s="221"/>
      <c r="Q89" s="221"/>
      <c r="R89" s="221"/>
      <c r="S89" s="222"/>
      <c r="T89" s="12"/>
      <c r="U89" s="12"/>
      <c r="V89" s="12"/>
      <c r="W89" s="123"/>
      <c r="X89" s="120"/>
      <c r="Y89" s="17"/>
      <c r="Z89" s="18"/>
      <c r="AA89" s="28">
        <f>MOD(Z89-Y89,1)</f>
        <v>0</v>
      </c>
      <c r="AB89" s="91">
        <f>IF(AND(Y89&lt;$AC$16,Y89&gt;=$AD$16),IF(Z89&gt;Y89,IF(Z89&lt;=$AC$16,0,MOD(Z89-$AC$16,1)),IF(Z89&gt;=$AD$16,MOD($AD$16-$AC$16,1),MOD(Z89-$AC$16,1))),IF(Y89&gt;=$AC$16,IF(OR(Z89&gt;Y89,Y89&lt;=$AD$16),MOD(Z89-Y89,1),IF(Z89&lt;=$AC$16,MOD($AD$16-Y89,1),MOD($AD$16-Y89,1)+MOD(Z89-$AC$16,1))),IF(OR(Z89&lt;Y89,Z89&gt;$AC$16),MOD($AD$16-Y89,1)+MOD(Z89-$AC$16,1),IF(Z89&lt;$AD$16,MOD(Z89-Y89,1),MOD($AD$16-Y89,1)))))</f>
        <v>0</v>
      </c>
      <c r="AC89" s="123"/>
      <c r="AD89" s="120"/>
      <c r="AE89" s="17"/>
      <c r="AF89" s="18"/>
      <c r="AG89" s="28">
        <f>MOD(AF89-AE89,1)</f>
        <v>0</v>
      </c>
      <c r="AH89" s="91">
        <f>IF(AND(AE89&lt;$AC$16,AE89&gt;=$AD$16),IF(AF89&gt;AE89,IF(AF89&lt;=$AC$16,0,MOD(AF89-$AC$16,1)),IF(AF89&gt;=$AD$16,MOD($AD$16-$AC$16,1),MOD(AF89-$AC$16,1))),IF(AE89&gt;=$AC$16,IF(OR(AF89&gt;AE89,AE89&lt;=$AD$16),MOD(AF89-AE89,1),IF(AF89&lt;=$AC$16,MOD($AD$16-AE89,1),MOD($AD$16-AE89,1)+MOD(AF89-$AC$16,1))),IF(OR(AF89&lt;AE89,AF89&gt;$AC$16),MOD($AD$16-AE89,1)+MOD(AF89-$AC$16,1),IF(AF89&lt;$AD$16,MOD(AF89-AE89,1),MOD($AD$16-AE89,1)))))</f>
        <v>0</v>
      </c>
      <c r="AI89" s="12"/>
      <c r="AJ89" s="12"/>
      <c r="AK89" s="12"/>
      <c r="AL89" s="12"/>
      <c r="AM89" s="12"/>
      <c r="AN89" s="12"/>
    </row>
    <row r="90" spans="1:40" ht="16.5" x14ac:dyDescent="0.3">
      <c r="B90" s="146" t="s">
        <v>95</v>
      </c>
      <c r="C90" s="146"/>
      <c r="D90" s="146"/>
      <c r="E90" s="146"/>
      <c r="F90" s="146"/>
      <c r="G90" s="223">
        <f>IF(G86&gt;PARAMETRES!$F$2+PARAMETRES!$F$5+PARAMETRES!$F$6,G86-(PARAMETRES!$F$2+PARAMETRES!$F$5+PARAMETRES!$F$6),0)</f>
        <v>0</v>
      </c>
      <c r="H90" s="224"/>
      <c r="I90" s="224"/>
      <c r="J90" s="224"/>
      <c r="K90" s="224"/>
      <c r="L90" s="260"/>
      <c r="M90" s="216"/>
      <c r="N90" s="216"/>
      <c r="O90" s="223">
        <f>IF(O86&gt;PARAMETRES!$F$2+PARAMETRES!$F$5+PARAMETRES!$F$6,O86-(PARAMETRES!$F$2+PARAMETRES!$F$5+PARAMETRES!$F$6),0)</f>
        <v>0</v>
      </c>
      <c r="P90" s="224"/>
      <c r="Q90" s="224"/>
      <c r="R90" s="224"/>
      <c r="S90" s="225"/>
      <c r="T90" s="12"/>
      <c r="U90" s="12"/>
      <c r="V90" s="12"/>
      <c r="W90" s="123"/>
      <c r="X90" s="120"/>
      <c r="Y90" s="17"/>
      <c r="Z90" s="18"/>
      <c r="AA90" s="28">
        <f>MOD(Z90-Y90,1)</f>
        <v>0</v>
      </c>
      <c r="AB90" s="91">
        <f>IF(AND(Y90&lt;$AC$16,Y90&gt;=$AD$16),IF(Z90&gt;Y90,IF(Z90&lt;=$AC$16,0,MOD(Z90-$AC$16,1)),IF(Z90&gt;=$AD$16,MOD($AD$16-$AC$16,1),MOD(Z90-$AC$16,1))),IF(Y90&gt;=$AC$16,IF(OR(Z90&gt;Y90,Y90&lt;=$AD$16),MOD(Z90-Y90,1),IF(Z90&lt;=$AC$16,MOD($AD$16-Y90,1),MOD($AD$16-Y90,1)+MOD(Z90-$AC$16,1))),IF(OR(Z90&lt;Y90,Z90&gt;$AC$16),MOD($AD$16-Y90,1)+MOD(Z90-$AC$16,1),IF(Z90&lt;$AD$16,MOD(Z90-Y90,1),MOD($AD$16-Y90,1)))))</f>
        <v>0</v>
      </c>
      <c r="AC90" s="123"/>
      <c r="AD90" s="120"/>
      <c r="AE90" s="17"/>
      <c r="AF90" s="18"/>
      <c r="AG90" s="28">
        <f>MOD(AF90-AE90,1)</f>
        <v>0</v>
      </c>
      <c r="AH90" s="91">
        <f>IF(AND(AE90&lt;$AC$16,AE90&gt;=$AD$16),IF(AF90&gt;AE90,IF(AF90&lt;=$AC$16,0,MOD(AF90-$AC$16,1)),IF(AF90&gt;=$AD$16,MOD($AD$16-$AC$16,1),MOD(AF90-$AC$16,1))),IF(AE90&gt;=$AC$16,IF(OR(AF90&gt;AE90,AE90&lt;=$AD$16),MOD(AF90-AE90,1),IF(AF90&lt;=$AC$16,MOD($AD$16-AE90,1),MOD($AD$16-AE90,1)+MOD(AF90-$AC$16,1))),IF(OR(AF90&lt;AE90,AF90&gt;$AC$16),MOD($AD$16-AE90,1)+MOD(AF90-$AC$16,1),IF(AF90&lt;$AD$16,MOD(AF90-AE90,1),MOD($AD$16-AE90,1)))))</f>
        <v>0</v>
      </c>
      <c r="AI90" s="12"/>
      <c r="AJ90" s="12"/>
      <c r="AK90" s="12"/>
      <c r="AL90" s="12"/>
      <c r="AM90" s="12"/>
      <c r="AN90" s="12"/>
    </row>
    <row r="91" spans="1:40" ht="16.5" x14ac:dyDescent="0.3">
      <c r="B91" s="146" t="s">
        <v>115</v>
      </c>
      <c r="C91" s="146"/>
      <c r="D91" s="146"/>
      <c r="E91" s="146"/>
      <c r="F91" s="146"/>
      <c r="G91" s="232">
        <f>SUM(H50:H85)</f>
        <v>0</v>
      </c>
      <c r="H91" s="233"/>
      <c r="I91" s="234"/>
      <c r="J91" s="234"/>
      <c r="K91" s="234"/>
      <c r="L91" s="260"/>
      <c r="M91" s="216"/>
      <c r="N91" s="216"/>
      <c r="O91" s="232">
        <f>SUM(P50:P85)</f>
        <v>0</v>
      </c>
      <c r="P91" s="233"/>
      <c r="Q91" s="234"/>
      <c r="R91" s="234"/>
      <c r="S91" s="235"/>
      <c r="T91" s="12"/>
      <c r="U91" s="12"/>
      <c r="V91" s="12"/>
      <c r="W91" s="123"/>
      <c r="X91" s="120"/>
      <c r="Y91" s="17"/>
      <c r="Z91" s="18"/>
      <c r="AA91" s="28">
        <f>MOD(Z91-Y91,1)</f>
        <v>0</v>
      </c>
      <c r="AB91" s="91">
        <f>IF(AND(Y91&lt;$AC$16,Y91&gt;=$AD$16),IF(Z91&gt;Y91,IF(Z91&lt;=$AC$16,0,MOD(Z91-$AC$16,1)),IF(Z91&gt;=$AD$16,MOD($AD$16-$AC$16,1),MOD(Z91-$AC$16,1))),IF(Y91&gt;=$AC$16,IF(OR(Z91&gt;Y91,Y91&lt;=$AD$16),MOD(Z91-Y91,1),IF(Z91&lt;=$AC$16,MOD($AD$16-Y91,1),MOD($AD$16-Y91,1)+MOD(Z91-$AC$16,1))),IF(OR(Z91&lt;Y91,Z91&gt;$AC$16),MOD($AD$16-Y91,1)+MOD(Z91-$AC$16,1),IF(Z91&lt;$AD$16,MOD(Z91-Y91,1),MOD($AD$16-Y91,1)))))</f>
        <v>0</v>
      </c>
      <c r="AC91" s="123"/>
      <c r="AD91" s="120"/>
      <c r="AE91" s="17"/>
      <c r="AF91" s="18"/>
      <c r="AG91" s="28">
        <f>MOD(AF91-AE91,1)</f>
        <v>0</v>
      </c>
      <c r="AH91" s="91">
        <f>IF(AND(AE91&lt;$AC$16,AE91&gt;=$AD$16),IF(AF91&gt;AE91,IF(AF91&lt;=$AC$16,0,MOD(AF91-$AC$16,1)),IF(AF91&gt;=$AD$16,MOD($AD$16-$AC$16,1),MOD(AF91-$AC$16,1))),IF(AE91&gt;=$AC$16,IF(OR(AF91&gt;AE91,AE91&lt;=$AD$16),MOD(AF91-AE91,1),IF(AF91&lt;=$AC$16,MOD($AD$16-AE91,1),MOD($AD$16-AE91,1)+MOD(AF91-$AC$16,1))),IF(OR(AF91&lt;AE91,AF91&gt;$AC$16),MOD($AD$16-AE91,1)+MOD(AF91-$AC$16,1),IF(AF91&lt;$AD$16,MOD(AF91-AE91,1),MOD($AD$16-AE91,1)))))</f>
        <v>0</v>
      </c>
      <c r="AI91" s="12"/>
      <c r="AJ91" s="12"/>
      <c r="AK91" s="12"/>
      <c r="AL91" s="12"/>
      <c r="AM91" s="12"/>
      <c r="AN91" s="12"/>
    </row>
    <row r="92" spans="1:40" ht="14.25" x14ac:dyDescent="0.3">
      <c r="B92" s="122">
        <f>C92</f>
        <v>42562</v>
      </c>
      <c r="C92" s="128">
        <v>42562</v>
      </c>
      <c r="D92" s="17">
        <v>0.3125</v>
      </c>
      <c r="E92" s="18">
        <v>0.52083333333333337</v>
      </c>
      <c r="F92" s="28">
        <f t="shared" ref="F92:F127" si="14">MOD(E92-D92,1)</f>
        <v>0.20833333333333337</v>
      </c>
      <c r="G92" s="144">
        <f>SUM(F92:F97)</f>
        <v>0.37500000000000022</v>
      </c>
      <c r="H92" s="110">
        <f>IF(AND(D92&lt;$AC$14,D92&gt;=$AD$14),IF(E92&gt;D92,IF(E92&lt;=$AC$14,0,MOD(E92-$AC$14,1)),IF(E92&gt;=$AD$14,MOD($AD$14-$AC$14,1),MOD(E92-$AC$14,1))),IF(D92&gt;=$AC$14,IF(OR(E92&gt;D92,E92&lt;=$AD$14),MOD(E92-D92,1),IF(E92&lt;=$AC$14,MOD($AD$14-D92,1),MOD($AD$14-D92,1)+MOD(E92-$AC$14,1))),IF(OR(E92&lt;D92,E92&gt;$AC$14),MOD($AD$14-D92,1)+MOD(E92-$AC$14,1),IF(E92&lt;$AD$14,MOD(E92-D92,1),MOD($AD$14-D92,1)))))</f>
        <v>0</v>
      </c>
      <c r="I92" s="44" t="s">
        <v>54</v>
      </c>
      <c r="J92" s="45" t="s">
        <v>55</v>
      </c>
      <c r="K92" s="245" t="s">
        <v>38</v>
      </c>
      <c r="L92" s="255"/>
      <c r="M92" s="18"/>
      <c r="N92" s="28">
        <f t="shared" ref="N92:N127" si="15">MOD(M92-L92,1)</f>
        <v>0</v>
      </c>
      <c r="O92" s="144">
        <f>SUM(N92:N97)</f>
        <v>0</v>
      </c>
      <c r="P92" s="110">
        <f>IF(AND(L92&lt;$AC$14,L92&gt;=$AD$14),IF(M92&gt;L92,IF(M92&lt;=$AC$14,0,MOD(M92-$AC$14,1)),IF(M92&gt;=$AD$14,MOD($AD$14-$AC$14,1),MOD(M92-$AC$14,1))),IF(L92&gt;=$AC$14,IF(OR(M92&gt;L92,M92&lt;=$AD$14),MOD(M92-L92,1),IF(M92&lt;=$AC$14,MOD($AD$14-L92,1),MOD($AD$14-L92,1)+MOD(M92-$AC$14,1))),IF(OR(M92&lt;L92,M92&gt;$AC$14),MOD($AD$14-L92,1)+MOD(M92-$AC$14,1),IF(M92&lt;$AD$14,MOD(M92-L92,1),MOD($AD$14-L92,1)))))</f>
        <v>0</v>
      </c>
      <c r="Q92" s="44"/>
      <c r="R92" s="45"/>
      <c r="S92" s="98"/>
      <c r="T92" s="12"/>
      <c r="U92" s="12"/>
      <c r="V92" s="12"/>
      <c r="W92" s="124"/>
      <c r="X92" s="121"/>
      <c r="Y92" s="19"/>
      <c r="Z92" s="20"/>
      <c r="AA92" s="55">
        <f>MOD(Z92-Y92,1)</f>
        <v>0</v>
      </c>
      <c r="AB92" s="92">
        <f>IF(AND(Y92&lt;$AC$16,Y92&gt;=$AD$16),IF(Z92&gt;Y92,IF(Z92&lt;=$AC$16,0,MOD(Z92-$AC$16,1)),IF(Z92&gt;=$AD$16,MOD($AD$16-$AC$16,1),MOD(Z92-$AC$16,1))),IF(Y92&gt;=$AC$16,IF(OR(Z92&gt;Y92,Y92&lt;=$AD$16),MOD(Z92-Y92,1),IF(Z92&lt;=$AC$16,MOD($AD$16-Y92,1),MOD($AD$16-Y92,1)+MOD(Z92-$AC$16,1))),IF(OR(Z92&lt;Y92,Z92&gt;$AC$16),MOD($AD$16-Y92,1)+MOD(Z92-$AC$16,1),IF(Z92&lt;$AD$16,MOD(Z92-Y92,1),MOD($AD$16-Y92,1)))))</f>
        <v>0</v>
      </c>
      <c r="AC92" s="124"/>
      <c r="AD92" s="121"/>
      <c r="AE92" s="19"/>
      <c r="AF92" s="20"/>
      <c r="AG92" s="55">
        <f>MOD(AF92-AE92,1)</f>
        <v>0</v>
      </c>
      <c r="AH92" s="92">
        <f>IF(AND(AE92&lt;$AC$16,AE92&gt;=$AD$16),IF(AF92&gt;AE92,IF(AF92&lt;=$AC$16,0,MOD(AF92-$AC$16,1)),IF(AF92&gt;=$AD$16,MOD($AD$16-$AC$16,1),MOD(AF92-$AC$16,1))),IF(AE92&gt;=$AC$16,IF(OR(AF92&gt;AE92,AE92&lt;=$AD$16),MOD(AF92-AE92,1),IF(AF92&lt;=$AC$16,MOD($AD$16-AE92,1),MOD($AD$16-AE92,1)+MOD(AF92-$AC$16,1))),IF(OR(AF92&lt;AE92,AF92&gt;$AC$16),MOD($AD$16-AE92,1)+MOD(AF92-$AC$16,1),IF(AF92&lt;$AD$16,MOD(AF92-AE92,1),MOD($AD$16-AE92,1)))))</f>
        <v>0</v>
      </c>
      <c r="AI92" s="12"/>
      <c r="AJ92" s="12"/>
      <c r="AK92" s="12"/>
      <c r="AL92" s="12"/>
      <c r="AM92" s="12"/>
      <c r="AN92" s="12"/>
    </row>
    <row r="93" spans="1:40" ht="16.5" x14ac:dyDescent="0.3">
      <c r="B93" s="123"/>
      <c r="C93" s="129"/>
      <c r="D93" s="17">
        <v>0.54166666666666663</v>
      </c>
      <c r="E93" s="18">
        <v>0.58333333333333337</v>
      </c>
      <c r="F93" s="28">
        <f t="shared" si="14"/>
        <v>4.1666666666666741E-2</v>
      </c>
      <c r="G93" s="145"/>
      <c r="H93" s="111">
        <f>IF(AND(D93&lt;$AC$14,D93&gt;=$AD$14),IF(E93&gt;D93,IF(E93&lt;=$AC$14,0,MOD(E93-$AC$14,1)),IF(E93&gt;=$AD$14,MOD($AD$14-$AC$14,1),MOD(E93-$AC$14,1))),IF(D93&gt;=$AC$14,IF(OR(E93&gt;D93,E93&lt;=$AD$14),MOD(E93-D93,1),IF(E93&lt;=$AC$14,MOD($AD$14-D93,1),MOD($AD$14-D93,1)+MOD(E93-$AC$14,1))),IF(OR(E93&lt;D93,E93&gt;$AC$14),MOD($AD$14-D93,1)+MOD(E93-$AC$14,1),IF(E93&lt;$AD$14,MOD(E93-D93,1),MOD($AD$14-D93,1)))))</f>
        <v>0</v>
      </c>
      <c r="I93" s="46" t="s">
        <v>57</v>
      </c>
      <c r="J93" s="101" t="s">
        <v>58</v>
      </c>
      <c r="K93" s="248" t="s">
        <v>59</v>
      </c>
      <c r="L93" s="255"/>
      <c r="M93" s="18"/>
      <c r="N93" s="28">
        <f t="shared" si="15"/>
        <v>0</v>
      </c>
      <c r="O93" s="145"/>
      <c r="P93" s="111">
        <f>IF(AND(L93&lt;$AC$14,L93&gt;=$AD$14),IF(M93&gt;L93,IF(M93&lt;=$AC$14,0,MOD(M93-$AC$14,1)),IF(M93&gt;=$AD$14,MOD($AD$14-$AC$14,1),MOD(M93-$AC$14,1))),IF(L93&gt;=$AC$14,IF(OR(M93&gt;L93,M93&lt;=$AD$14),MOD(M93-L93,1),IF(M93&lt;=$AC$14,MOD($AD$14-L93,1),MOD($AD$14-L93,1)+MOD(M93-$AC$14,1))),IF(OR(M93&lt;L93,M93&gt;$AC$14),MOD($AD$14-L93,1)+MOD(M93-$AC$14,1),IF(M93&lt;$AD$14,MOD(M93-L93,1),MOD($AD$14-L93,1)))))</f>
        <v>0</v>
      </c>
      <c r="Q93" s="46"/>
      <c r="R93" s="101"/>
      <c r="S93" s="102"/>
      <c r="T93" s="12"/>
      <c r="U93" s="12"/>
      <c r="V93" s="12"/>
      <c r="W93" s="194" t="s">
        <v>122</v>
      </c>
      <c r="X93" s="195"/>
      <c r="Y93" s="196">
        <f>SUM(AA88:AA92)</f>
        <v>0</v>
      </c>
      <c r="Z93" s="276"/>
      <c r="AA93" s="276"/>
      <c r="AB93" s="277"/>
      <c r="AC93" s="194" t="s">
        <v>122</v>
      </c>
      <c r="AD93" s="195"/>
      <c r="AE93" s="196">
        <f>SUM(AG88:AG92)</f>
        <v>0</v>
      </c>
      <c r="AF93" s="276"/>
      <c r="AG93" s="276"/>
      <c r="AH93" s="277"/>
      <c r="AI93" s="12"/>
      <c r="AJ93" s="12"/>
      <c r="AK93" s="12"/>
      <c r="AL93" s="12"/>
      <c r="AM93" s="12"/>
      <c r="AN93" s="12"/>
    </row>
    <row r="94" spans="1:40" ht="16.5" x14ac:dyDescent="0.3">
      <c r="B94" s="123"/>
      <c r="C94" s="129"/>
      <c r="D94" s="17">
        <v>0.60416666666666663</v>
      </c>
      <c r="E94" s="18">
        <v>0.64583333333333337</v>
      </c>
      <c r="F94" s="28">
        <f t="shared" si="14"/>
        <v>4.1666666666666741E-2</v>
      </c>
      <c r="G94" s="145"/>
      <c r="H94" s="111">
        <f>IF(AND(D94&lt;$AC$14,D94&gt;=$AD$14),IF(E94&gt;D94,IF(E94&lt;=$AC$14,0,MOD(E94-$AC$14,1)),IF(E94&gt;=$AD$14,MOD($AD$14-$AC$14,1),MOD(E94-$AC$14,1))),IF(D94&gt;=$AC$14,IF(OR(E94&gt;D94,E94&lt;=$AD$14),MOD(E94-D94,1),IF(E94&lt;=$AC$14,MOD($AD$14-D94,1),MOD($AD$14-D94,1)+MOD(E94-$AC$14,1))),IF(OR(E94&lt;D94,E94&gt;$AC$14),MOD($AD$14-D94,1)+MOD(E94-$AC$14,1),IF(E94&lt;$AD$14,MOD(E94-D94,1),MOD($AD$14-D94,1)))))</f>
        <v>0</v>
      </c>
      <c r="I94" s="44" t="s">
        <v>56</v>
      </c>
      <c r="J94" s="45" t="s">
        <v>55</v>
      </c>
      <c r="K94" s="245" t="s">
        <v>38</v>
      </c>
      <c r="L94" s="255"/>
      <c r="M94" s="18"/>
      <c r="N94" s="28">
        <f t="shared" si="15"/>
        <v>0</v>
      </c>
      <c r="O94" s="145"/>
      <c r="P94" s="111">
        <f>IF(AND(L94&lt;$AC$14,L94&gt;=$AD$14),IF(M94&gt;L94,IF(M94&lt;=$AC$14,0,MOD(M94-$AC$14,1)),IF(M94&gt;=$AD$14,MOD($AD$14-$AC$14,1),MOD(M94-$AC$14,1))),IF(L94&gt;=$AC$14,IF(OR(M94&gt;L94,M94&lt;=$AD$14),MOD(M94-L94,1),IF(M94&lt;=$AC$14,MOD($AD$14-L94,1),MOD($AD$14-L94,1)+MOD(M94-$AC$14,1))),IF(OR(M94&lt;L94,M94&gt;$AC$14),MOD($AD$14-L94,1)+MOD(M94-$AC$14,1),IF(M94&lt;$AD$14,MOD(M94-L94,1),MOD($AD$14-L94,1)))))</f>
        <v>0</v>
      </c>
      <c r="Q94" s="44"/>
      <c r="R94" s="45"/>
      <c r="S94" s="98"/>
      <c r="T94" s="12"/>
      <c r="U94" s="12"/>
      <c r="V94" s="12"/>
      <c r="W94" s="190" t="s">
        <v>102</v>
      </c>
      <c r="X94" s="191"/>
      <c r="Y94" s="116">
        <f>MOD(Y93-Y95,1)</f>
        <v>0</v>
      </c>
      <c r="Z94" s="117"/>
      <c r="AA94" s="117"/>
      <c r="AB94" s="118"/>
      <c r="AC94" s="190" t="s">
        <v>102</v>
      </c>
      <c r="AD94" s="191"/>
      <c r="AE94" s="116">
        <f>MOD(AE93-AE95,1)</f>
        <v>0</v>
      </c>
      <c r="AF94" s="117"/>
      <c r="AG94" s="117"/>
      <c r="AH94" s="118"/>
      <c r="AI94" s="12"/>
      <c r="AJ94" s="12"/>
      <c r="AK94" s="12"/>
      <c r="AL94" s="12"/>
      <c r="AM94" s="12"/>
      <c r="AN94" s="12"/>
    </row>
    <row r="95" spans="1:40" ht="15.75" customHeight="1" x14ac:dyDescent="0.3">
      <c r="B95" s="123"/>
      <c r="C95" s="129"/>
      <c r="D95" s="271">
        <v>0.66666666666666663</v>
      </c>
      <c r="E95" s="272">
        <v>0.75</v>
      </c>
      <c r="F95" s="273">
        <f t="shared" si="14"/>
        <v>8.333333333333337E-2</v>
      </c>
      <c r="G95" s="145"/>
      <c r="H95" s="111">
        <f>IF(AND(D95&lt;$AC$14,D95&gt;=$AD$14),IF(E95&gt;D95,IF(E95&lt;=$AC$14,0,MOD(E95-$AC$14,1)),IF(E95&gt;=$AD$14,MOD($AD$14-$AC$14,1),MOD(E95-$AC$14,1))),IF(D95&gt;=$AC$14,IF(OR(E95&gt;D95,E95&lt;=$AD$14),MOD(E95-D95,1),IF(E95&lt;=$AC$14,MOD($AD$14-D95,1),MOD($AD$14-D95,1)+MOD(E95-$AC$14,1))),IF(OR(E95&lt;D95,E95&gt;$AC$14),MOD($AD$14-D95,1)+MOD(E95-$AC$14,1),IF(E95&lt;$AD$14,MOD(E95-D95,1),MOD($AD$14-D95,1)))))</f>
        <v>0</v>
      </c>
      <c r="I95" s="48" t="s">
        <v>60</v>
      </c>
      <c r="J95" s="45" t="s">
        <v>61</v>
      </c>
      <c r="K95" s="245" t="s">
        <v>37</v>
      </c>
      <c r="L95" s="255"/>
      <c r="M95" s="18"/>
      <c r="N95" s="28">
        <f t="shared" si="15"/>
        <v>0</v>
      </c>
      <c r="O95" s="145"/>
      <c r="P95" s="111">
        <f>IF(AND(L95&lt;$AC$14,L95&gt;=$AD$14),IF(M95&gt;L95,IF(M95&lt;=$AC$14,0,MOD(M95-$AC$14,1)),IF(M95&gt;=$AD$14,MOD($AD$14-$AC$14,1),MOD(M95-$AC$14,1))),IF(L95&gt;=$AC$14,IF(OR(M95&gt;L95,M95&lt;=$AD$14),MOD(M95-L95,1),IF(M95&lt;=$AC$14,MOD($AD$14-L95,1),MOD($AD$14-L95,1)+MOD(M95-$AC$14,1))),IF(OR(M95&lt;L95,M95&gt;$AC$14),MOD($AD$14-L95,1)+MOD(M95-$AC$14,1),IF(M95&lt;$AD$14,MOD(M95-L95,1),MOD($AD$14-L95,1)))))</f>
        <v>0</v>
      </c>
      <c r="Q95" s="48"/>
      <c r="R95" s="45"/>
      <c r="S95" s="98"/>
      <c r="T95" s="12"/>
      <c r="U95" s="12"/>
      <c r="V95" s="12"/>
      <c r="W95" s="192" t="s">
        <v>103</v>
      </c>
      <c r="X95" s="193"/>
      <c r="Y95" s="198">
        <f>SUM(AB88:AB92)</f>
        <v>0</v>
      </c>
      <c r="Z95" s="198"/>
      <c r="AA95" s="198"/>
      <c r="AB95" s="198"/>
      <c r="AC95" s="192" t="s">
        <v>103</v>
      </c>
      <c r="AD95" s="193"/>
      <c r="AE95" s="198">
        <f>SUM(AH88:AH92)</f>
        <v>0</v>
      </c>
      <c r="AF95" s="198"/>
      <c r="AG95" s="198"/>
      <c r="AH95" s="198"/>
      <c r="AI95" s="12"/>
      <c r="AJ95" s="12"/>
      <c r="AK95" s="12"/>
      <c r="AL95" s="12"/>
      <c r="AM95" s="12"/>
      <c r="AN95" s="12"/>
    </row>
    <row r="96" spans="1:40" ht="14.25" x14ac:dyDescent="0.3">
      <c r="B96" s="123"/>
      <c r="C96" s="129"/>
      <c r="D96" s="17"/>
      <c r="E96" s="18"/>
      <c r="F96" s="28">
        <f t="shared" si="14"/>
        <v>0</v>
      </c>
      <c r="G96" s="145"/>
      <c r="H96" s="111">
        <f>IF(AND(D96&lt;$AC$14,D96&gt;=$AD$14),IF(E96&gt;D96,IF(E96&lt;=$AC$14,0,MOD(E96-$AC$14,1)),IF(E96&gt;=$AD$14,MOD($AD$14-$AC$14,1),MOD(E96-$AC$14,1))),IF(D96&gt;=$AC$14,IF(OR(E96&gt;D96,E96&lt;=$AD$14),MOD(E96-D96,1),IF(E96&lt;=$AC$14,MOD($AD$14-D96,1),MOD($AD$14-D96,1)+MOD(E96-$AC$14,1))),IF(OR(E96&lt;D96,E96&gt;$AC$14),MOD($AD$14-D96,1)+MOD(E96-$AC$14,1),IF(E96&lt;$AD$14,MOD(E96-D96,1),MOD($AD$14-D96,1)))))</f>
        <v>0</v>
      </c>
      <c r="I96" s="44"/>
      <c r="J96" s="45"/>
      <c r="K96" s="245"/>
      <c r="L96" s="255"/>
      <c r="M96" s="18"/>
      <c r="N96" s="28">
        <f t="shared" si="15"/>
        <v>0</v>
      </c>
      <c r="O96" s="145"/>
      <c r="P96" s="111">
        <f>IF(AND(L96&lt;$AC$14,L96&gt;=$AD$14),IF(M96&gt;L96,IF(M96&lt;=$AC$14,0,MOD(M96-$AC$14,1)),IF(M96&gt;=$AD$14,MOD($AD$14-$AC$14,1),MOD(M96-$AC$14,1))),IF(L96&gt;=$AC$14,IF(OR(M96&gt;L96,M96&lt;=$AD$14),MOD(M96-L96,1),IF(M96&lt;=$AC$14,MOD($AD$14-L96,1),MOD($AD$14-L96,1)+MOD(M96-$AC$14,1))),IF(OR(M96&lt;L96,M96&gt;$AC$14),MOD($AD$14-L96,1)+MOD(M96-$AC$14,1),IF(M96&lt;$AD$14,MOD(M96-L96,1),MOD($AD$14-L96,1)))))</f>
        <v>0</v>
      </c>
      <c r="Q96" s="44"/>
      <c r="R96" s="45"/>
      <c r="S96" s="98"/>
      <c r="T96" s="12"/>
      <c r="U96" s="12"/>
      <c r="V96" s="12"/>
      <c r="W96" s="34"/>
      <c r="Y96" s="12"/>
      <c r="Z96" s="12"/>
      <c r="AA96" s="12"/>
      <c r="AB96" s="12"/>
      <c r="AC96" s="12"/>
      <c r="AD96" s="12"/>
      <c r="AE96" s="12"/>
      <c r="AF96" s="12"/>
      <c r="AG96" s="12"/>
      <c r="AH96" s="12"/>
    </row>
    <row r="97" spans="2:34" ht="14.25" x14ac:dyDescent="0.3">
      <c r="B97" s="123"/>
      <c r="C97" s="130"/>
      <c r="D97" s="17"/>
      <c r="E97" s="18"/>
      <c r="F97" s="28">
        <f t="shared" si="14"/>
        <v>0</v>
      </c>
      <c r="G97" s="166"/>
      <c r="H97" s="111">
        <f>IF(AND(D97&lt;$AC$14,D97&gt;=$AD$14),IF(E97&gt;D97,IF(E97&lt;=$AC$14,0,MOD(E97-$AC$14,1)),IF(E97&gt;=$AD$14,MOD($AD$14-$AC$14,1),MOD(E97-$AC$14,1))),IF(D97&gt;=$AC$14,IF(OR(E97&gt;D97,E97&lt;=$AD$14),MOD(E97-D97,1),IF(E97&lt;=$AC$14,MOD($AD$14-D97,1),MOD($AD$14-D97,1)+MOD(E97-$AC$14,1))),IF(OR(E97&lt;D97,E97&gt;$AC$14),MOD($AD$14-D97,1)+MOD(E97-$AC$14,1),IF(E97&lt;$AD$14,MOD(E97-D97,1),MOD($AD$14-D97,1)))))</f>
        <v>0</v>
      </c>
      <c r="I97" s="44"/>
      <c r="J97" s="45"/>
      <c r="K97" s="245"/>
      <c r="L97" s="255"/>
      <c r="M97" s="18"/>
      <c r="N97" s="28">
        <f t="shared" si="15"/>
        <v>0</v>
      </c>
      <c r="O97" s="166"/>
      <c r="P97" s="111">
        <f>IF(AND(L97&lt;$AC$14,L97&gt;=$AD$14),IF(M97&gt;L97,IF(M97&lt;=$AC$14,0,MOD(M97-$AC$14,1)),IF(M97&gt;=$AD$14,MOD($AD$14-$AC$14,1),MOD(M97-$AC$14,1))),IF(L97&gt;=$AC$14,IF(OR(M97&gt;L97,M97&lt;=$AD$14),MOD(M97-L97,1),IF(M97&lt;=$AC$14,MOD($AD$14-L97,1),MOD($AD$14-L97,1)+MOD(M97-$AC$14,1))),IF(OR(M97&lt;L97,M97&gt;$AC$14),MOD($AD$14-L97,1)+MOD(M97-$AC$14,1),IF(M97&lt;$AD$14,MOD(M97-L97,1),MOD($AD$14-L97,1)))))</f>
        <v>0</v>
      </c>
      <c r="Q97" s="44"/>
      <c r="R97" s="45"/>
      <c r="S97" s="98"/>
      <c r="T97" s="12"/>
      <c r="U97" s="12"/>
      <c r="V97" s="12"/>
      <c r="W97" s="34"/>
      <c r="Y97" s="12"/>
      <c r="Z97" s="12"/>
      <c r="AA97" s="12"/>
      <c r="AB97" s="12"/>
      <c r="AC97" s="12"/>
      <c r="AD97" s="12"/>
      <c r="AE97" s="12"/>
      <c r="AF97" s="12"/>
      <c r="AG97" s="12"/>
      <c r="AH97" s="12"/>
    </row>
    <row r="98" spans="2:34" ht="14.25" x14ac:dyDescent="0.3">
      <c r="B98" s="147">
        <f t="shared" ref="B98" si="16">C98</f>
        <v>42563</v>
      </c>
      <c r="C98" s="128">
        <v>42563</v>
      </c>
      <c r="D98" s="17">
        <v>0.27083333333333331</v>
      </c>
      <c r="E98" s="18">
        <v>0.375</v>
      </c>
      <c r="F98" s="28">
        <f t="shared" si="14"/>
        <v>0.10416666666666669</v>
      </c>
      <c r="G98" s="144">
        <f>SUM(F98:F103)</f>
        <v>0.35416666666666663</v>
      </c>
      <c r="H98" s="111">
        <f>IF(AND(D98&lt;$AC$14,D98&gt;=$AD$14),IF(E98&gt;D98,IF(E98&lt;=$AC$14,0,MOD(E98-$AC$14,1)),IF(E98&gt;=$AD$14,MOD($AD$14-$AC$14,1),MOD(E98-$AC$14,1))),IF(D98&gt;=$AC$14,IF(OR(E98&gt;D98,E98&lt;=$AD$14),MOD(E98-D98,1),IF(E98&lt;=$AC$14,MOD($AD$14-D98,1),MOD($AD$14-D98,1)+MOD(E98-$AC$14,1))),IF(OR(E98&lt;D98,E98&gt;$AC$14),MOD($AD$14-D98,1)+MOD(E98-$AC$14,1),IF(E98&lt;$AD$14,MOD(E98-D98,1),MOD($AD$14-D98,1)))))</f>
        <v>0</v>
      </c>
      <c r="I98" s="44" t="s">
        <v>62</v>
      </c>
      <c r="J98" s="45" t="s">
        <v>55</v>
      </c>
      <c r="K98" s="245" t="s">
        <v>38</v>
      </c>
      <c r="L98" s="255"/>
      <c r="M98" s="18"/>
      <c r="N98" s="28">
        <f t="shared" si="15"/>
        <v>0</v>
      </c>
      <c r="O98" s="144">
        <f>SUM(N98:N103)</f>
        <v>0</v>
      </c>
      <c r="P98" s="111">
        <f>IF(AND(L98&lt;$AC$14,L98&gt;=$AD$14),IF(M98&gt;L98,IF(M98&lt;=$AC$14,0,MOD(M98-$AC$14,1)),IF(M98&gt;=$AD$14,MOD($AD$14-$AC$14,1),MOD(M98-$AC$14,1))),IF(L98&gt;=$AC$14,IF(OR(M98&gt;L98,M98&lt;=$AD$14),MOD(M98-L98,1),IF(M98&lt;=$AC$14,MOD($AD$14-L98,1),MOD($AD$14-L98,1)+MOD(M98-$AC$14,1))),IF(OR(M98&lt;L98,M98&gt;$AC$14),MOD($AD$14-L98,1)+MOD(M98-$AC$14,1),IF(M98&lt;$AD$14,MOD(M98-L98,1),MOD($AD$14-L98,1)))))</f>
        <v>0</v>
      </c>
      <c r="Q98" s="44"/>
      <c r="R98" s="45"/>
      <c r="S98" s="98"/>
      <c r="T98" s="12"/>
      <c r="U98" s="12"/>
      <c r="V98" s="12"/>
      <c r="W98" s="34"/>
      <c r="Y98" s="12"/>
      <c r="Z98" s="12"/>
      <c r="AA98" s="12"/>
      <c r="AB98" s="12"/>
      <c r="AC98" s="12"/>
      <c r="AD98" s="12"/>
      <c r="AE98" s="12"/>
      <c r="AF98" s="12"/>
      <c r="AG98" s="12"/>
      <c r="AH98" s="12"/>
    </row>
    <row r="99" spans="2:34" s="35" customFormat="1" ht="14.25" x14ac:dyDescent="0.3">
      <c r="B99" s="147"/>
      <c r="C99" s="129"/>
      <c r="D99" s="17">
        <v>0.39583333333333331</v>
      </c>
      <c r="E99" s="18">
        <v>0.52083333333333337</v>
      </c>
      <c r="F99" s="28">
        <f t="shared" si="14"/>
        <v>0.12500000000000006</v>
      </c>
      <c r="G99" s="145"/>
      <c r="H99" s="111">
        <f>IF(AND(D99&lt;$AC$14,D99&gt;=$AD$14),IF(E99&gt;D99,IF(E99&lt;=$AC$14,0,MOD(E99-$AC$14,1)),IF(E99&gt;=$AD$14,MOD($AD$14-$AC$14,1),MOD(E99-$AC$14,1))),IF(D99&gt;=$AC$14,IF(OR(E99&gt;D99,E99&lt;=$AD$14),MOD(E99-D99,1),IF(E99&lt;=$AC$14,MOD($AD$14-D99,1),MOD($AD$14-D99,1)+MOD(E99-$AC$14,1))),IF(OR(E99&lt;D99,E99&gt;$AC$14),MOD($AD$14-D99,1)+MOD(E99-$AC$14,1),IF(E99&lt;$AD$14,MOD(E99-D99,1),MOD($AD$14-D99,1)))))</f>
        <v>0</v>
      </c>
      <c r="I99" s="44" t="s">
        <v>63</v>
      </c>
      <c r="J99" s="45" t="s">
        <v>46</v>
      </c>
      <c r="K99" s="245" t="s">
        <v>44</v>
      </c>
      <c r="L99" s="255"/>
      <c r="M99" s="18"/>
      <c r="N99" s="28">
        <f t="shared" si="15"/>
        <v>0</v>
      </c>
      <c r="O99" s="145"/>
      <c r="P99" s="111">
        <f>IF(AND(L99&lt;$AC$14,L99&gt;=$AD$14),IF(M99&gt;L99,IF(M99&lt;=$AC$14,0,MOD(M99-$AC$14,1)),IF(M99&gt;=$AD$14,MOD($AD$14-$AC$14,1),MOD(M99-$AC$14,1))),IF(L99&gt;=$AC$14,IF(OR(M99&gt;L99,M99&lt;=$AD$14),MOD(M99-L99,1),IF(M99&lt;=$AC$14,MOD($AD$14-L99,1),MOD($AD$14-L99,1)+MOD(M99-$AC$14,1))),IF(OR(M99&lt;L99,M99&gt;$AC$14),MOD($AD$14-L99,1)+MOD(M99-$AC$14,1),IF(M99&lt;$AD$14,MOD(M99-L99,1),MOD($AD$14-L99,1)))))</f>
        <v>0</v>
      </c>
      <c r="Q99" s="44"/>
      <c r="R99" s="45"/>
      <c r="S99" s="98"/>
      <c r="T99" s="34"/>
      <c r="U99" s="34"/>
      <c r="V99" s="34"/>
      <c r="W99" s="34"/>
      <c r="X99" s="12"/>
      <c r="Y99" s="12"/>
      <c r="Z99" s="12"/>
      <c r="AA99" s="12"/>
      <c r="AB99" s="12"/>
      <c r="AC99" s="34"/>
      <c r="AD99" s="34"/>
      <c r="AE99" s="34"/>
      <c r="AF99" s="34"/>
      <c r="AG99" s="34"/>
      <c r="AH99" s="34"/>
    </row>
    <row r="100" spans="2:34" s="35" customFormat="1" ht="14.25" x14ac:dyDescent="0.3">
      <c r="B100" s="147"/>
      <c r="C100" s="129"/>
      <c r="D100" s="17">
        <v>0.61458333333333337</v>
      </c>
      <c r="E100" s="18">
        <v>0.63541666666666663</v>
      </c>
      <c r="F100" s="28">
        <f t="shared" si="14"/>
        <v>2.0833333333333259E-2</v>
      </c>
      <c r="G100" s="145"/>
      <c r="H100" s="111">
        <f>IF(AND(D100&lt;$AC$14,D100&gt;=$AD$14),IF(E100&gt;D100,IF(E100&lt;=$AC$14,0,MOD(E100-$AC$14,1)),IF(E100&gt;=$AD$14,MOD($AD$14-$AC$14,1),MOD(E100-$AC$14,1))),IF(D100&gt;=$AC$14,IF(OR(E100&gt;D100,E100&lt;=$AD$14),MOD(E100-D100,1),IF(E100&lt;=$AC$14,MOD($AD$14-D100,1),MOD($AD$14-D100,1)+MOD(E100-$AC$14,1))),IF(OR(E100&lt;D100,E100&gt;$AC$14),MOD($AD$14-D100,1)+MOD(E100-$AC$14,1),IF(E100&lt;$AD$14,MOD(E100-D100,1),MOD($AD$14-D100,1)))))</f>
        <v>0</v>
      </c>
      <c r="I100" s="44" t="s">
        <v>65</v>
      </c>
      <c r="J100" s="45" t="s">
        <v>64</v>
      </c>
      <c r="K100" s="245" t="s">
        <v>44</v>
      </c>
      <c r="L100" s="255"/>
      <c r="M100" s="18"/>
      <c r="N100" s="28">
        <f t="shared" si="15"/>
        <v>0</v>
      </c>
      <c r="O100" s="145"/>
      <c r="P100" s="111">
        <f>IF(AND(L100&lt;$AC$14,L100&gt;=$AD$14),IF(M100&gt;L100,IF(M100&lt;=$AC$14,0,MOD(M100-$AC$14,1)),IF(M100&gt;=$AD$14,MOD($AD$14-$AC$14,1),MOD(M100-$AC$14,1))),IF(L100&gt;=$AC$14,IF(OR(M100&gt;L100,M100&lt;=$AD$14),MOD(M100-L100,1),IF(M100&lt;=$AC$14,MOD($AD$14-L100,1),MOD($AD$14-L100,1)+MOD(M100-$AC$14,1))),IF(OR(M100&lt;L100,M100&gt;$AC$14),MOD($AD$14-L100,1)+MOD(M100-$AC$14,1),IF(M100&lt;$AD$14,MOD(M100-L100,1),MOD($AD$14-L100,1)))))</f>
        <v>0</v>
      </c>
      <c r="Q100" s="44"/>
      <c r="R100" s="45"/>
      <c r="S100" s="98"/>
      <c r="T100" s="34"/>
      <c r="U100" s="34"/>
      <c r="V100" s="34"/>
      <c r="W100" s="34"/>
      <c r="X100" s="12"/>
      <c r="Y100" s="12"/>
      <c r="Z100" s="12"/>
      <c r="AA100" s="12"/>
      <c r="AB100" s="12"/>
      <c r="AC100" s="34"/>
      <c r="AD100" s="34"/>
      <c r="AE100" s="34"/>
      <c r="AF100" s="34"/>
      <c r="AG100" s="34"/>
      <c r="AH100" s="34"/>
    </row>
    <row r="101" spans="2:34" s="35" customFormat="1" ht="14.25" x14ac:dyDescent="0.3">
      <c r="B101" s="147"/>
      <c r="C101" s="129"/>
      <c r="D101" s="17">
        <v>0.64583333333333337</v>
      </c>
      <c r="E101" s="18">
        <v>0.75</v>
      </c>
      <c r="F101" s="28">
        <f t="shared" si="14"/>
        <v>0.10416666666666663</v>
      </c>
      <c r="G101" s="145"/>
      <c r="H101" s="111">
        <f>IF(AND(D101&lt;$AC$14,D101&gt;=$AD$14),IF(E101&gt;D101,IF(E101&lt;=$AC$14,0,MOD(E101-$AC$14,1)),IF(E101&gt;=$AD$14,MOD($AD$14-$AC$14,1),MOD(E101-$AC$14,1))),IF(D101&gt;=$AC$14,IF(OR(E101&gt;D101,E101&lt;=$AD$14),MOD(E101-D101,1),IF(E101&lt;=$AC$14,MOD($AD$14-D101,1),MOD($AD$14-D101,1)+MOD(E101-$AC$14,1))),IF(OR(E101&lt;D101,E101&gt;$AC$14),MOD($AD$14-D101,1)+MOD(E101-$AC$14,1),IF(E101&lt;$AD$14,MOD(E101-D101,1),MOD($AD$14-D101,1)))))</f>
        <v>0</v>
      </c>
      <c r="I101" s="44" t="s">
        <v>66</v>
      </c>
      <c r="J101" s="45" t="s">
        <v>67</v>
      </c>
      <c r="K101" s="245" t="s">
        <v>30</v>
      </c>
      <c r="L101" s="255"/>
      <c r="M101" s="18"/>
      <c r="N101" s="28">
        <f t="shared" si="15"/>
        <v>0</v>
      </c>
      <c r="O101" s="145"/>
      <c r="P101" s="111">
        <f>IF(AND(L101&lt;$AC$14,L101&gt;=$AD$14),IF(M101&gt;L101,IF(M101&lt;=$AC$14,0,MOD(M101-$AC$14,1)),IF(M101&gt;=$AD$14,MOD($AD$14-$AC$14,1),MOD(M101-$AC$14,1))),IF(L101&gt;=$AC$14,IF(OR(M101&gt;L101,M101&lt;=$AD$14),MOD(M101-L101,1),IF(M101&lt;=$AC$14,MOD($AD$14-L101,1),MOD($AD$14-L101,1)+MOD(M101-$AC$14,1))),IF(OR(M101&lt;L101,M101&gt;$AC$14),MOD($AD$14-L101,1)+MOD(M101-$AC$14,1),IF(M101&lt;$AD$14,MOD(M101-L101,1),MOD($AD$14-L101,1)))))</f>
        <v>0</v>
      </c>
      <c r="Q101" s="44"/>
      <c r="R101" s="45"/>
      <c r="S101" s="98"/>
      <c r="T101" s="34"/>
      <c r="U101" s="34"/>
      <c r="V101" s="34"/>
      <c r="W101" s="34"/>
      <c r="X101" s="12"/>
      <c r="Y101" s="12"/>
      <c r="Z101" s="12"/>
      <c r="AA101" s="12"/>
      <c r="AB101" s="12"/>
      <c r="AC101" s="34"/>
      <c r="AD101" s="34"/>
      <c r="AE101" s="34"/>
      <c r="AF101" s="34"/>
      <c r="AG101" s="34"/>
      <c r="AH101" s="34"/>
    </row>
    <row r="102" spans="2:34" s="35" customFormat="1" ht="14.25" x14ac:dyDescent="0.3">
      <c r="B102" s="147"/>
      <c r="C102" s="129"/>
      <c r="D102" s="17"/>
      <c r="E102" s="18"/>
      <c r="F102" s="28">
        <f t="shared" si="14"/>
        <v>0</v>
      </c>
      <c r="G102" s="145"/>
      <c r="H102" s="111">
        <f>IF(AND(D102&lt;$AC$14,D102&gt;=$AD$14),IF(E102&gt;D102,IF(E102&lt;=$AC$14,0,MOD(E102-$AC$14,1)),IF(E102&gt;=$AD$14,MOD($AD$14-$AC$14,1),MOD(E102-$AC$14,1))),IF(D102&gt;=$AC$14,IF(OR(E102&gt;D102,E102&lt;=$AD$14),MOD(E102-D102,1),IF(E102&lt;=$AC$14,MOD($AD$14-D102,1),MOD($AD$14-D102,1)+MOD(E102-$AC$14,1))),IF(OR(E102&lt;D102,E102&gt;$AC$14),MOD($AD$14-D102,1)+MOD(E102-$AC$14,1),IF(E102&lt;$AD$14,MOD(E102-D102,1),MOD($AD$14-D102,1)))))</f>
        <v>0</v>
      </c>
      <c r="I102" s="44"/>
      <c r="J102" s="45"/>
      <c r="K102" s="245"/>
      <c r="L102" s="255"/>
      <c r="M102" s="18"/>
      <c r="N102" s="28">
        <f t="shared" si="15"/>
        <v>0</v>
      </c>
      <c r="O102" s="145"/>
      <c r="P102" s="111">
        <f>IF(AND(L102&lt;$AC$14,L102&gt;=$AD$14),IF(M102&gt;L102,IF(M102&lt;=$AC$14,0,MOD(M102-$AC$14,1)),IF(M102&gt;=$AD$14,MOD($AD$14-$AC$14,1),MOD(M102-$AC$14,1))),IF(L102&gt;=$AC$14,IF(OR(M102&gt;L102,M102&lt;=$AD$14),MOD(M102-L102,1),IF(M102&lt;=$AC$14,MOD($AD$14-L102,1),MOD($AD$14-L102,1)+MOD(M102-$AC$14,1))),IF(OR(M102&lt;L102,M102&gt;$AC$14),MOD($AD$14-L102,1)+MOD(M102-$AC$14,1),IF(M102&lt;$AD$14,MOD(M102-L102,1),MOD($AD$14-L102,1)))))</f>
        <v>0</v>
      </c>
      <c r="Q102" s="44"/>
      <c r="R102" s="45"/>
      <c r="S102" s="98"/>
      <c r="T102" s="34"/>
      <c r="U102" s="34"/>
      <c r="V102" s="34"/>
      <c r="W102" s="34"/>
      <c r="X102" s="12"/>
      <c r="Y102" s="12"/>
      <c r="Z102" s="12"/>
      <c r="AA102" s="12"/>
      <c r="AB102" s="12"/>
      <c r="AC102" s="34"/>
      <c r="AD102" s="34"/>
      <c r="AE102" s="34"/>
      <c r="AF102" s="34"/>
      <c r="AG102" s="34"/>
      <c r="AH102" s="34"/>
    </row>
    <row r="103" spans="2:34" s="35" customFormat="1" ht="14.25" x14ac:dyDescent="0.3">
      <c r="B103" s="147"/>
      <c r="C103" s="130"/>
      <c r="D103" s="32"/>
      <c r="E103" s="33"/>
      <c r="F103" s="28">
        <f t="shared" si="14"/>
        <v>0</v>
      </c>
      <c r="G103" s="166"/>
      <c r="H103" s="111">
        <f>IF(AND(D103&lt;$AC$14,D103&gt;=$AD$14),IF(E103&gt;D103,IF(E103&lt;=$AC$14,0,MOD(E103-$AC$14,1)),IF(E103&gt;=$AD$14,MOD($AD$14-$AC$14,1),MOD(E103-$AC$14,1))),IF(D103&gt;=$AC$14,IF(OR(E103&gt;D103,E103&lt;=$AD$14),MOD(E103-D103,1),IF(E103&lt;=$AC$14,MOD($AD$14-D103,1),MOD($AD$14-D103,1)+MOD(E103-$AC$14,1))),IF(OR(E103&lt;D103,E103&gt;$AC$14),MOD($AD$14-D103,1)+MOD(E103-$AC$14,1),IF(E103&lt;$AD$14,MOD(E103-D103,1),MOD($AD$14-D103,1)))))</f>
        <v>0</v>
      </c>
      <c r="I103" s="43"/>
      <c r="J103" s="43"/>
      <c r="K103" s="249"/>
      <c r="L103" s="264"/>
      <c r="M103" s="33"/>
      <c r="N103" s="28">
        <f t="shared" si="15"/>
        <v>0</v>
      </c>
      <c r="O103" s="166"/>
      <c r="P103" s="111">
        <f>IF(AND(L103&lt;$AC$14,L103&gt;=$AD$14),IF(M103&gt;L103,IF(M103&lt;=$AC$14,0,MOD(M103-$AC$14,1)),IF(M103&gt;=$AD$14,MOD($AD$14-$AC$14,1),MOD(M103-$AC$14,1))),IF(L103&gt;=$AC$14,IF(OR(M103&gt;L103,M103&lt;=$AD$14),MOD(M103-L103,1),IF(M103&lt;=$AC$14,MOD($AD$14-L103,1),MOD($AD$14-L103,1)+MOD(M103-$AC$14,1))),IF(OR(M103&lt;L103,M103&gt;$AC$14),MOD($AD$14-L103,1)+MOD(M103-$AC$14,1),IF(M103&lt;$AD$14,MOD(M103-L103,1),MOD($AD$14-L103,1)))))</f>
        <v>0</v>
      </c>
      <c r="Q103" s="43"/>
      <c r="R103" s="43"/>
      <c r="S103" s="103"/>
      <c r="T103" s="34"/>
      <c r="U103" s="34"/>
      <c r="V103" s="34"/>
      <c r="W103" s="34"/>
      <c r="X103" s="12"/>
      <c r="Y103" s="12"/>
      <c r="Z103" s="12"/>
      <c r="AA103" s="12"/>
      <c r="AB103" s="12"/>
      <c r="AC103" s="34"/>
      <c r="AD103" s="34"/>
      <c r="AE103" s="34"/>
      <c r="AF103" s="34"/>
      <c r="AG103" s="34"/>
      <c r="AH103" s="34"/>
    </row>
    <row r="104" spans="2:34" s="35" customFormat="1" ht="14.25" x14ac:dyDescent="0.3">
      <c r="B104" s="147">
        <f t="shared" ref="B104" si="17">C104</f>
        <v>42564</v>
      </c>
      <c r="C104" s="128">
        <v>42564</v>
      </c>
      <c r="D104" s="32">
        <v>0.3125</v>
      </c>
      <c r="E104" s="33">
        <v>0.52083333333333337</v>
      </c>
      <c r="F104" s="28">
        <f t="shared" si="14"/>
        <v>0.20833333333333337</v>
      </c>
      <c r="G104" s="167">
        <f>SUM(F104:F109)</f>
        <v>0.37500000000000011</v>
      </c>
      <c r="H104" s="111">
        <f>IF(AND(D104&lt;$AC$14,D104&gt;=$AD$14),IF(E104&gt;D104,IF(E104&lt;=$AC$14,0,MOD(E104-$AC$14,1)),IF(E104&gt;=$AD$14,MOD($AD$14-$AC$14,1),MOD(E104-$AC$14,1))),IF(D104&gt;=$AC$14,IF(OR(E104&gt;D104,E104&lt;=$AD$14),MOD(E104-D104,1),IF(E104&lt;=$AC$14,MOD($AD$14-D104,1),MOD($AD$14-D104,1)+MOD(E104-$AC$14,1))),IF(OR(E104&lt;D104,E104&gt;$AC$14),MOD($AD$14-D104,1)+MOD(E104-$AC$14,1),IF(E104&lt;$AD$14,MOD(E104-D104,1),MOD($AD$14-D104,1)))))</f>
        <v>0</v>
      </c>
      <c r="I104" s="43" t="s">
        <v>41</v>
      </c>
      <c r="J104" s="43" t="s">
        <v>46</v>
      </c>
      <c r="K104" s="249" t="s">
        <v>44</v>
      </c>
      <c r="L104" s="264"/>
      <c r="M104" s="33"/>
      <c r="N104" s="28">
        <f t="shared" si="15"/>
        <v>0</v>
      </c>
      <c r="O104" s="167">
        <f>SUM(N104:N109)</f>
        <v>0</v>
      </c>
      <c r="P104" s="111">
        <f>IF(AND(L104&lt;$AC$14,L104&gt;=$AD$14),IF(M104&gt;L104,IF(M104&lt;=$AC$14,0,MOD(M104-$AC$14,1)),IF(M104&gt;=$AD$14,MOD($AD$14-$AC$14,1),MOD(M104-$AC$14,1))),IF(L104&gt;=$AC$14,IF(OR(M104&gt;L104,M104&lt;=$AD$14),MOD(M104-L104,1),IF(M104&lt;=$AC$14,MOD($AD$14-L104,1),MOD($AD$14-L104,1)+MOD(M104-$AC$14,1))),IF(OR(M104&lt;L104,M104&gt;$AC$14),MOD($AD$14-L104,1)+MOD(M104-$AC$14,1),IF(M104&lt;$AD$14,MOD(M104-L104,1),MOD($AD$14-L104,1)))))</f>
        <v>0</v>
      </c>
      <c r="Q104" s="43"/>
      <c r="R104" s="43"/>
      <c r="S104" s="103"/>
      <c r="T104" s="34"/>
      <c r="U104" s="34"/>
      <c r="V104" s="34"/>
      <c r="W104" s="34"/>
      <c r="X104" s="12"/>
      <c r="Y104" s="12"/>
      <c r="Z104" s="12"/>
      <c r="AA104" s="12"/>
      <c r="AB104" s="12"/>
      <c r="AC104" s="34"/>
      <c r="AD104" s="34"/>
      <c r="AE104" s="34"/>
      <c r="AF104" s="34"/>
      <c r="AG104" s="34"/>
      <c r="AH104" s="34"/>
    </row>
    <row r="105" spans="2:34" s="35" customFormat="1" ht="14.25" x14ac:dyDescent="0.3">
      <c r="B105" s="147"/>
      <c r="C105" s="129"/>
      <c r="D105" s="32">
        <v>0.54166666666666663</v>
      </c>
      <c r="E105" s="33">
        <v>0.70833333333333337</v>
      </c>
      <c r="F105" s="28">
        <f t="shared" si="14"/>
        <v>0.16666666666666674</v>
      </c>
      <c r="G105" s="168"/>
      <c r="H105" s="111">
        <f>IF(AND(D105&lt;$AC$14,D105&gt;=$AD$14),IF(E105&gt;D105,IF(E105&lt;=$AC$14,0,MOD(E105-$AC$14,1)),IF(E105&gt;=$AD$14,MOD($AD$14-$AC$14,1),MOD(E105-$AC$14,1))),IF(D105&gt;=$AC$14,IF(OR(E105&gt;D105,E105&lt;=$AD$14),MOD(E105-D105,1),IF(E105&lt;=$AC$14,MOD($AD$14-D105,1),MOD($AD$14-D105,1)+MOD(E105-$AC$14,1))),IF(OR(E105&lt;D105,E105&gt;$AC$14),MOD($AD$14-D105,1)+MOD(E105-$AC$14,1),IF(E105&lt;$AD$14,MOD(E105-D105,1),MOD($AD$14-D105,1)))))</f>
        <v>0</v>
      </c>
      <c r="I105" s="43" t="s">
        <v>68</v>
      </c>
      <c r="J105" s="43" t="s">
        <v>46</v>
      </c>
      <c r="K105" s="249" t="s">
        <v>44</v>
      </c>
      <c r="L105" s="264"/>
      <c r="M105" s="33"/>
      <c r="N105" s="28">
        <f t="shared" si="15"/>
        <v>0</v>
      </c>
      <c r="O105" s="168"/>
      <c r="P105" s="111">
        <f>IF(AND(L105&lt;$AC$14,L105&gt;=$AD$14),IF(M105&gt;L105,IF(M105&lt;=$AC$14,0,MOD(M105-$AC$14,1)),IF(M105&gt;=$AD$14,MOD($AD$14-$AC$14,1),MOD(M105-$AC$14,1))),IF(L105&gt;=$AC$14,IF(OR(M105&gt;L105,M105&lt;=$AD$14),MOD(M105-L105,1),IF(M105&lt;=$AC$14,MOD($AD$14-L105,1),MOD($AD$14-L105,1)+MOD(M105-$AC$14,1))),IF(OR(M105&lt;L105,M105&gt;$AC$14),MOD($AD$14-L105,1)+MOD(M105-$AC$14,1),IF(M105&lt;$AD$14,MOD(M105-L105,1),MOD($AD$14-L105,1)))))</f>
        <v>0</v>
      </c>
      <c r="Q105" s="43"/>
      <c r="R105" s="43"/>
      <c r="S105" s="103"/>
      <c r="T105" s="34"/>
      <c r="U105" s="34"/>
      <c r="V105" s="34"/>
      <c r="W105" s="34"/>
      <c r="X105" s="12"/>
      <c r="Y105" s="12"/>
      <c r="Z105" s="12"/>
      <c r="AA105" s="12"/>
      <c r="AB105" s="12"/>
      <c r="AC105" s="34"/>
      <c r="AD105" s="34"/>
      <c r="AE105" s="34"/>
      <c r="AF105" s="34"/>
      <c r="AG105" s="34"/>
      <c r="AH105" s="34"/>
    </row>
    <row r="106" spans="2:34" s="35" customFormat="1" ht="14.25" x14ac:dyDescent="0.3">
      <c r="B106" s="147"/>
      <c r="C106" s="129"/>
      <c r="D106" s="32"/>
      <c r="E106" s="33"/>
      <c r="F106" s="28">
        <f t="shared" si="14"/>
        <v>0</v>
      </c>
      <c r="G106" s="168"/>
      <c r="H106" s="111">
        <f>IF(AND(D106&lt;$AC$14,D106&gt;=$AD$14),IF(E106&gt;D106,IF(E106&lt;=$AC$14,0,MOD(E106-$AC$14,1)),IF(E106&gt;=$AD$14,MOD($AD$14-$AC$14,1),MOD(E106-$AC$14,1))),IF(D106&gt;=$AC$14,IF(OR(E106&gt;D106,E106&lt;=$AD$14),MOD(E106-D106,1),IF(E106&lt;=$AC$14,MOD($AD$14-D106,1),MOD($AD$14-D106,1)+MOD(E106-$AC$14,1))),IF(OR(E106&lt;D106,E106&gt;$AC$14),MOD($AD$14-D106,1)+MOD(E106-$AC$14,1),IF(E106&lt;$AD$14,MOD(E106-D106,1),MOD($AD$14-D106,1)))))</f>
        <v>0</v>
      </c>
      <c r="I106" s="43"/>
      <c r="J106" s="43"/>
      <c r="K106" s="249"/>
      <c r="L106" s="264"/>
      <c r="M106" s="33"/>
      <c r="N106" s="28">
        <f t="shared" si="15"/>
        <v>0</v>
      </c>
      <c r="O106" s="168"/>
      <c r="P106" s="111">
        <f>IF(AND(L106&lt;$AC$14,L106&gt;=$AD$14),IF(M106&gt;L106,IF(M106&lt;=$AC$14,0,MOD(M106-$AC$14,1)),IF(M106&gt;=$AD$14,MOD($AD$14-$AC$14,1),MOD(M106-$AC$14,1))),IF(L106&gt;=$AC$14,IF(OR(M106&gt;L106,M106&lt;=$AD$14),MOD(M106-L106,1),IF(M106&lt;=$AC$14,MOD($AD$14-L106,1),MOD($AD$14-L106,1)+MOD(M106-$AC$14,1))),IF(OR(M106&lt;L106,M106&gt;$AC$14),MOD($AD$14-L106,1)+MOD(M106-$AC$14,1),IF(M106&lt;$AD$14,MOD(M106-L106,1),MOD($AD$14-L106,1)))))</f>
        <v>0</v>
      </c>
      <c r="Q106" s="43"/>
      <c r="R106" s="43"/>
      <c r="S106" s="103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</row>
    <row r="107" spans="2:34" s="35" customFormat="1" ht="14.25" x14ac:dyDescent="0.3">
      <c r="B107" s="147"/>
      <c r="C107" s="129"/>
      <c r="D107" s="32"/>
      <c r="E107" s="33"/>
      <c r="F107" s="28">
        <f t="shared" si="14"/>
        <v>0</v>
      </c>
      <c r="G107" s="168"/>
      <c r="H107" s="111">
        <f>IF(AND(D107&lt;$AC$14,D107&gt;=$AD$14),IF(E107&gt;D107,IF(E107&lt;=$AC$14,0,MOD(E107-$AC$14,1)),IF(E107&gt;=$AD$14,MOD($AD$14-$AC$14,1),MOD(E107-$AC$14,1))),IF(D107&gt;=$AC$14,IF(OR(E107&gt;D107,E107&lt;=$AD$14),MOD(E107-D107,1),IF(E107&lt;=$AC$14,MOD($AD$14-D107,1),MOD($AD$14-D107,1)+MOD(E107-$AC$14,1))),IF(OR(E107&lt;D107,E107&gt;$AC$14),MOD($AD$14-D107,1)+MOD(E107-$AC$14,1),IF(E107&lt;$AD$14,MOD(E107-D107,1),MOD($AD$14-D107,1)))))</f>
        <v>0</v>
      </c>
      <c r="I107" s="43"/>
      <c r="J107" s="43"/>
      <c r="K107" s="249"/>
      <c r="L107" s="264"/>
      <c r="M107" s="33"/>
      <c r="N107" s="28">
        <f t="shared" si="15"/>
        <v>0</v>
      </c>
      <c r="O107" s="168"/>
      <c r="P107" s="111">
        <f>IF(AND(L107&lt;$AC$14,L107&gt;=$AD$14),IF(M107&gt;L107,IF(M107&lt;=$AC$14,0,MOD(M107-$AC$14,1)),IF(M107&gt;=$AD$14,MOD($AD$14-$AC$14,1),MOD(M107-$AC$14,1))),IF(L107&gt;=$AC$14,IF(OR(M107&gt;L107,M107&lt;=$AD$14),MOD(M107-L107,1),IF(M107&lt;=$AC$14,MOD($AD$14-L107,1),MOD($AD$14-L107,1)+MOD(M107-$AC$14,1))),IF(OR(M107&lt;L107,M107&gt;$AC$14),MOD($AD$14-L107,1)+MOD(M107-$AC$14,1),IF(M107&lt;$AD$14,MOD(M107-L107,1),MOD($AD$14-L107,1)))))</f>
        <v>0</v>
      </c>
      <c r="Q107" s="43"/>
      <c r="R107" s="43"/>
      <c r="S107" s="103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</row>
    <row r="108" spans="2:34" s="35" customFormat="1" ht="14.25" x14ac:dyDescent="0.3">
      <c r="B108" s="147"/>
      <c r="C108" s="129"/>
      <c r="D108" s="32"/>
      <c r="E108" s="33"/>
      <c r="F108" s="28">
        <f t="shared" si="14"/>
        <v>0</v>
      </c>
      <c r="G108" s="168"/>
      <c r="H108" s="111">
        <f>IF(AND(D108&lt;$AC$14,D108&gt;=$AD$14),IF(E108&gt;D108,IF(E108&lt;=$AC$14,0,MOD(E108-$AC$14,1)),IF(E108&gt;=$AD$14,MOD($AD$14-$AC$14,1),MOD(E108-$AC$14,1))),IF(D108&gt;=$AC$14,IF(OR(E108&gt;D108,E108&lt;=$AD$14),MOD(E108-D108,1),IF(E108&lt;=$AC$14,MOD($AD$14-D108,1),MOD($AD$14-D108,1)+MOD(E108-$AC$14,1))),IF(OR(E108&lt;D108,E108&gt;$AC$14),MOD($AD$14-D108,1)+MOD(E108-$AC$14,1),IF(E108&lt;$AD$14,MOD(E108-D108,1),MOD($AD$14-D108,1)))))</f>
        <v>0</v>
      </c>
      <c r="I108" s="43"/>
      <c r="J108" s="43"/>
      <c r="K108" s="249"/>
      <c r="L108" s="264"/>
      <c r="M108" s="33"/>
      <c r="N108" s="28">
        <f t="shared" si="15"/>
        <v>0</v>
      </c>
      <c r="O108" s="168"/>
      <c r="P108" s="111">
        <f>IF(AND(L108&lt;$AC$14,L108&gt;=$AD$14),IF(M108&gt;L108,IF(M108&lt;=$AC$14,0,MOD(M108-$AC$14,1)),IF(M108&gt;=$AD$14,MOD($AD$14-$AC$14,1),MOD(M108-$AC$14,1))),IF(L108&gt;=$AC$14,IF(OR(M108&gt;L108,M108&lt;=$AD$14),MOD(M108-L108,1),IF(M108&lt;=$AC$14,MOD($AD$14-L108,1),MOD($AD$14-L108,1)+MOD(M108-$AC$14,1))),IF(OR(M108&lt;L108,M108&gt;$AC$14),MOD($AD$14-L108,1)+MOD(M108-$AC$14,1),IF(M108&lt;$AD$14,MOD(M108-L108,1),MOD($AD$14-L108,1)))))</f>
        <v>0</v>
      </c>
      <c r="Q108" s="43"/>
      <c r="R108" s="43"/>
      <c r="S108" s="103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</row>
    <row r="109" spans="2:34" s="35" customFormat="1" ht="14.25" x14ac:dyDescent="0.3">
      <c r="B109" s="147"/>
      <c r="C109" s="130"/>
      <c r="D109" s="32"/>
      <c r="E109" s="33"/>
      <c r="F109" s="28">
        <f t="shared" si="14"/>
        <v>0</v>
      </c>
      <c r="G109" s="169"/>
      <c r="H109" s="111">
        <f>IF(AND(D109&lt;$AC$14,D109&gt;=$AD$14),IF(E109&gt;D109,IF(E109&lt;=$AC$14,0,MOD(E109-$AC$14,1)),IF(E109&gt;=$AD$14,MOD($AD$14-$AC$14,1),MOD(E109-$AC$14,1))),IF(D109&gt;=$AC$14,IF(OR(E109&gt;D109,E109&lt;=$AD$14),MOD(E109-D109,1),IF(E109&lt;=$AC$14,MOD($AD$14-D109,1),MOD($AD$14-D109,1)+MOD(E109-$AC$14,1))),IF(OR(E109&lt;D109,E109&gt;$AC$14),MOD($AD$14-D109,1)+MOD(E109-$AC$14,1),IF(E109&lt;$AD$14,MOD(E109-D109,1),MOD($AD$14-D109,1)))))</f>
        <v>0</v>
      </c>
      <c r="I109" s="43"/>
      <c r="J109" s="43"/>
      <c r="K109" s="249"/>
      <c r="L109" s="264"/>
      <c r="M109" s="33"/>
      <c r="N109" s="28">
        <f t="shared" si="15"/>
        <v>0</v>
      </c>
      <c r="O109" s="169"/>
      <c r="P109" s="111">
        <f>IF(AND(L109&lt;$AC$14,L109&gt;=$AD$14),IF(M109&gt;L109,IF(M109&lt;=$AC$14,0,MOD(M109-$AC$14,1)),IF(M109&gt;=$AD$14,MOD($AD$14-$AC$14,1),MOD(M109-$AC$14,1))),IF(L109&gt;=$AC$14,IF(OR(M109&gt;L109,M109&lt;=$AD$14),MOD(M109-L109,1),IF(M109&lt;=$AC$14,MOD($AD$14-L109,1),MOD($AD$14-L109,1)+MOD(M109-$AC$14,1))),IF(OR(M109&lt;L109,M109&gt;$AC$14),MOD($AD$14-L109,1)+MOD(M109-$AC$14,1),IF(M109&lt;$AD$14,MOD(M109-L109,1),MOD($AD$14-L109,1)))))</f>
        <v>0</v>
      </c>
      <c r="Q109" s="43"/>
      <c r="R109" s="43"/>
      <c r="S109" s="103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</row>
    <row r="110" spans="2:34" s="35" customFormat="1" ht="14.25" x14ac:dyDescent="0.3">
      <c r="B110" s="147">
        <f t="shared" ref="B110" si="18">C110</f>
        <v>42565</v>
      </c>
      <c r="C110" s="170">
        <v>42565</v>
      </c>
      <c r="D110" s="32"/>
      <c r="E110" s="33"/>
      <c r="F110" s="28">
        <f t="shared" si="14"/>
        <v>0</v>
      </c>
      <c r="G110" s="173">
        <f>SUM(F110:F115)</f>
        <v>0</v>
      </c>
      <c r="H110" s="111">
        <f>IF(AND(D110&lt;$AC$14,D110&gt;=$AD$14),IF(E110&gt;D110,IF(E110&lt;=$AC$14,0,MOD(E110-$AC$14,1)),IF(E110&gt;=$AD$14,MOD($AD$14-$AC$14,1),MOD(E110-$AC$14,1))),IF(D110&gt;=$AC$14,IF(OR(E110&gt;D110,E110&lt;=$AD$14),MOD(E110-D110,1),IF(E110&lt;=$AC$14,MOD($AD$14-D110,1),MOD($AD$14-D110,1)+MOD(E110-$AC$14,1))),IF(OR(E110&lt;D110,E110&gt;$AC$14),MOD($AD$14-D110,1)+MOD(E110-$AC$14,1),IF(E110&lt;$AD$14,MOD(E110-D110,1),MOD($AD$14-D110,1)))))</f>
        <v>0</v>
      </c>
      <c r="I110" s="84"/>
      <c r="J110" s="84"/>
      <c r="K110" s="250"/>
      <c r="L110" s="264"/>
      <c r="M110" s="33"/>
      <c r="N110" s="28">
        <f t="shared" si="15"/>
        <v>0</v>
      </c>
      <c r="O110" s="173">
        <f>SUM(N110:N115)</f>
        <v>0</v>
      </c>
      <c r="P110" s="111">
        <f>IF(AND(L110&lt;$AC$14,L110&gt;=$AD$14),IF(M110&gt;L110,IF(M110&lt;=$AC$14,0,MOD(M110-$AC$14,1)),IF(M110&gt;=$AD$14,MOD($AD$14-$AC$14,1),MOD(M110-$AC$14,1))),IF(L110&gt;=$AC$14,IF(OR(M110&gt;L110,M110&lt;=$AD$14),MOD(M110-L110,1),IF(M110&lt;=$AC$14,MOD($AD$14-L110,1),MOD($AD$14-L110,1)+MOD(M110-$AC$14,1))),IF(OR(M110&lt;L110,M110&gt;$AC$14),MOD($AD$14-L110,1)+MOD(M110-$AC$14,1),IF(M110&lt;$AD$14,MOD(M110-L110,1),MOD($AD$14-L110,1)))))</f>
        <v>0</v>
      </c>
      <c r="Q110" s="84"/>
      <c r="R110" s="84"/>
      <c r="S110" s="10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</row>
    <row r="111" spans="2:34" s="35" customFormat="1" ht="14.25" x14ac:dyDescent="0.3">
      <c r="B111" s="147"/>
      <c r="C111" s="171"/>
      <c r="D111" s="32"/>
      <c r="E111" s="33"/>
      <c r="F111" s="28">
        <f t="shared" si="14"/>
        <v>0</v>
      </c>
      <c r="G111" s="174"/>
      <c r="H111" s="111">
        <f>IF(AND(D111&lt;$AC$14,D111&gt;=$AD$14),IF(E111&gt;D111,IF(E111&lt;=$AC$14,0,MOD(E111-$AC$14,1)),IF(E111&gt;=$AD$14,MOD($AD$14-$AC$14,1),MOD(E111-$AC$14,1))),IF(D111&gt;=$AC$14,IF(OR(E111&gt;D111,E111&lt;=$AD$14),MOD(E111-D111,1),IF(E111&lt;=$AC$14,MOD($AD$14-D111,1),MOD($AD$14-D111,1)+MOD(E111-$AC$14,1))),IF(OR(E111&lt;D111,E111&gt;$AC$14),MOD($AD$14-D111,1)+MOD(E111-$AC$14,1),IF(E111&lt;$AD$14,MOD(E111-D111,1),MOD($AD$14-D111,1)))))</f>
        <v>0</v>
      </c>
      <c r="I111" s="84"/>
      <c r="J111" s="84"/>
      <c r="K111" s="250"/>
      <c r="L111" s="264"/>
      <c r="M111" s="33"/>
      <c r="N111" s="28">
        <f t="shared" si="15"/>
        <v>0</v>
      </c>
      <c r="O111" s="174"/>
      <c r="P111" s="111">
        <f>IF(AND(L111&lt;$AC$14,L111&gt;=$AD$14),IF(M111&gt;L111,IF(M111&lt;=$AC$14,0,MOD(M111-$AC$14,1)),IF(M111&gt;=$AD$14,MOD($AD$14-$AC$14,1),MOD(M111-$AC$14,1))),IF(L111&gt;=$AC$14,IF(OR(M111&gt;L111,M111&lt;=$AD$14),MOD(M111-L111,1),IF(M111&lt;=$AC$14,MOD($AD$14-L111,1),MOD($AD$14-L111,1)+MOD(M111-$AC$14,1))),IF(OR(M111&lt;L111,M111&gt;$AC$14),MOD($AD$14-L111,1)+MOD(M111-$AC$14,1),IF(M111&lt;$AD$14,MOD(M111-L111,1),MOD($AD$14-L111,1)))))</f>
        <v>0</v>
      </c>
      <c r="Q111" s="84"/>
      <c r="R111" s="84"/>
      <c r="S111" s="10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H111" s="34"/>
    </row>
    <row r="112" spans="2:34" s="35" customFormat="1" ht="14.25" x14ac:dyDescent="0.3">
      <c r="B112" s="147"/>
      <c r="C112" s="171"/>
      <c r="D112" s="32"/>
      <c r="E112" s="33"/>
      <c r="F112" s="28">
        <f t="shared" si="14"/>
        <v>0</v>
      </c>
      <c r="G112" s="174"/>
      <c r="H112" s="111">
        <f>IF(AND(D112&lt;$AC$14,D112&gt;=$AD$14),IF(E112&gt;D112,IF(E112&lt;=$AC$14,0,MOD(E112-$AC$14,1)),IF(E112&gt;=$AD$14,MOD($AD$14-$AC$14,1),MOD(E112-$AC$14,1))),IF(D112&gt;=$AC$14,IF(OR(E112&gt;D112,E112&lt;=$AD$14),MOD(E112-D112,1),IF(E112&lt;=$AC$14,MOD($AD$14-D112,1),MOD($AD$14-D112,1)+MOD(E112-$AC$14,1))),IF(OR(E112&lt;D112,E112&gt;$AC$14),MOD($AD$14-D112,1)+MOD(E112-$AC$14,1),IF(E112&lt;$AD$14,MOD(E112-D112,1),MOD($AD$14-D112,1)))))</f>
        <v>0</v>
      </c>
      <c r="I112" s="84"/>
      <c r="J112" s="84"/>
      <c r="K112" s="250"/>
      <c r="L112" s="264"/>
      <c r="M112" s="33"/>
      <c r="N112" s="28">
        <f t="shared" si="15"/>
        <v>0</v>
      </c>
      <c r="O112" s="174"/>
      <c r="P112" s="111">
        <f>IF(AND(L112&lt;$AC$14,L112&gt;=$AD$14),IF(M112&gt;L112,IF(M112&lt;=$AC$14,0,MOD(M112-$AC$14,1)),IF(M112&gt;=$AD$14,MOD($AD$14-$AC$14,1),MOD(M112-$AC$14,1))),IF(L112&gt;=$AC$14,IF(OR(M112&gt;L112,M112&lt;=$AD$14),MOD(M112-L112,1),IF(M112&lt;=$AC$14,MOD($AD$14-L112,1),MOD($AD$14-L112,1)+MOD(M112-$AC$14,1))),IF(OR(M112&lt;L112,M112&gt;$AC$14),MOD($AD$14-L112,1)+MOD(M112-$AC$14,1),IF(M112&lt;$AD$14,MOD(M112-L112,1),MOD($AD$14-L112,1)))))</f>
        <v>0</v>
      </c>
      <c r="Q112" s="84"/>
      <c r="R112" s="84"/>
      <c r="S112" s="10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</row>
    <row r="113" spans="1:34" s="35" customFormat="1" ht="14.25" x14ac:dyDescent="0.3">
      <c r="B113" s="147"/>
      <c r="C113" s="171"/>
      <c r="D113" s="32"/>
      <c r="E113" s="33"/>
      <c r="F113" s="28">
        <f t="shared" si="14"/>
        <v>0</v>
      </c>
      <c r="G113" s="174"/>
      <c r="H113" s="111">
        <f>IF(AND(D113&lt;$AC$14,D113&gt;=$AD$14),IF(E113&gt;D113,IF(E113&lt;=$AC$14,0,MOD(E113-$AC$14,1)),IF(E113&gt;=$AD$14,MOD($AD$14-$AC$14,1),MOD(E113-$AC$14,1))),IF(D113&gt;=$AC$14,IF(OR(E113&gt;D113,E113&lt;=$AD$14),MOD(E113-D113,1),IF(E113&lt;=$AC$14,MOD($AD$14-D113,1),MOD($AD$14-D113,1)+MOD(E113-$AC$14,1))),IF(OR(E113&lt;D113,E113&gt;$AC$14),MOD($AD$14-D113,1)+MOD(E113-$AC$14,1),IF(E113&lt;$AD$14,MOD(E113-D113,1),MOD($AD$14-D113,1)))))</f>
        <v>0</v>
      </c>
      <c r="I113" s="84"/>
      <c r="J113" s="84"/>
      <c r="K113" s="250"/>
      <c r="L113" s="264"/>
      <c r="M113" s="33"/>
      <c r="N113" s="28">
        <f t="shared" si="15"/>
        <v>0</v>
      </c>
      <c r="O113" s="174"/>
      <c r="P113" s="111">
        <f>IF(AND(L113&lt;$AC$14,L113&gt;=$AD$14),IF(M113&gt;L113,IF(M113&lt;=$AC$14,0,MOD(M113-$AC$14,1)),IF(M113&gt;=$AD$14,MOD($AD$14-$AC$14,1),MOD(M113-$AC$14,1))),IF(L113&gt;=$AC$14,IF(OR(M113&gt;L113,M113&lt;=$AD$14),MOD(M113-L113,1),IF(M113&lt;=$AC$14,MOD($AD$14-L113,1),MOD($AD$14-L113,1)+MOD(M113-$AC$14,1))),IF(OR(M113&lt;L113,M113&gt;$AC$14),MOD($AD$14-L113,1)+MOD(M113-$AC$14,1),IF(M113&lt;$AD$14,MOD(M113-L113,1),MOD($AD$14-L113,1)))))</f>
        <v>0</v>
      </c>
      <c r="Q113" s="84"/>
      <c r="R113" s="84"/>
      <c r="S113" s="10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H113" s="34"/>
    </row>
    <row r="114" spans="1:34" s="35" customFormat="1" ht="14.25" x14ac:dyDescent="0.3">
      <c r="B114" s="147"/>
      <c r="C114" s="171"/>
      <c r="D114" s="32"/>
      <c r="E114" s="33"/>
      <c r="F114" s="28">
        <f t="shared" si="14"/>
        <v>0</v>
      </c>
      <c r="G114" s="174"/>
      <c r="H114" s="111">
        <f>IF(AND(D114&lt;$AC$14,D114&gt;=$AD$14),IF(E114&gt;D114,IF(E114&lt;=$AC$14,0,MOD(E114-$AC$14,1)),IF(E114&gt;=$AD$14,MOD($AD$14-$AC$14,1),MOD(E114-$AC$14,1))),IF(D114&gt;=$AC$14,IF(OR(E114&gt;D114,E114&lt;=$AD$14),MOD(E114-D114,1),IF(E114&lt;=$AC$14,MOD($AD$14-D114,1),MOD($AD$14-D114,1)+MOD(E114-$AC$14,1))),IF(OR(E114&lt;D114,E114&gt;$AC$14),MOD($AD$14-D114,1)+MOD(E114-$AC$14,1),IF(E114&lt;$AD$14,MOD(E114-D114,1),MOD($AD$14-D114,1)))))</f>
        <v>0</v>
      </c>
      <c r="I114" s="84"/>
      <c r="J114" s="84"/>
      <c r="K114" s="250"/>
      <c r="L114" s="264"/>
      <c r="M114" s="33"/>
      <c r="N114" s="28">
        <f t="shared" si="15"/>
        <v>0</v>
      </c>
      <c r="O114" s="174"/>
      <c r="P114" s="111">
        <f>IF(AND(L114&lt;$AC$14,L114&gt;=$AD$14),IF(M114&gt;L114,IF(M114&lt;=$AC$14,0,MOD(M114-$AC$14,1)),IF(M114&gt;=$AD$14,MOD($AD$14-$AC$14,1),MOD(M114-$AC$14,1))),IF(L114&gt;=$AC$14,IF(OR(M114&gt;L114,M114&lt;=$AD$14),MOD(M114-L114,1),IF(M114&lt;=$AC$14,MOD($AD$14-L114,1),MOD($AD$14-L114,1)+MOD(M114-$AC$14,1))),IF(OR(M114&lt;L114,M114&gt;$AC$14),MOD($AD$14-L114,1)+MOD(M114-$AC$14,1),IF(M114&lt;$AD$14,MOD(M114-L114,1),MOD($AD$14-L114,1)))))</f>
        <v>0</v>
      </c>
      <c r="Q114" s="84"/>
      <c r="R114" s="84"/>
      <c r="S114" s="10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</row>
    <row r="115" spans="1:34" s="35" customFormat="1" ht="14.25" x14ac:dyDescent="0.3">
      <c r="B115" s="147"/>
      <c r="C115" s="172"/>
      <c r="D115" s="32"/>
      <c r="E115" s="33"/>
      <c r="F115" s="28">
        <f t="shared" si="14"/>
        <v>0</v>
      </c>
      <c r="G115" s="175"/>
      <c r="H115" s="111">
        <f>IF(AND(D115&lt;$AC$14,D115&gt;=$AD$14),IF(E115&gt;D115,IF(E115&lt;=$AC$14,0,MOD(E115-$AC$14,1)),IF(E115&gt;=$AD$14,MOD($AD$14-$AC$14,1),MOD(E115-$AC$14,1))),IF(D115&gt;=$AC$14,IF(OR(E115&gt;D115,E115&lt;=$AD$14),MOD(E115-D115,1),IF(E115&lt;=$AC$14,MOD($AD$14-D115,1),MOD($AD$14-D115,1)+MOD(E115-$AC$14,1))),IF(OR(E115&lt;D115,E115&gt;$AC$14),MOD($AD$14-D115,1)+MOD(E115-$AC$14,1),IF(E115&lt;$AD$14,MOD(E115-D115,1),MOD($AD$14-D115,1)))))</f>
        <v>0</v>
      </c>
      <c r="I115" s="84"/>
      <c r="J115" s="84"/>
      <c r="K115" s="250"/>
      <c r="L115" s="264"/>
      <c r="M115" s="33"/>
      <c r="N115" s="28">
        <f t="shared" si="15"/>
        <v>0</v>
      </c>
      <c r="O115" s="175"/>
      <c r="P115" s="111">
        <f>IF(AND(L115&lt;$AC$14,L115&gt;=$AD$14),IF(M115&gt;L115,IF(M115&lt;=$AC$14,0,MOD(M115-$AC$14,1)),IF(M115&gt;=$AD$14,MOD($AD$14-$AC$14,1),MOD(M115-$AC$14,1))),IF(L115&gt;=$AC$14,IF(OR(M115&gt;L115,M115&lt;=$AD$14),MOD(M115-L115,1),IF(M115&lt;=$AC$14,MOD($AD$14-L115,1),MOD($AD$14-L115,1)+MOD(M115-$AC$14,1))),IF(OR(M115&lt;L115,M115&gt;$AC$14),MOD($AD$14-L115,1)+MOD(M115-$AC$14,1),IF(M115&lt;$AD$14,MOD(M115-L115,1),MOD($AD$14-L115,1)))))</f>
        <v>0</v>
      </c>
      <c r="Q115" s="84"/>
      <c r="R115" s="84"/>
      <c r="S115" s="104"/>
      <c r="T115" s="34"/>
      <c r="U115" s="34"/>
      <c r="V115" s="34"/>
      <c r="W115" s="12"/>
      <c r="X115" s="12"/>
      <c r="Y115" s="12"/>
      <c r="Z115" s="12"/>
      <c r="AA115" s="12"/>
      <c r="AB115" s="34"/>
      <c r="AC115" s="34"/>
      <c r="AD115" s="34"/>
      <c r="AE115" s="34"/>
      <c r="AF115" s="34"/>
      <c r="AG115" s="34"/>
      <c r="AH115" s="34"/>
    </row>
    <row r="116" spans="1:34" s="35" customFormat="1" ht="14.25" x14ac:dyDescent="0.3">
      <c r="B116" s="147">
        <f t="shared" ref="B116" si="19">C116</f>
        <v>42566</v>
      </c>
      <c r="C116" s="128">
        <v>42566</v>
      </c>
      <c r="D116" s="32">
        <v>0.29166666666666669</v>
      </c>
      <c r="E116" s="33">
        <v>0.47916666666666669</v>
      </c>
      <c r="F116" s="28">
        <f t="shared" si="14"/>
        <v>0.1875</v>
      </c>
      <c r="G116" s="167">
        <f>SUM(F116:F121)</f>
        <v>0.39583333333333337</v>
      </c>
      <c r="H116" s="111">
        <f>IF(AND(D116&lt;$AC$14,D116&gt;=$AD$14),IF(E116&gt;D116,IF(E116&lt;=$AC$14,0,MOD(E116-$AC$14,1)),IF(E116&gt;=$AD$14,MOD($AD$14-$AC$14,1),MOD(E116-$AC$14,1))),IF(D116&gt;=$AC$14,IF(OR(E116&gt;D116,E116&lt;=$AD$14),MOD(E116-D116,1),IF(E116&lt;=$AC$14,MOD($AD$14-D116,1),MOD($AD$14-D116,1)+MOD(E116-$AC$14,1))),IF(OR(E116&lt;D116,E116&gt;$AC$14),MOD($AD$14-D116,1)+MOD(E116-$AC$14,1),IF(E116&lt;$AD$14,MOD(E116-D116,1),MOD($AD$14-D116,1)))))</f>
        <v>0</v>
      </c>
      <c r="I116" s="43" t="s">
        <v>41</v>
      </c>
      <c r="J116" s="43" t="s">
        <v>71</v>
      </c>
      <c r="K116" s="249" t="s">
        <v>44</v>
      </c>
      <c r="L116" s="264"/>
      <c r="M116" s="33"/>
      <c r="N116" s="28">
        <f t="shared" si="15"/>
        <v>0</v>
      </c>
      <c r="O116" s="167">
        <f>SUM(N116:N121)</f>
        <v>0</v>
      </c>
      <c r="P116" s="111">
        <f>IF(AND(L116&lt;$AC$14,L116&gt;=$AD$14),IF(M116&gt;L116,IF(M116&lt;=$AC$14,0,MOD(M116-$AC$14,1)),IF(M116&gt;=$AD$14,MOD($AD$14-$AC$14,1),MOD(M116-$AC$14,1))),IF(L116&gt;=$AC$14,IF(OR(M116&gt;L116,M116&lt;=$AD$14),MOD(M116-L116,1),IF(M116&lt;=$AC$14,MOD($AD$14-L116,1),MOD($AD$14-L116,1)+MOD(M116-$AC$14,1))),IF(OR(M116&lt;L116,M116&gt;$AC$14),MOD($AD$14-L116,1)+MOD(M116-$AC$14,1),IF(M116&lt;$AD$14,MOD(M116-L116,1),MOD($AD$14-L116,1)))))</f>
        <v>0</v>
      </c>
      <c r="Q116" s="43"/>
      <c r="R116" s="43"/>
      <c r="S116" s="103"/>
      <c r="T116" s="34"/>
      <c r="U116" s="34"/>
      <c r="V116" s="34"/>
      <c r="W116" s="12"/>
      <c r="X116" s="12"/>
      <c r="Y116" s="12"/>
      <c r="Z116" s="12"/>
      <c r="AA116" s="12"/>
      <c r="AB116" s="34"/>
      <c r="AC116" s="34"/>
      <c r="AD116" s="34"/>
      <c r="AE116" s="34"/>
      <c r="AF116" s="34"/>
      <c r="AG116" s="34"/>
      <c r="AH116" s="34"/>
    </row>
    <row r="117" spans="1:34" s="35" customFormat="1" ht="14.25" x14ac:dyDescent="0.3">
      <c r="B117" s="147"/>
      <c r="C117" s="129"/>
      <c r="D117" s="36">
        <v>0.5</v>
      </c>
      <c r="E117" s="37">
        <v>0.625</v>
      </c>
      <c r="F117" s="28">
        <f t="shared" si="14"/>
        <v>0.125</v>
      </c>
      <c r="G117" s="168"/>
      <c r="H117" s="111">
        <f>IF(AND(D117&lt;$AC$14,D117&gt;=$AD$14),IF(E117&gt;D117,IF(E117&lt;=$AC$14,0,MOD(E117-$AC$14,1)),IF(E117&gt;=$AD$14,MOD($AD$14-$AC$14,1),MOD(E117-$AC$14,1))),IF(D117&gt;=$AC$14,IF(OR(E117&gt;D117,E117&lt;=$AD$14),MOD(E117-D117,1),IF(E117&lt;=$AC$14,MOD($AD$14-D117,1),MOD($AD$14-D117,1)+MOD(E117-$AC$14,1))),IF(OR(E117&lt;D117,E117&gt;$AC$14),MOD($AD$14-D117,1)+MOD(E117-$AC$14,1),IF(E117&lt;$AD$14,MOD(E117-D117,1),MOD($AD$14-D117,1)))))</f>
        <v>0</v>
      </c>
      <c r="I117" s="43" t="s">
        <v>41</v>
      </c>
      <c r="J117" s="43" t="s">
        <v>71</v>
      </c>
      <c r="K117" s="249" t="s">
        <v>44</v>
      </c>
      <c r="L117" s="265"/>
      <c r="M117" s="37"/>
      <c r="N117" s="28">
        <f t="shared" si="15"/>
        <v>0</v>
      </c>
      <c r="O117" s="168"/>
      <c r="P117" s="111">
        <f>IF(AND(L117&lt;$AC$14,L117&gt;=$AD$14),IF(M117&gt;L117,IF(M117&lt;=$AC$14,0,MOD(M117-$AC$14,1)),IF(M117&gt;=$AD$14,MOD($AD$14-$AC$14,1),MOD(M117-$AC$14,1))),IF(L117&gt;=$AC$14,IF(OR(M117&gt;L117,M117&lt;=$AD$14),MOD(M117-L117,1),IF(M117&lt;=$AC$14,MOD($AD$14-L117,1),MOD($AD$14-L117,1)+MOD(M117-$AC$14,1))),IF(OR(M117&lt;L117,M117&gt;$AC$14),MOD($AD$14-L117,1)+MOD(M117-$AC$14,1),IF(M117&lt;$AD$14,MOD(M117-L117,1),MOD($AD$14-L117,1)))))</f>
        <v>0</v>
      </c>
      <c r="Q117" s="43"/>
      <c r="R117" s="43"/>
      <c r="S117" s="103"/>
      <c r="T117" s="34"/>
      <c r="U117" s="34"/>
      <c r="V117" s="34"/>
      <c r="W117" s="12"/>
      <c r="X117" s="12"/>
      <c r="Y117" s="12"/>
      <c r="Z117" s="12"/>
      <c r="AA117" s="12"/>
      <c r="AB117" s="34"/>
      <c r="AC117" s="34"/>
      <c r="AD117" s="34"/>
      <c r="AE117" s="34"/>
      <c r="AF117" s="34"/>
      <c r="AG117" s="34"/>
      <c r="AH117" s="34"/>
    </row>
    <row r="118" spans="1:34" s="35" customFormat="1" ht="14.25" x14ac:dyDescent="0.3">
      <c r="A118" s="40"/>
      <c r="B118" s="147"/>
      <c r="C118" s="129"/>
      <c r="D118" s="36">
        <v>0.625</v>
      </c>
      <c r="E118" s="37">
        <v>0.6875</v>
      </c>
      <c r="F118" s="28">
        <f t="shared" si="14"/>
        <v>6.25E-2</v>
      </c>
      <c r="G118" s="168"/>
      <c r="H118" s="111">
        <f>IF(AND(D118&lt;$AC$14,D118&gt;=$AD$14),IF(E118&gt;D118,IF(E118&lt;=$AC$14,0,MOD(E118-$AC$14,1)),IF(E118&gt;=$AD$14,MOD($AD$14-$AC$14,1),MOD(E118-$AC$14,1))),IF(D118&gt;=$AC$14,IF(OR(E118&gt;D118,E118&lt;=$AD$14),MOD(E118-D118,1),IF(E118&lt;=$AC$14,MOD($AD$14-D118,1),MOD($AD$14-D118,1)+MOD(E118-$AC$14,1))),IF(OR(E118&lt;D118,E118&gt;$AC$14),MOD($AD$14-D118,1)+MOD(E118-$AC$14,1),IF(E118&lt;$AD$14,MOD(E118-D118,1),MOD($AD$14-D118,1)))))</f>
        <v>0</v>
      </c>
      <c r="I118" s="43" t="s">
        <v>69</v>
      </c>
      <c r="J118" s="43" t="s">
        <v>71</v>
      </c>
      <c r="K118" s="249" t="s">
        <v>37</v>
      </c>
      <c r="L118" s="265"/>
      <c r="M118" s="37"/>
      <c r="N118" s="28">
        <f t="shared" si="15"/>
        <v>0</v>
      </c>
      <c r="O118" s="168"/>
      <c r="P118" s="111">
        <f>IF(AND(L118&lt;$AC$14,L118&gt;=$AD$14),IF(M118&gt;L118,IF(M118&lt;=$AC$14,0,MOD(M118-$AC$14,1)),IF(M118&gt;=$AD$14,MOD($AD$14-$AC$14,1),MOD(M118-$AC$14,1))),IF(L118&gt;=$AC$14,IF(OR(M118&gt;L118,M118&lt;=$AD$14),MOD(M118-L118,1),IF(M118&lt;=$AC$14,MOD($AD$14-L118,1),MOD($AD$14-L118,1)+MOD(M118-$AC$14,1))),IF(OR(M118&lt;L118,M118&gt;$AC$14),MOD($AD$14-L118,1)+MOD(M118-$AC$14,1),IF(M118&lt;$AD$14,MOD(M118-L118,1),MOD($AD$14-L118,1)))))</f>
        <v>0</v>
      </c>
      <c r="Q118" s="43"/>
      <c r="R118" s="43"/>
      <c r="S118" s="103"/>
      <c r="T118" s="34"/>
      <c r="U118" s="34"/>
      <c r="V118" s="34"/>
      <c r="W118" s="12"/>
      <c r="X118" s="12"/>
      <c r="Y118" s="12"/>
      <c r="Z118" s="12"/>
      <c r="AA118" s="12"/>
      <c r="AB118" s="34"/>
      <c r="AC118" s="34"/>
      <c r="AD118" s="34"/>
      <c r="AE118" s="34"/>
      <c r="AF118" s="34"/>
      <c r="AG118" s="34"/>
      <c r="AH118" s="34"/>
    </row>
    <row r="119" spans="1:34" s="35" customFormat="1" ht="14.25" x14ac:dyDescent="0.3">
      <c r="A119" s="40"/>
      <c r="B119" s="147"/>
      <c r="C119" s="129"/>
      <c r="D119" s="36">
        <v>0.6875</v>
      </c>
      <c r="E119" s="37">
        <v>0.70833333333333337</v>
      </c>
      <c r="F119" s="28">
        <f t="shared" si="14"/>
        <v>2.083333333333337E-2</v>
      </c>
      <c r="G119" s="168"/>
      <c r="H119" s="111">
        <f>IF(AND(D119&lt;$AC$14,D119&gt;=$AD$14),IF(E119&gt;D119,IF(E119&lt;=$AC$14,0,MOD(E119-$AC$14,1)),IF(E119&gt;=$AD$14,MOD($AD$14-$AC$14,1),MOD(E119-$AC$14,1))),IF(D119&gt;=$AC$14,IF(OR(E119&gt;D119,E119&lt;=$AD$14),MOD(E119-D119,1),IF(E119&lt;=$AC$14,MOD($AD$14-D119,1),MOD($AD$14-D119,1)+MOD(E119-$AC$14,1))),IF(OR(E119&lt;D119,E119&gt;$AC$14),MOD($AD$14-D119,1)+MOD(E119-$AC$14,1),IF(E119&lt;$AD$14,MOD(E119-D119,1),MOD($AD$14-D119,1)))))</f>
        <v>0</v>
      </c>
      <c r="I119" s="43" t="s">
        <v>70</v>
      </c>
      <c r="J119" s="43" t="s">
        <v>36</v>
      </c>
      <c r="K119" s="249" t="s">
        <v>38</v>
      </c>
      <c r="L119" s="265"/>
      <c r="M119" s="37"/>
      <c r="N119" s="28">
        <f t="shared" si="15"/>
        <v>0</v>
      </c>
      <c r="O119" s="168"/>
      <c r="P119" s="111">
        <f>IF(AND(L119&lt;$AC$14,L119&gt;=$AD$14),IF(M119&gt;L119,IF(M119&lt;=$AC$14,0,MOD(M119-$AC$14,1)),IF(M119&gt;=$AD$14,MOD($AD$14-$AC$14,1),MOD(M119-$AC$14,1))),IF(L119&gt;=$AC$14,IF(OR(M119&gt;L119,M119&lt;=$AD$14),MOD(M119-L119,1),IF(M119&lt;=$AC$14,MOD($AD$14-L119,1),MOD($AD$14-L119,1)+MOD(M119-$AC$14,1))),IF(OR(M119&lt;L119,M119&gt;$AC$14),MOD($AD$14-L119,1)+MOD(M119-$AC$14,1),IF(M119&lt;$AD$14,MOD(M119-L119,1),MOD($AD$14-L119,1)))))</f>
        <v>0</v>
      </c>
      <c r="Q119" s="43"/>
      <c r="R119" s="43"/>
      <c r="S119" s="103"/>
      <c r="T119" s="34"/>
      <c r="U119" s="34"/>
      <c r="V119" s="34"/>
      <c r="W119" s="12"/>
      <c r="X119" s="12"/>
      <c r="Y119" s="12"/>
      <c r="Z119" s="12"/>
      <c r="AA119" s="12"/>
      <c r="AB119" s="34"/>
      <c r="AC119" s="34"/>
      <c r="AD119" s="34"/>
      <c r="AE119" s="34"/>
      <c r="AF119" s="34"/>
      <c r="AG119" s="34"/>
      <c r="AH119" s="34"/>
    </row>
    <row r="120" spans="1:34" s="35" customFormat="1" ht="14.25" x14ac:dyDescent="0.3">
      <c r="A120" s="40"/>
      <c r="B120" s="147"/>
      <c r="C120" s="129"/>
      <c r="D120" s="36"/>
      <c r="E120" s="37"/>
      <c r="F120" s="28">
        <f t="shared" si="14"/>
        <v>0</v>
      </c>
      <c r="G120" s="168"/>
      <c r="H120" s="111">
        <f>IF(AND(D120&lt;$AC$14,D120&gt;=$AD$14),IF(E120&gt;D120,IF(E120&lt;=$AC$14,0,MOD(E120-$AC$14,1)),IF(E120&gt;=$AD$14,MOD($AD$14-$AC$14,1),MOD(E120-$AC$14,1))),IF(D120&gt;=$AC$14,IF(OR(E120&gt;D120,E120&lt;=$AD$14),MOD(E120-D120,1),IF(E120&lt;=$AC$14,MOD($AD$14-D120,1),MOD($AD$14-D120,1)+MOD(E120-$AC$14,1))),IF(OR(E120&lt;D120,E120&gt;$AC$14),MOD($AD$14-D120,1)+MOD(E120-$AC$14,1),IF(E120&lt;$AD$14,MOD(E120-D120,1),MOD($AD$14-D120,1)))))</f>
        <v>0</v>
      </c>
      <c r="I120" s="43"/>
      <c r="J120" s="43"/>
      <c r="K120" s="249"/>
      <c r="L120" s="265"/>
      <c r="M120" s="37"/>
      <c r="N120" s="28">
        <f t="shared" si="15"/>
        <v>0</v>
      </c>
      <c r="O120" s="168"/>
      <c r="P120" s="111">
        <f>IF(AND(L120&lt;$AC$14,L120&gt;=$AD$14),IF(M120&gt;L120,IF(M120&lt;=$AC$14,0,MOD(M120-$AC$14,1)),IF(M120&gt;=$AD$14,MOD($AD$14-$AC$14,1),MOD(M120-$AC$14,1))),IF(L120&gt;=$AC$14,IF(OR(M120&gt;L120,M120&lt;=$AD$14),MOD(M120-L120,1),IF(M120&lt;=$AC$14,MOD($AD$14-L120,1),MOD($AD$14-L120,1)+MOD(M120-$AC$14,1))),IF(OR(M120&lt;L120,M120&gt;$AC$14),MOD($AD$14-L120,1)+MOD(M120-$AC$14,1),IF(M120&lt;$AD$14,MOD(M120-L120,1),MOD($AD$14-L120,1)))))</f>
        <v>0</v>
      </c>
      <c r="Q120" s="43"/>
      <c r="R120" s="43"/>
      <c r="S120" s="103"/>
      <c r="T120" s="34"/>
      <c r="U120" s="34"/>
      <c r="V120" s="34"/>
      <c r="W120" s="12"/>
      <c r="X120" s="12"/>
      <c r="Y120" s="12"/>
      <c r="Z120" s="12"/>
      <c r="AA120" s="12"/>
      <c r="AB120" s="12"/>
      <c r="AC120" s="34"/>
      <c r="AD120" s="34"/>
      <c r="AE120" s="34"/>
      <c r="AF120" s="34"/>
      <c r="AG120" s="34"/>
      <c r="AH120" s="34"/>
    </row>
    <row r="121" spans="1:34" s="35" customFormat="1" ht="14.25" x14ac:dyDescent="0.3">
      <c r="A121" s="40"/>
      <c r="B121" s="147"/>
      <c r="C121" s="130"/>
      <c r="D121" s="38"/>
      <c r="E121" s="39"/>
      <c r="F121" s="28">
        <f t="shared" si="14"/>
        <v>0</v>
      </c>
      <c r="G121" s="169"/>
      <c r="H121" s="111">
        <f>IF(AND(D121&lt;$AC$14,D121&gt;=$AD$14),IF(E121&gt;D121,IF(E121&lt;=$AC$14,0,MOD(E121-$AC$14,1)),IF(E121&gt;=$AD$14,MOD($AD$14-$AC$14,1),MOD(E121-$AC$14,1))),IF(D121&gt;=$AC$14,IF(OR(E121&gt;D121,E121&lt;=$AD$14),MOD(E121-D121,1),IF(E121&lt;=$AC$14,MOD($AD$14-D121,1),MOD($AD$14-D121,1)+MOD(E121-$AC$14,1))),IF(OR(E121&lt;D121,E121&gt;$AC$14),MOD($AD$14-D121,1)+MOD(E121-$AC$14,1),IF(E121&lt;$AD$14,MOD(E121-D121,1),MOD($AD$14-D121,1)))))</f>
        <v>0</v>
      </c>
      <c r="I121" s="43"/>
      <c r="J121" s="43"/>
      <c r="K121" s="249"/>
      <c r="L121" s="266"/>
      <c r="M121" s="39"/>
      <c r="N121" s="28">
        <f t="shared" si="15"/>
        <v>0</v>
      </c>
      <c r="O121" s="169"/>
      <c r="P121" s="111">
        <f>IF(AND(L121&lt;$AC$14,L121&gt;=$AD$14),IF(M121&gt;L121,IF(M121&lt;=$AC$14,0,MOD(M121-$AC$14,1)),IF(M121&gt;=$AD$14,MOD($AD$14-$AC$14,1),MOD(M121-$AC$14,1))),IF(L121&gt;=$AC$14,IF(OR(M121&gt;L121,M121&lt;=$AD$14),MOD(M121-L121,1),IF(M121&lt;=$AC$14,MOD($AD$14-L121,1),MOD($AD$14-L121,1)+MOD(M121-$AC$14,1))),IF(OR(M121&lt;L121,M121&gt;$AC$14),MOD($AD$14-L121,1)+MOD(M121-$AC$14,1),IF(M121&lt;$AD$14,MOD(M121-L121,1),MOD($AD$14-L121,1)))))</f>
        <v>0</v>
      </c>
      <c r="Q121" s="43"/>
      <c r="R121" s="43"/>
      <c r="S121" s="103"/>
      <c r="T121" s="34"/>
      <c r="U121" s="34"/>
      <c r="V121" s="34"/>
      <c r="W121" s="12"/>
      <c r="X121" s="12"/>
      <c r="Y121" s="12"/>
      <c r="Z121" s="12"/>
      <c r="AA121" s="12"/>
      <c r="AB121" s="12"/>
      <c r="AC121" s="34"/>
      <c r="AD121" s="34"/>
      <c r="AE121" s="34"/>
      <c r="AF121" s="34"/>
      <c r="AG121" s="34"/>
      <c r="AH121" s="34"/>
    </row>
    <row r="122" spans="1:34" s="35" customFormat="1" ht="14.25" x14ac:dyDescent="0.3">
      <c r="A122" s="40"/>
      <c r="B122" s="123">
        <f t="shared" ref="B122" si="20">C122</f>
        <v>42567</v>
      </c>
      <c r="C122" s="128">
        <v>42567</v>
      </c>
      <c r="D122" s="41">
        <v>0.3125</v>
      </c>
      <c r="E122" s="42">
        <v>0.70833333333333337</v>
      </c>
      <c r="F122" s="28">
        <f t="shared" si="14"/>
        <v>0.39583333333333337</v>
      </c>
      <c r="G122" s="167">
        <f>SUM(F122:F127)</f>
        <v>0.39583333333333337</v>
      </c>
      <c r="H122" s="111">
        <f>IF(AND(D122&lt;$AC$14,D122&gt;=$AD$14),IF(E122&gt;D122,IF(E122&lt;=$AC$14,0,MOD(E122-$AC$14,1)),IF(E122&gt;=$AD$14,MOD($AD$14-$AC$14,1),MOD(E122-$AC$14,1))),IF(D122&gt;=$AC$14,IF(OR(E122&gt;D122,E122&lt;=$AD$14),MOD(E122-D122,1),IF(E122&lt;=$AC$14,MOD($AD$14-D122,1),MOD($AD$14-D122,1)+MOD(E122-$AC$14,1))),IF(OR(E122&lt;D122,E122&gt;$AC$14),MOD($AD$14-D122,1)+MOD(E122-$AC$14,1),IF(E122&lt;$AD$14,MOD(E122-D122,1),MOD($AD$14-D122,1)))))</f>
        <v>0</v>
      </c>
      <c r="I122" s="43" t="s">
        <v>41</v>
      </c>
      <c r="J122" s="43" t="s">
        <v>46</v>
      </c>
      <c r="K122" s="249" t="s">
        <v>44</v>
      </c>
      <c r="L122" s="267"/>
      <c r="M122" s="42"/>
      <c r="N122" s="28">
        <f t="shared" si="15"/>
        <v>0</v>
      </c>
      <c r="O122" s="167">
        <f>SUM(N122:N127)</f>
        <v>0</v>
      </c>
      <c r="P122" s="111">
        <f>IF(AND(L122&lt;$AC$14,L122&gt;=$AD$14),IF(M122&gt;L122,IF(M122&lt;=$AC$14,0,MOD(M122-$AC$14,1)),IF(M122&gt;=$AD$14,MOD($AD$14-$AC$14,1),MOD(M122-$AC$14,1))),IF(L122&gt;=$AC$14,IF(OR(M122&gt;L122,M122&lt;=$AD$14),MOD(M122-L122,1),IF(M122&lt;=$AC$14,MOD($AD$14-L122,1),MOD($AD$14-L122,1)+MOD(M122-$AC$14,1))),IF(OR(M122&lt;L122,M122&gt;$AC$14),MOD($AD$14-L122,1)+MOD(M122-$AC$14,1),IF(M122&lt;$AD$14,MOD(M122-L122,1),MOD($AD$14-L122,1)))))</f>
        <v>0</v>
      </c>
      <c r="Q122" s="43"/>
      <c r="R122" s="43"/>
      <c r="S122" s="103"/>
      <c r="T122" s="34"/>
      <c r="U122" s="34"/>
      <c r="V122" s="34"/>
      <c r="W122" s="12"/>
      <c r="X122" s="12"/>
      <c r="Y122" s="12"/>
      <c r="Z122" s="12"/>
      <c r="AA122" s="12"/>
      <c r="AB122" s="12"/>
      <c r="AC122" s="34"/>
      <c r="AD122" s="34"/>
      <c r="AE122" s="34"/>
      <c r="AF122" s="34"/>
      <c r="AG122" s="34"/>
      <c r="AH122" s="34"/>
    </row>
    <row r="123" spans="1:34" s="35" customFormat="1" ht="14.25" x14ac:dyDescent="0.3">
      <c r="A123" s="40"/>
      <c r="B123" s="123"/>
      <c r="C123" s="129"/>
      <c r="D123" s="41"/>
      <c r="E123" s="42"/>
      <c r="F123" s="28">
        <f t="shared" si="14"/>
        <v>0</v>
      </c>
      <c r="G123" s="168"/>
      <c r="H123" s="111">
        <f>IF(AND(D123&lt;$AC$14,D123&gt;=$AD$14),IF(E123&gt;D123,IF(E123&lt;=$AC$14,0,MOD(E123-$AC$14,1)),IF(E123&gt;=$AD$14,MOD($AD$14-$AC$14,1),MOD(E123-$AC$14,1))),IF(D123&gt;=$AC$14,IF(OR(E123&gt;D123,E123&lt;=$AD$14),MOD(E123-D123,1),IF(E123&lt;=$AC$14,MOD($AD$14-D123,1),MOD($AD$14-D123,1)+MOD(E123-$AC$14,1))),IF(OR(E123&lt;D123,E123&gt;$AC$14),MOD($AD$14-D123,1)+MOD(E123-$AC$14,1),IF(E123&lt;$AD$14,MOD(E123-D123,1),MOD($AD$14-D123,1)))))</f>
        <v>0</v>
      </c>
      <c r="I123" s="43"/>
      <c r="J123" s="43"/>
      <c r="K123" s="249"/>
      <c r="L123" s="267"/>
      <c r="M123" s="42"/>
      <c r="N123" s="28">
        <f t="shared" si="15"/>
        <v>0</v>
      </c>
      <c r="O123" s="168"/>
      <c r="P123" s="111">
        <f>IF(AND(L123&lt;$AC$14,L123&gt;=$AD$14),IF(M123&gt;L123,IF(M123&lt;=$AC$14,0,MOD(M123-$AC$14,1)),IF(M123&gt;=$AD$14,MOD($AD$14-$AC$14,1),MOD(M123-$AC$14,1))),IF(L123&gt;=$AC$14,IF(OR(M123&gt;L123,M123&lt;=$AD$14),MOD(M123-L123,1),IF(M123&lt;=$AC$14,MOD($AD$14-L123,1),MOD($AD$14-L123,1)+MOD(M123-$AC$14,1))),IF(OR(M123&lt;L123,M123&gt;$AC$14),MOD($AD$14-L123,1)+MOD(M123-$AC$14,1),IF(M123&lt;$AD$14,MOD(M123-L123,1),MOD($AD$14-L123,1)))))</f>
        <v>0</v>
      </c>
      <c r="Q123" s="43"/>
      <c r="R123" s="43"/>
      <c r="S123" s="103"/>
      <c r="T123" s="34"/>
      <c r="U123" s="34"/>
      <c r="V123" s="34"/>
      <c r="W123" s="12"/>
      <c r="X123" s="12"/>
      <c r="Y123" s="12"/>
      <c r="Z123" s="12"/>
      <c r="AA123" s="12"/>
      <c r="AB123" s="12"/>
      <c r="AC123" s="34"/>
      <c r="AD123" s="34"/>
      <c r="AE123" s="34"/>
      <c r="AF123" s="34"/>
      <c r="AG123" s="34"/>
      <c r="AH123" s="34"/>
    </row>
    <row r="124" spans="1:34" s="35" customFormat="1" ht="14.25" x14ac:dyDescent="0.3">
      <c r="B124" s="123"/>
      <c r="C124" s="129"/>
      <c r="D124" s="41"/>
      <c r="E124" s="42"/>
      <c r="F124" s="28">
        <f t="shared" si="14"/>
        <v>0</v>
      </c>
      <c r="G124" s="168"/>
      <c r="H124" s="111">
        <f>IF(AND(D124&lt;$AC$14,D124&gt;=$AD$14),IF(E124&gt;D124,IF(E124&lt;=$AC$14,0,MOD(E124-$AC$14,1)),IF(E124&gt;=$AD$14,MOD($AD$14-$AC$14,1),MOD(E124-$AC$14,1))),IF(D124&gt;=$AC$14,IF(OR(E124&gt;D124,E124&lt;=$AD$14),MOD(E124-D124,1),IF(E124&lt;=$AC$14,MOD($AD$14-D124,1),MOD($AD$14-D124,1)+MOD(E124-$AC$14,1))),IF(OR(E124&lt;D124,E124&gt;$AC$14),MOD($AD$14-D124,1)+MOD(E124-$AC$14,1),IF(E124&lt;$AD$14,MOD(E124-D124,1),MOD($AD$14-D124,1)))))</f>
        <v>0</v>
      </c>
      <c r="I124" s="43"/>
      <c r="J124" s="43"/>
      <c r="K124" s="249"/>
      <c r="L124" s="267"/>
      <c r="M124" s="42"/>
      <c r="N124" s="28">
        <f t="shared" si="15"/>
        <v>0</v>
      </c>
      <c r="O124" s="168"/>
      <c r="P124" s="111">
        <f>IF(AND(L124&lt;$AC$14,L124&gt;=$AD$14),IF(M124&gt;L124,IF(M124&lt;=$AC$14,0,MOD(M124-$AC$14,1)),IF(M124&gt;=$AD$14,MOD($AD$14-$AC$14,1),MOD(M124-$AC$14,1))),IF(L124&gt;=$AC$14,IF(OR(M124&gt;L124,M124&lt;=$AD$14),MOD(M124-L124,1),IF(M124&lt;=$AC$14,MOD($AD$14-L124,1),MOD($AD$14-L124,1)+MOD(M124-$AC$14,1))),IF(OR(M124&lt;L124,M124&gt;$AC$14),MOD($AD$14-L124,1)+MOD(M124-$AC$14,1),IF(M124&lt;$AD$14,MOD(M124-L124,1),MOD($AD$14-L124,1)))))</f>
        <v>0</v>
      </c>
      <c r="Q124" s="43"/>
      <c r="R124" s="43"/>
      <c r="S124" s="103"/>
      <c r="T124" s="34"/>
      <c r="U124" s="34"/>
      <c r="V124" s="34"/>
      <c r="W124" s="12"/>
      <c r="X124" s="12"/>
      <c r="Y124" s="12"/>
      <c r="Z124" s="12"/>
      <c r="AA124" s="12"/>
      <c r="AB124" s="12"/>
      <c r="AC124" s="34"/>
      <c r="AD124" s="34"/>
      <c r="AE124" s="34"/>
      <c r="AF124" s="34"/>
      <c r="AG124" s="34"/>
      <c r="AH124" s="34"/>
    </row>
    <row r="125" spans="1:34" ht="14.25" x14ac:dyDescent="0.3">
      <c r="B125" s="123"/>
      <c r="C125" s="129"/>
      <c r="D125" s="41"/>
      <c r="E125" s="42"/>
      <c r="F125" s="28">
        <f t="shared" si="14"/>
        <v>0</v>
      </c>
      <c r="G125" s="168"/>
      <c r="H125" s="111">
        <f>IF(AND(D125&lt;$AC$14,D125&gt;=$AD$14),IF(E125&gt;D125,IF(E125&lt;=$AC$14,0,MOD(E125-$AC$14,1)),IF(E125&gt;=$AD$14,MOD($AD$14-$AC$14,1),MOD(E125-$AC$14,1))),IF(D125&gt;=$AC$14,IF(OR(E125&gt;D125,E125&lt;=$AD$14),MOD(E125-D125,1),IF(E125&lt;=$AC$14,MOD($AD$14-D125,1),MOD($AD$14-D125,1)+MOD(E125-$AC$14,1))),IF(OR(E125&lt;D125,E125&gt;$AC$14),MOD($AD$14-D125,1)+MOD(E125-$AC$14,1),IF(E125&lt;$AD$14,MOD(E125-D125,1),MOD($AD$14-D125,1)))))</f>
        <v>0</v>
      </c>
      <c r="I125" s="43"/>
      <c r="J125" s="43"/>
      <c r="K125" s="249"/>
      <c r="L125" s="267"/>
      <c r="M125" s="42"/>
      <c r="N125" s="28">
        <f t="shared" si="15"/>
        <v>0</v>
      </c>
      <c r="O125" s="168"/>
      <c r="P125" s="111">
        <f>IF(AND(L125&lt;$AC$14,L125&gt;=$AD$14),IF(M125&gt;L125,IF(M125&lt;=$AC$14,0,MOD(M125-$AC$14,1)),IF(M125&gt;=$AD$14,MOD($AD$14-$AC$14,1),MOD(M125-$AC$14,1))),IF(L125&gt;=$AC$14,IF(OR(M125&gt;L125,M125&lt;=$AD$14),MOD(M125-L125,1),IF(M125&lt;=$AC$14,MOD($AD$14-L125,1),MOD($AD$14-L125,1)+MOD(M125-$AC$14,1))),IF(OR(M125&lt;L125,M125&gt;$AC$14),MOD($AD$14-L125,1)+MOD(M125-$AC$14,1),IF(M125&lt;$AD$14,MOD(M125-L125,1),MOD($AD$14-L125,1)))))</f>
        <v>0</v>
      </c>
      <c r="Q125" s="43"/>
      <c r="R125" s="43"/>
      <c r="S125" s="103"/>
      <c r="T125" s="12"/>
      <c r="U125" s="12"/>
      <c r="V125" s="12"/>
      <c r="W125" s="34"/>
      <c r="X125" s="34"/>
      <c r="Y125" s="34"/>
      <c r="Z125" s="34"/>
      <c r="AA125" s="34"/>
      <c r="AB125" s="12"/>
      <c r="AC125" s="12"/>
      <c r="AD125" s="12"/>
      <c r="AE125" s="12"/>
      <c r="AF125" s="12"/>
      <c r="AG125" s="12"/>
      <c r="AH125" s="12"/>
    </row>
    <row r="126" spans="1:34" ht="14.25" x14ac:dyDescent="0.3">
      <c r="B126" s="123"/>
      <c r="C126" s="129"/>
      <c r="D126" s="41"/>
      <c r="E126" s="42"/>
      <c r="F126" s="28">
        <f t="shared" si="14"/>
        <v>0</v>
      </c>
      <c r="G126" s="168"/>
      <c r="H126" s="111">
        <f>IF(AND(D126&lt;$AC$14,D126&gt;=$AD$14),IF(E126&gt;D126,IF(E126&lt;=$AC$14,0,MOD(E126-$AC$14,1)),IF(E126&gt;=$AD$14,MOD($AD$14-$AC$14,1),MOD(E126-$AC$14,1))),IF(D126&gt;=$AC$14,IF(OR(E126&gt;D126,E126&lt;=$AD$14),MOD(E126-D126,1),IF(E126&lt;=$AC$14,MOD($AD$14-D126,1),MOD($AD$14-D126,1)+MOD(E126-$AC$14,1))),IF(OR(E126&lt;D126,E126&gt;$AC$14),MOD($AD$14-D126,1)+MOD(E126-$AC$14,1),IF(E126&lt;$AD$14,MOD(E126-D126,1),MOD($AD$14-D126,1)))))</f>
        <v>0</v>
      </c>
      <c r="I126" s="43"/>
      <c r="J126" s="43"/>
      <c r="K126" s="249"/>
      <c r="L126" s="267"/>
      <c r="M126" s="42"/>
      <c r="N126" s="28">
        <f t="shared" si="15"/>
        <v>0</v>
      </c>
      <c r="O126" s="168"/>
      <c r="P126" s="111">
        <f>IF(AND(L126&lt;$AC$14,L126&gt;=$AD$14),IF(M126&gt;L126,IF(M126&lt;=$AC$14,0,MOD(M126-$AC$14,1)),IF(M126&gt;=$AD$14,MOD($AD$14-$AC$14,1),MOD(M126-$AC$14,1))),IF(L126&gt;=$AC$14,IF(OR(M126&gt;L126,M126&lt;=$AD$14),MOD(M126-L126,1),IF(M126&lt;=$AC$14,MOD($AD$14-L126,1),MOD($AD$14-L126,1)+MOD(M126-$AC$14,1))),IF(OR(M126&lt;L126,M126&gt;$AC$14),MOD($AD$14-L126,1)+MOD(M126-$AC$14,1),IF(M126&lt;$AD$14,MOD(M126-L126,1),MOD($AD$14-L126,1)))))</f>
        <v>0</v>
      </c>
      <c r="Q126" s="43"/>
      <c r="R126" s="43"/>
      <c r="S126" s="103"/>
      <c r="T126" s="12"/>
      <c r="U126" s="12"/>
      <c r="V126" s="12"/>
      <c r="W126" s="34"/>
      <c r="X126" s="34"/>
      <c r="Y126" s="34"/>
      <c r="Z126" s="34"/>
      <c r="AA126" s="34"/>
      <c r="AB126" s="12"/>
      <c r="AC126" s="12"/>
      <c r="AD126" s="12"/>
      <c r="AE126" s="12"/>
      <c r="AF126" s="12"/>
      <c r="AG126" s="12"/>
      <c r="AH126" s="12"/>
    </row>
    <row r="127" spans="1:34" ht="14.25" x14ac:dyDescent="0.3">
      <c r="B127" s="148"/>
      <c r="C127" s="129"/>
      <c r="D127" s="67"/>
      <c r="E127" s="68"/>
      <c r="F127" s="28">
        <f t="shared" si="14"/>
        <v>0</v>
      </c>
      <c r="G127" s="168"/>
      <c r="H127" s="112">
        <f>IF(AND(D127&lt;$AC$14,D127&gt;=$AD$14),IF(E127&gt;D127,IF(E127&lt;=$AC$14,0,MOD(E127-$AC$14,1)),IF(E127&gt;=$AD$14,MOD($AD$14-$AC$14,1),MOD(E127-$AC$14,1))),IF(D127&gt;=$AC$14,IF(OR(E127&gt;D127,E127&lt;=$AD$14),MOD(E127-D127,1),IF(E127&lt;=$AC$14,MOD($AD$14-D127,1),MOD($AD$14-D127,1)+MOD(E127-$AC$14,1))),IF(OR(E127&lt;D127,E127&gt;$AC$14),MOD($AD$14-D127,1)+MOD(E127-$AC$14,1),IF(E127&lt;$AD$14,MOD(E127-D127,1),MOD($AD$14-D127,1)))))</f>
        <v>0</v>
      </c>
      <c r="I127" s="69"/>
      <c r="J127" s="69"/>
      <c r="K127" s="251"/>
      <c r="L127" s="268"/>
      <c r="M127" s="68"/>
      <c r="N127" s="28">
        <f t="shared" si="15"/>
        <v>0</v>
      </c>
      <c r="O127" s="168"/>
      <c r="P127" s="112">
        <f>IF(AND(L127&lt;$AC$14,L127&gt;=$AD$14),IF(M127&gt;L127,IF(M127&lt;=$AC$14,0,MOD(M127-$AC$14,1)),IF(M127&gt;=$AD$14,MOD($AD$14-$AC$14,1),MOD(M127-$AC$14,1))),IF(L127&gt;=$AC$14,IF(OR(M127&gt;L127,M127&lt;=$AD$14),MOD(M127-L127,1),IF(M127&lt;=$AC$14,MOD($AD$14-L127,1),MOD($AD$14-L127,1)+MOD(M127-$AC$14,1))),IF(OR(M127&lt;L127,M127&gt;$AC$14),MOD($AD$14-L127,1)+MOD(M127-$AC$14,1),IF(M127&lt;$AD$14,MOD(M127-L127,1),MOD($AD$14-L127,1)))))</f>
        <v>0</v>
      </c>
      <c r="Q127" s="69"/>
      <c r="R127" s="69"/>
      <c r="S127" s="105"/>
      <c r="T127" s="12"/>
      <c r="U127" s="12"/>
      <c r="V127" s="12"/>
      <c r="W127" s="34"/>
      <c r="X127" s="34"/>
      <c r="Y127" s="34"/>
      <c r="Z127" s="34"/>
      <c r="AA127" s="34"/>
      <c r="AB127" s="12"/>
      <c r="AC127" s="12"/>
      <c r="AD127" s="12"/>
      <c r="AE127" s="12"/>
      <c r="AF127" s="12"/>
      <c r="AG127" s="12"/>
      <c r="AH127" s="12"/>
    </row>
    <row r="128" spans="1:34" ht="15" x14ac:dyDescent="0.2">
      <c r="B128" s="180" t="s">
        <v>76</v>
      </c>
      <c r="C128" s="181"/>
      <c r="D128" s="181"/>
      <c r="E128" s="181"/>
      <c r="F128" s="182"/>
      <c r="G128" s="236">
        <f>SUM(G92:G127)</f>
        <v>1.8958333333333339</v>
      </c>
      <c r="H128" s="237"/>
      <c r="I128" s="237"/>
      <c r="J128" s="237"/>
      <c r="K128" s="237"/>
      <c r="L128" s="269"/>
      <c r="M128" s="239"/>
      <c r="N128" s="240"/>
      <c r="O128" s="236">
        <f>SUM(O92:O127)</f>
        <v>0</v>
      </c>
      <c r="P128" s="237"/>
      <c r="Q128" s="237"/>
      <c r="R128" s="237"/>
      <c r="S128" s="238"/>
      <c r="T128" s="12"/>
      <c r="U128" s="12"/>
      <c r="V128" s="12"/>
      <c r="W128" s="34"/>
      <c r="X128" s="34"/>
      <c r="Y128" s="34"/>
      <c r="Z128" s="34"/>
      <c r="AA128" s="34"/>
      <c r="AB128" s="12"/>
      <c r="AC128" s="12"/>
      <c r="AD128" s="12"/>
      <c r="AE128" s="12"/>
      <c r="AF128" s="12"/>
      <c r="AG128" s="12"/>
      <c r="AH128" s="12"/>
    </row>
    <row r="129" spans="2:34" ht="15" x14ac:dyDescent="0.2">
      <c r="B129" s="146" t="s">
        <v>75</v>
      </c>
      <c r="C129" s="146"/>
      <c r="D129" s="146"/>
      <c r="E129" s="146"/>
      <c r="F129" s="146"/>
      <c r="G129" s="212">
        <f>IF(G128&lt;=PARAMETRES!$F$3,0,IF(AND(G128&gt;PARAMETRES!$F$3,G128&lt;PARAMETRES!$F$2),G128-PARAMETRES!$F$3,PARAMETRES!$F$4))</f>
        <v>0.45833333333333331</v>
      </c>
      <c r="H129" s="214"/>
      <c r="I129" s="214"/>
      <c r="J129" s="214"/>
      <c r="K129" s="214"/>
      <c r="L129" s="260"/>
      <c r="M129" s="216"/>
      <c r="N129" s="216"/>
      <c r="O129" s="212">
        <f>IF(O128&lt;=PARAMETRES!$F$3,0,IF(AND(O128&gt;PARAMETRES!$F$3,O128&lt;PARAMETRES!$F$2),O128-PARAMETRES!$F$3,PARAMETRES!$F$4))</f>
        <v>0</v>
      </c>
      <c r="P129" s="214"/>
      <c r="Q129" s="214"/>
      <c r="R129" s="214"/>
      <c r="S129" s="215"/>
      <c r="T129" s="12"/>
      <c r="U129" s="12"/>
      <c r="V129" s="12"/>
      <c r="W129" s="34"/>
      <c r="X129" s="34"/>
      <c r="Y129" s="34"/>
      <c r="Z129" s="34"/>
      <c r="AA129" s="34"/>
      <c r="AB129" s="12"/>
      <c r="AC129" s="12"/>
      <c r="AD129" s="12"/>
      <c r="AE129" s="12"/>
      <c r="AF129" s="12"/>
      <c r="AG129" s="12"/>
      <c r="AH129" s="12"/>
    </row>
    <row r="130" spans="2:34" ht="15" x14ac:dyDescent="0.2">
      <c r="B130" s="146" t="s">
        <v>93</v>
      </c>
      <c r="C130" s="146"/>
      <c r="D130" s="146"/>
      <c r="E130" s="146"/>
      <c r="F130" s="146"/>
      <c r="G130" s="217">
        <f>IF(G128&lt;PARAMETRES!$F$2,0,IF(AND(G128&gt;PARAMETRES!$F$2,G128&lt;PARAMETRES!$F$2+PARAMETRES!$F$5),G128-PARAMETRES!$F$2,PARAMETRES!$F$5))</f>
        <v>0.20833333333333334</v>
      </c>
      <c r="H130" s="218"/>
      <c r="I130" s="218"/>
      <c r="J130" s="218"/>
      <c r="K130" s="218"/>
      <c r="L130" s="260"/>
      <c r="M130" s="216"/>
      <c r="N130" s="216"/>
      <c r="O130" s="217">
        <f>IF(O128&lt;PARAMETRES!$F$2,0,IF(AND(O128&gt;PARAMETRES!$F$2,O128&lt;PARAMETRES!$F$2+PARAMETRES!$F$5),O128-PARAMETRES!$F$2,PARAMETRES!$F$5))</f>
        <v>0</v>
      </c>
      <c r="P130" s="218"/>
      <c r="Q130" s="218"/>
      <c r="R130" s="218"/>
      <c r="S130" s="219"/>
      <c r="T130" s="12"/>
      <c r="U130" s="12"/>
      <c r="V130" s="12"/>
      <c r="W130" s="34"/>
      <c r="X130" s="34"/>
      <c r="Y130" s="34"/>
      <c r="Z130" s="34"/>
      <c r="AA130" s="34"/>
      <c r="AB130" s="12"/>
      <c r="AC130" s="12"/>
      <c r="AD130" s="12"/>
      <c r="AE130" s="12"/>
      <c r="AF130" s="12"/>
      <c r="AG130" s="12"/>
      <c r="AH130" s="12"/>
    </row>
    <row r="131" spans="2:34" ht="15" x14ac:dyDescent="0.2">
      <c r="B131" s="146" t="s">
        <v>94</v>
      </c>
      <c r="C131" s="146"/>
      <c r="D131" s="146"/>
      <c r="E131" s="146"/>
      <c r="F131" s="146"/>
      <c r="G131" s="220">
        <f>IF(G128&lt;PARAMETRES!$F$2+PARAMETRES!$F$5,0,IF(AND(G128&gt;PARAMETRES!$F$5+PARAMETRES!$F$2,G128&lt;PARAMETRES!$F$2+PARAMETRES!$F$5+PARAMETRES!$F$6),G128-(PARAMETRES!$F$2+PARAMETRES!$F$5),PARAMETRES!$F$6))</f>
        <v>6.2500000000000666E-2</v>
      </c>
      <c r="H131" s="221"/>
      <c r="I131" s="221"/>
      <c r="J131" s="221"/>
      <c r="K131" s="221"/>
      <c r="L131" s="260"/>
      <c r="M131" s="216"/>
      <c r="N131" s="216"/>
      <c r="O131" s="220">
        <f>IF(O128&lt;PARAMETRES!$F$2+PARAMETRES!$F$5,0,IF(AND(O128&gt;PARAMETRES!$F$5+PARAMETRES!$F$2,O128&lt;PARAMETRES!$F$2+PARAMETRES!$F$5+PARAMETRES!$F$6),O128-(PARAMETRES!$F$2+PARAMETRES!$F$5),PARAMETRES!$F$6))</f>
        <v>0</v>
      </c>
      <c r="P131" s="221"/>
      <c r="Q131" s="221"/>
      <c r="R131" s="221"/>
      <c r="S131" s="222"/>
      <c r="T131" s="12"/>
      <c r="U131" s="12"/>
      <c r="V131" s="12"/>
      <c r="W131" s="34"/>
      <c r="X131" s="34"/>
      <c r="Y131" s="34"/>
      <c r="Z131" s="34"/>
      <c r="AA131" s="34"/>
      <c r="AB131" s="12"/>
      <c r="AC131" s="12"/>
      <c r="AD131" s="12"/>
      <c r="AE131" s="12"/>
      <c r="AF131" s="12"/>
      <c r="AG131" s="12"/>
      <c r="AH131" s="12"/>
    </row>
    <row r="132" spans="2:34" ht="15" x14ac:dyDescent="0.2">
      <c r="B132" s="146" t="s">
        <v>95</v>
      </c>
      <c r="C132" s="146"/>
      <c r="D132" s="146"/>
      <c r="E132" s="146"/>
      <c r="F132" s="146"/>
      <c r="G132" s="223">
        <f>IF(G128&gt;PARAMETRES!$F$2+PARAMETRES!$F$5+PARAMETRES!$F$6,G128-(PARAMETRES!$F$2+PARAMETRES!$F$5+PARAMETRES!$F$6),0)</f>
        <v>0</v>
      </c>
      <c r="H132" s="224"/>
      <c r="I132" s="224"/>
      <c r="J132" s="224"/>
      <c r="K132" s="224"/>
      <c r="L132" s="260"/>
      <c r="M132" s="216"/>
      <c r="N132" s="216"/>
      <c r="O132" s="223">
        <f>IF(O128&gt;PARAMETRES!$F$2+PARAMETRES!$F$5+PARAMETRES!$F$6,O128-(PARAMETRES!$F$2+PARAMETRES!$F$5+PARAMETRES!$F$6),0)</f>
        <v>0</v>
      </c>
      <c r="P132" s="224"/>
      <c r="Q132" s="224"/>
      <c r="R132" s="224"/>
      <c r="S132" s="225"/>
      <c r="T132" s="12"/>
      <c r="U132" s="12"/>
      <c r="V132" s="12"/>
      <c r="W132" s="34"/>
      <c r="X132" s="34"/>
      <c r="Y132" s="34"/>
      <c r="Z132" s="34"/>
      <c r="AA132" s="34"/>
      <c r="AB132" s="12"/>
      <c r="AC132" s="12"/>
      <c r="AD132" s="12"/>
      <c r="AE132" s="12"/>
      <c r="AF132" s="12"/>
      <c r="AG132" s="12"/>
      <c r="AH132" s="12"/>
    </row>
    <row r="133" spans="2:34" ht="15" x14ac:dyDescent="0.2">
      <c r="B133" s="146" t="s">
        <v>115</v>
      </c>
      <c r="C133" s="146"/>
      <c r="D133" s="146"/>
      <c r="E133" s="146"/>
      <c r="F133" s="146"/>
      <c r="G133" s="232">
        <f>SUM(H92:H127)</f>
        <v>0</v>
      </c>
      <c r="H133" s="233"/>
      <c r="I133" s="234"/>
      <c r="J133" s="234"/>
      <c r="K133" s="234"/>
      <c r="L133" s="260"/>
      <c r="M133" s="216"/>
      <c r="N133" s="216"/>
      <c r="O133" s="232">
        <f>SUM(P92:P127)</f>
        <v>0</v>
      </c>
      <c r="P133" s="233"/>
      <c r="Q133" s="234"/>
      <c r="R133" s="234"/>
      <c r="S133" s="235"/>
      <c r="T133" s="12"/>
      <c r="U133" s="12"/>
      <c r="V133" s="12"/>
      <c r="W133" s="34"/>
      <c r="X133" s="34"/>
      <c r="Y133" s="34"/>
      <c r="Z133" s="34"/>
      <c r="AA133" s="34"/>
      <c r="AB133" s="12"/>
      <c r="AC133" s="12"/>
      <c r="AD133" s="12"/>
      <c r="AE133" s="12"/>
      <c r="AF133" s="12"/>
      <c r="AG133" s="12"/>
      <c r="AH133" s="12"/>
    </row>
    <row r="134" spans="2:34" ht="14.25" x14ac:dyDescent="0.3">
      <c r="B134" s="122">
        <f>C134</f>
        <v>42569</v>
      </c>
      <c r="C134" s="128">
        <v>42569</v>
      </c>
      <c r="D134" s="17"/>
      <c r="E134" s="18"/>
      <c r="F134" s="28">
        <f t="shared" ref="F134:F169" si="21">MOD(E134-D134,1)</f>
        <v>0</v>
      </c>
      <c r="G134" s="144">
        <f>SUM(F134:F139)</f>
        <v>0</v>
      </c>
      <c r="H134" s="110">
        <f>IF(AND(D134&lt;$AC$14,D134&gt;=$AD$14),IF(E134&gt;D134,IF(E134&lt;=$AC$14,0,MOD(E134-$AC$14,1)),IF(E134&gt;=$AD$14,MOD($AD$14-$AC$14,1),MOD(E134-$AC$14,1))),IF(D134&gt;=$AC$14,IF(OR(E134&gt;D134,E134&lt;=$AD$14),MOD(E134-D134,1),IF(E134&lt;=$AC$14,MOD($AD$14-D134,1),MOD($AD$14-D134,1)+MOD(E134-$AC$14,1))),IF(OR(E134&lt;D134,E134&gt;$AC$14),MOD($AD$14-D134,1)+MOD(E134-$AC$14,1),IF(E134&lt;$AD$14,MOD(E134-D134,1),MOD($AD$14-D134,1)))))</f>
        <v>0</v>
      </c>
      <c r="I134" s="44"/>
      <c r="J134" s="45"/>
      <c r="K134" s="245"/>
      <c r="L134" s="255"/>
      <c r="M134" s="18"/>
      <c r="N134" s="28">
        <f t="shared" ref="N134:N169" si="22">MOD(M134-L134,1)</f>
        <v>0</v>
      </c>
      <c r="O134" s="144">
        <f>SUM(N134:N139)</f>
        <v>0</v>
      </c>
      <c r="P134" s="110">
        <f>IF(AND(L134&lt;$AC$14,L134&gt;=$AD$14),IF(M134&gt;L134,IF(M134&lt;=$AC$14,0,MOD(M134-$AC$14,1)),IF(M134&gt;=$AD$14,MOD($AD$14-$AC$14,1),MOD(M134-$AC$14,1))),IF(L134&gt;=$AC$14,IF(OR(M134&gt;L134,M134&lt;=$AD$14),MOD(M134-L134,1),IF(M134&lt;=$AC$14,MOD($AD$14-L134,1),MOD($AD$14-L134,1)+MOD(M134-$AC$14,1))),IF(OR(M134&lt;L134,M134&gt;$AC$14),MOD($AD$14-L134,1)+MOD(M134-$AC$14,1),IF(M134&lt;$AD$14,MOD(M134-L134,1),MOD($AD$14-L134,1)))))</f>
        <v>0</v>
      </c>
      <c r="Q134" s="44"/>
      <c r="R134" s="45"/>
      <c r="S134" s="98"/>
      <c r="T134" s="12"/>
      <c r="U134" s="12"/>
      <c r="V134" s="12"/>
      <c r="W134" s="34"/>
      <c r="X134" s="34"/>
      <c r="Y134" s="34"/>
      <c r="Z134" s="34"/>
      <c r="AA134" s="34"/>
      <c r="AB134" s="12"/>
      <c r="AC134" s="12"/>
      <c r="AD134" s="12"/>
      <c r="AE134" s="12"/>
      <c r="AF134" s="12"/>
      <c r="AG134" s="12"/>
      <c r="AH134" s="12"/>
    </row>
    <row r="135" spans="2:34" ht="14.25" x14ac:dyDescent="0.3">
      <c r="B135" s="123"/>
      <c r="C135" s="129"/>
      <c r="D135" s="17"/>
      <c r="E135" s="18"/>
      <c r="F135" s="28">
        <f t="shared" si="21"/>
        <v>0</v>
      </c>
      <c r="G135" s="145"/>
      <c r="H135" s="111">
        <f>IF(AND(D135&lt;$AC$14,D135&gt;=$AD$14),IF(E135&gt;D135,IF(E135&lt;=$AC$14,0,MOD(E135-$AC$14,1)),IF(E135&gt;=$AD$14,MOD($AD$14-$AC$14,1),MOD(E135-$AC$14,1))),IF(D135&gt;=$AC$14,IF(OR(E135&gt;D135,E135&lt;=$AD$14),MOD(E135-D135,1),IF(E135&lt;=$AC$14,MOD($AD$14-D135,1),MOD($AD$14-D135,1)+MOD(E135-$AC$14,1))),IF(OR(E135&lt;D135,E135&gt;$AC$14),MOD($AD$14-D135,1)+MOD(E135-$AC$14,1),IF(E135&lt;$AD$14,MOD(E135-D135,1),MOD($AD$14-D135,1)))))</f>
        <v>0</v>
      </c>
      <c r="I135" s="44"/>
      <c r="J135" s="45"/>
      <c r="K135" s="245"/>
      <c r="L135" s="255"/>
      <c r="M135" s="18"/>
      <c r="N135" s="28">
        <f t="shared" si="22"/>
        <v>0</v>
      </c>
      <c r="O135" s="145"/>
      <c r="P135" s="111">
        <f>IF(AND(L135&lt;$AC$14,L135&gt;=$AD$14),IF(M135&gt;L135,IF(M135&lt;=$AC$14,0,MOD(M135-$AC$14,1)),IF(M135&gt;=$AD$14,MOD($AD$14-$AC$14,1),MOD(M135-$AC$14,1))),IF(L135&gt;=$AC$14,IF(OR(M135&gt;L135,M135&lt;=$AD$14),MOD(M135-L135,1),IF(M135&lt;=$AC$14,MOD($AD$14-L135,1),MOD($AD$14-L135,1)+MOD(M135-$AC$14,1))),IF(OR(M135&lt;L135,M135&gt;$AC$14),MOD($AD$14-L135,1)+MOD(M135-$AC$14,1),IF(M135&lt;$AD$14,MOD(M135-L135,1),MOD($AD$14-L135,1)))))</f>
        <v>0</v>
      </c>
      <c r="Q135" s="44"/>
      <c r="R135" s="45"/>
      <c r="S135" s="98"/>
      <c r="T135" s="12"/>
      <c r="U135" s="12"/>
      <c r="V135" s="12"/>
      <c r="W135" s="34"/>
      <c r="X135" s="34"/>
      <c r="Y135" s="34"/>
      <c r="Z135" s="34"/>
      <c r="AA135" s="34"/>
      <c r="AB135" s="12"/>
      <c r="AC135" s="12"/>
      <c r="AD135" s="12"/>
      <c r="AE135" s="12"/>
      <c r="AF135" s="12"/>
      <c r="AG135" s="12"/>
      <c r="AH135" s="12"/>
    </row>
    <row r="136" spans="2:34" ht="14.25" x14ac:dyDescent="0.3">
      <c r="B136" s="123"/>
      <c r="C136" s="129"/>
      <c r="D136" s="17"/>
      <c r="E136" s="18"/>
      <c r="F136" s="28">
        <f t="shared" si="21"/>
        <v>0</v>
      </c>
      <c r="G136" s="145"/>
      <c r="H136" s="111">
        <f>IF(AND(D136&lt;$AC$14,D136&gt;=$AD$14),IF(E136&gt;D136,IF(E136&lt;=$AC$14,0,MOD(E136-$AC$14,1)),IF(E136&gt;=$AD$14,MOD($AD$14-$AC$14,1),MOD(E136-$AC$14,1))),IF(D136&gt;=$AC$14,IF(OR(E136&gt;D136,E136&lt;=$AD$14),MOD(E136-D136,1),IF(E136&lt;=$AC$14,MOD($AD$14-D136,1),MOD($AD$14-D136,1)+MOD(E136-$AC$14,1))),IF(OR(E136&lt;D136,E136&gt;$AC$14),MOD($AD$14-D136,1)+MOD(E136-$AC$14,1),IF(E136&lt;$AD$14,MOD(E136-D136,1),MOD($AD$14-D136,1)))))</f>
        <v>0</v>
      </c>
      <c r="I136" s="44"/>
      <c r="J136" s="45"/>
      <c r="K136" s="245"/>
      <c r="L136" s="255"/>
      <c r="M136" s="18"/>
      <c r="N136" s="28">
        <f t="shared" si="22"/>
        <v>0</v>
      </c>
      <c r="O136" s="145"/>
      <c r="P136" s="111">
        <f>IF(AND(L136&lt;$AC$14,L136&gt;=$AD$14),IF(M136&gt;L136,IF(M136&lt;=$AC$14,0,MOD(M136-$AC$14,1)),IF(M136&gt;=$AD$14,MOD($AD$14-$AC$14,1),MOD(M136-$AC$14,1))),IF(L136&gt;=$AC$14,IF(OR(M136&gt;L136,M136&lt;=$AD$14),MOD(M136-L136,1),IF(M136&lt;=$AC$14,MOD($AD$14-L136,1),MOD($AD$14-L136,1)+MOD(M136-$AC$14,1))),IF(OR(M136&lt;L136,M136&gt;$AC$14),MOD($AD$14-L136,1)+MOD(M136-$AC$14,1),IF(M136&lt;$AD$14,MOD(M136-L136,1),MOD($AD$14-L136,1)))))</f>
        <v>0</v>
      </c>
      <c r="Q136" s="44"/>
      <c r="R136" s="45"/>
      <c r="S136" s="98"/>
      <c r="T136" s="12"/>
      <c r="U136" s="12"/>
      <c r="V136" s="12"/>
      <c r="W136" s="34"/>
      <c r="X136" s="34"/>
      <c r="Y136" s="34"/>
      <c r="Z136" s="34"/>
      <c r="AA136" s="34"/>
      <c r="AB136" s="12"/>
      <c r="AC136" s="12"/>
      <c r="AD136" s="12"/>
      <c r="AE136" s="12"/>
      <c r="AF136" s="12"/>
      <c r="AG136" s="12"/>
      <c r="AH136" s="12"/>
    </row>
    <row r="137" spans="2:34" ht="14.25" x14ac:dyDescent="0.3">
      <c r="B137" s="123"/>
      <c r="C137" s="129"/>
      <c r="D137" s="17"/>
      <c r="E137" s="18"/>
      <c r="F137" s="28">
        <f t="shared" si="21"/>
        <v>0</v>
      </c>
      <c r="G137" s="145"/>
      <c r="H137" s="111">
        <f>IF(AND(D137&lt;$AC$14,D137&gt;=$AD$14),IF(E137&gt;D137,IF(E137&lt;=$AC$14,0,MOD(E137-$AC$14,1)),IF(E137&gt;=$AD$14,MOD($AD$14-$AC$14,1),MOD(E137-$AC$14,1))),IF(D137&gt;=$AC$14,IF(OR(E137&gt;D137,E137&lt;=$AD$14),MOD(E137-D137,1),IF(E137&lt;=$AC$14,MOD($AD$14-D137,1),MOD($AD$14-D137,1)+MOD(E137-$AC$14,1))),IF(OR(E137&lt;D137,E137&gt;$AC$14),MOD($AD$14-D137,1)+MOD(E137-$AC$14,1),IF(E137&lt;$AD$14,MOD(E137-D137,1),MOD($AD$14-D137,1)))))</f>
        <v>0</v>
      </c>
      <c r="I137" s="44"/>
      <c r="J137" s="45"/>
      <c r="K137" s="245"/>
      <c r="L137" s="255"/>
      <c r="M137" s="18"/>
      <c r="N137" s="28">
        <f t="shared" si="22"/>
        <v>0</v>
      </c>
      <c r="O137" s="145"/>
      <c r="P137" s="111">
        <f>IF(AND(L137&lt;$AC$14,L137&gt;=$AD$14),IF(M137&gt;L137,IF(M137&lt;=$AC$14,0,MOD(M137-$AC$14,1)),IF(M137&gt;=$AD$14,MOD($AD$14-$AC$14,1),MOD(M137-$AC$14,1))),IF(L137&gt;=$AC$14,IF(OR(M137&gt;L137,M137&lt;=$AD$14),MOD(M137-L137,1),IF(M137&lt;=$AC$14,MOD($AD$14-L137,1),MOD($AD$14-L137,1)+MOD(M137-$AC$14,1))),IF(OR(M137&lt;L137,M137&gt;$AC$14),MOD($AD$14-L137,1)+MOD(M137-$AC$14,1),IF(M137&lt;$AD$14,MOD(M137-L137,1),MOD($AD$14-L137,1)))))</f>
        <v>0</v>
      </c>
      <c r="Q137" s="44"/>
      <c r="R137" s="45"/>
      <c r="S137" s="98"/>
      <c r="T137" s="12"/>
      <c r="U137" s="12"/>
      <c r="V137" s="12"/>
      <c r="W137" s="34"/>
      <c r="X137" s="34"/>
      <c r="Y137" s="34"/>
      <c r="Z137" s="34"/>
      <c r="AA137" s="34"/>
      <c r="AB137" s="12"/>
      <c r="AC137" s="12"/>
      <c r="AD137" s="12"/>
      <c r="AE137" s="12"/>
      <c r="AF137" s="12"/>
      <c r="AG137" s="12"/>
      <c r="AH137" s="12"/>
    </row>
    <row r="138" spans="2:34" ht="14.25" x14ac:dyDescent="0.3">
      <c r="B138" s="123"/>
      <c r="C138" s="129"/>
      <c r="D138" s="17"/>
      <c r="E138" s="18"/>
      <c r="F138" s="28">
        <f t="shared" si="21"/>
        <v>0</v>
      </c>
      <c r="G138" s="145"/>
      <c r="H138" s="111">
        <f>IF(AND(D138&lt;$AC$14,D138&gt;=$AD$14),IF(E138&gt;D138,IF(E138&lt;=$AC$14,0,MOD(E138-$AC$14,1)),IF(E138&gt;=$AD$14,MOD($AD$14-$AC$14,1),MOD(E138-$AC$14,1))),IF(D138&gt;=$AC$14,IF(OR(E138&gt;D138,E138&lt;=$AD$14),MOD(E138-D138,1),IF(E138&lt;=$AC$14,MOD($AD$14-D138,1),MOD($AD$14-D138,1)+MOD(E138-$AC$14,1))),IF(OR(E138&lt;D138,E138&gt;$AC$14),MOD($AD$14-D138,1)+MOD(E138-$AC$14,1),IF(E138&lt;$AD$14,MOD(E138-D138,1),MOD($AD$14-D138,1)))))</f>
        <v>0</v>
      </c>
      <c r="I138" s="44"/>
      <c r="J138" s="45"/>
      <c r="K138" s="245"/>
      <c r="L138" s="255"/>
      <c r="M138" s="18"/>
      <c r="N138" s="28">
        <f t="shared" si="22"/>
        <v>0</v>
      </c>
      <c r="O138" s="145"/>
      <c r="P138" s="111">
        <f>IF(AND(L138&lt;$AC$14,L138&gt;=$AD$14),IF(M138&gt;L138,IF(M138&lt;=$AC$14,0,MOD(M138-$AC$14,1)),IF(M138&gt;=$AD$14,MOD($AD$14-$AC$14,1),MOD(M138-$AC$14,1))),IF(L138&gt;=$AC$14,IF(OR(M138&gt;L138,M138&lt;=$AD$14),MOD(M138-L138,1),IF(M138&lt;=$AC$14,MOD($AD$14-L138,1),MOD($AD$14-L138,1)+MOD(M138-$AC$14,1))),IF(OR(M138&lt;L138,M138&gt;$AC$14),MOD($AD$14-L138,1)+MOD(M138-$AC$14,1),IF(M138&lt;$AD$14,MOD(M138-L138,1),MOD($AD$14-L138,1)))))</f>
        <v>0</v>
      </c>
      <c r="Q138" s="44"/>
      <c r="R138" s="45"/>
      <c r="S138" s="98"/>
      <c r="T138" s="12"/>
      <c r="U138" s="12"/>
      <c r="V138" s="12"/>
      <c r="W138" s="34"/>
      <c r="X138" s="34"/>
      <c r="Y138" s="34"/>
      <c r="Z138" s="34"/>
      <c r="AA138" s="34"/>
      <c r="AB138" s="12"/>
      <c r="AC138" s="12"/>
      <c r="AD138" s="12"/>
      <c r="AE138" s="12"/>
      <c r="AF138" s="12"/>
      <c r="AG138" s="12"/>
      <c r="AH138" s="12"/>
    </row>
    <row r="139" spans="2:34" ht="14.25" x14ac:dyDescent="0.3">
      <c r="B139" s="123"/>
      <c r="C139" s="130"/>
      <c r="D139" s="17"/>
      <c r="E139" s="18"/>
      <c r="F139" s="28">
        <f t="shared" si="21"/>
        <v>0</v>
      </c>
      <c r="G139" s="166"/>
      <c r="H139" s="111">
        <f>IF(AND(D139&lt;$AC$14,D139&gt;=$AD$14),IF(E139&gt;D139,IF(E139&lt;=$AC$14,0,MOD(E139-$AC$14,1)),IF(E139&gt;=$AD$14,MOD($AD$14-$AC$14,1),MOD(E139-$AC$14,1))),IF(D139&gt;=$AC$14,IF(OR(E139&gt;D139,E139&lt;=$AD$14),MOD(E139-D139,1),IF(E139&lt;=$AC$14,MOD($AD$14-D139,1),MOD($AD$14-D139,1)+MOD(E139-$AC$14,1))),IF(OR(E139&lt;D139,E139&gt;$AC$14),MOD($AD$14-D139,1)+MOD(E139-$AC$14,1),IF(E139&lt;$AD$14,MOD(E139-D139,1),MOD($AD$14-D139,1)))))</f>
        <v>0</v>
      </c>
      <c r="I139" s="44"/>
      <c r="J139" s="45"/>
      <c r="K139" s="245"/>
      <c r="L139" s="255"/>
      <c r="M139" s="18"/>
      <c r="N139" s="28">
        <f t="shared" si="22"/>
        <v>0</v>
      </c>
      <c r="O139" s="166"/>
      <c r="P139" s="111">
        <f>IF(AND(L139&lt;$AC$14,L139&gt;=$AD$14),IF(M139&gt;L139,IF(M139&lt;=$AC$14,0,MOD(M139-$AC$14,1)),IF(M139&gt;=$AD$14,MOD($AD$14-$AC$14,1),MOD(M139-$AC$14,1))),IF(L139&gt;=$AC$14,IF(OR(M139&gt;L139,M139&lt;=$AD$14),MOD(M139-L139,1),IF(M139&lt;=$AC$14,MOD($AD$14-L139,1),MOD($AD$14-L139,1)+MOD(M139-$AC$14,1))),IF(OR(M139&lt;L139,M139&gt;$AC$14),MOD($AD$14-L139,1)+MOD(M139-$AC$14,1),IF(M139&lt;$AD$14,MOD(M139-L139,1),MOD($AD$14-L139,1)))))</f>
        <v>0</v>
      </c>
      <c r="Q139" s="44"/>
      <c r="R139" s="45"/>
      <c r="S139" s="98"/>
      <c r="T139" s="12"/>
      <c r="U139" s="12"/>
      <c r="V139" s="12"/>
      <c r="W139" s="34"/>
      <c r="X139" s="34"/>
      <c r="Y139" s="34"/>
      <c r="Z139" s="34"/>
      <c r="AA139" s="34"/>
      <c r="AB139" s="12"/>
      <c r="AC139" s="12"/>
      <c r="AD139" s="12"/>
      <c r="AE139" s="12"/>
      <c r="AF139" s="12"/>
      <c r="AG139" s="12"/>
      <c r="AH139" s="12"/>
    </row>
    <row r="140" spans="2:34" ht="14.25" x14ac:dyDescent="0.3">
      <c r="B140" s="147">
        <f t="shared" ref="B140" si="23">C140</f>
        <v>42570</v>
      </c>
      <c r="C140" s="128">
        <v>42570</v>
      </c>
      <c r="D140" s="17"/>
      <c r="E140" s="18"/>
      <c r="F140" s="28">
        <f t="shared" si="21"/>
        <v>0</v>
      </c>
      <c r="G140" s="144">
        <f>SUM(F140:F145)</f>
        <v>0</v>
      </c>
      <c r="H140" s="111">
        <f>IF(AND(D140&lt;$AC$14,D140&gt;=$AD$14),IF(E140&gt;D140,IF(E140&lt;=$AC$14,0,MOD(E140-$AC$14,1)),IF(E140&gt;=$AD$14,MOD($AD$14-$AC$14,1),MOD(E140-$AC$14,1))),IF(D140&gt;=$AC$14,IF(OR(E140&gt;D140,E140&lt;=$AD$14),MOD(E140-D140,1),IF(E140&lt;=$AC$14,MOD($AD$14-D140,1),MOD($AD$14-D140,1)+MOD(E140-$AC$14,1))),IF(OR(E140&lt;D140,E140&gt;$AC$14),MOD($AD$14-D140,1)+MOD(E140-$AC$14,1),IF(E140&lt;$AD$14,MOD(E140-D140,1),MOD($AD$14-D140,1)))))</f>
        <v>0</v>
      </c>
      <c r="I140" s="44"/>
      <c r="J140" s="45"/>
      <c r="K140" s="245"/>
      <c r="L140" s="255"/>
      <c r="M140" s="18"/>
      <c r="N140" s="28">
        <f t="shared" si="22"/>
        <v>0</v>
      </c>
      <c r="O140" s="144">
        <f>SUM(N140:N145)</f>
        <v>0</v>
      </c>
      <c r="P140" s="111">
        <f>IF(AND(L140&lt;$AC$14,L140&gt;=$AD$14),IF(M140&gt;L140,IF(M140&lt;=$AC$14,0,MOD(M140-$AC$14,1)),IF(M140&gt;=$AD$14,MOD($AD$14-$AC$14,1),MOD(M140-$AC$14,1))),IF(L140&gt;=$AC$14,IF(OR(M140&gt;L140,M140&lt;=$AD$14),MOD(M140-L140,1),IF(M140&lt;=$AC$14,MOD($AD$14-L140,1),MOD($AD$14-L140,1)+MOD(M140-$AC$14,1))),IF(OR(M140&lt;L140,M140&gt;$AC$14),MOD($AD$14-L140,1)+MOD(M140-$AC$14,1),IF(M140&lt;$AD$14,MOD(M140-L140,1),MOD($AD$14-L140,1)))))</f>
        <v>0</v>
      </c>
      <c r="Q140" s="44"/>
      <c r="R140" s="45"/>
      <c r="S140" s="98"/>
      <c r="T140" s="12"/>
      <c r="U140" s="12"/>
      <c r="V140" s="12"/>
      <c r="W140" s="34"/>
      <c r="X140" s="34"/>
      <c r="Y140" s="34"/>
      <c r="Z140" s="34"/>
      <c r="AA140" s="34"/>
      <c r="AB140" s="12"/>
      <c r="AC140" s="12"/>
      <c r="AD140" s="12"/>
      <c r="AE140" s="12"/>
      <c r="AF140" s="12"/>
      <c r="AG140" s="12"/>
      <c r="AH140" s="12"/>
    </row>
    <row r="141" spans="2:34" ht="14.25" x14ac:dyDescent="0.3">
      <c r="B141" s="147"/>
      <c r="C141" s="129"/>
      <c r="D141" s="17"/>
      <c r="E141" s="18"/>
      <c r="F141" s="28">
        <f t="shared" si="21"/>
        <v>0</v>
      </c>
      <c r="G141" s="145"/>
      <c r="H141" s="111">
        <f>IF(AND(D141&lt;$AC$14,D141&gt;=$AD$14),IF(E141&gt;D141,IF(E141&lt;=$AC$14,0,MOD(E141-$AC$14,1)),IF(E141&gt;=$AD$14,MOD($AD$14-$AC$14,1),MOD(E141-$AC$14,1))),IF(D141&gt;=$AC$14,IF(OR(E141&gt;D141,E141&lt;=$AD$14),MOD(E141-D141,1),IF(E141&lt;=$AC$14,MOD($AD$14-D141,1),MOD($AD$14-D141,1)+MOD(E141-$AC$14,1))),IF(OR(E141&lt;D141,E141&gt;$AC$14),MOD($AD$14-D141,1)+MOD(E141-$AC$14,1),IF(E141&lt;$AD$14,MOD(E141-D141,1),MOD($AD$14-D141,1)))))</f>
        <v>0</v>
      </c>
      <c r="I141" s="44"/>
      <c r="J141" s="45"/>
      <c r="K141" s="245"/>
      <c r="L141" s="255"/>
      <c r="M141" s="18"/>
      <c r="N141" s="28">
        <f t="shared" si="22"/>
        <v>0</v>
      </c>
      <c r="O141" s="145"/>
      <c r="P141" s="111">
        <f>IF(AND(L141&lt;$AC$14,L141&gt;=$AD$14),IF(M141&gt;L141,IF(M141&lt;=$AC$14,0,MOD(M141-$AC$14,1)),IF(M141&gt;=$AD$14,MOD($AD$14-$AC$14,1),MOD(M141-$AC$14,1))),IF(L141&gt;=$AC$14,IF(OR(M141&gt;L141,M141&lt;=$AD$14),MOD(M141-L141,1),IF(M141&lt;=$AC$14,MOD($AD$14-L141,1),MOD($AD$14-L141,1)+MOD(M141-$AC$14,1))),IF(OR(M141&lt;L141,M141&gt;$AC$14),MOD($AD$14-L141,1)+MOD(M141-$AC$14,1),IF(M141&lt;$AD$14,MOD(M141-L141,1),MOD($AD$14-L141,1)))))</f>
        <v>0</v>
      </c>
      <c r="Q141" s="44"/>
      <c r="R141" s="45"/>
      <c r="S141" s="98"/>
      <c r="T141" s="12"/>
      <c r="U141" s="12"/>
      <c r="V141" s="12"/>
      <c r="W141" s="87"/>
      <c r="X141" s="34"/>
      <c r="Y141" s="34"/>
      <c r="Z141" s="34"/>
      <c r="AA141" s="34"/>
      <c r="AB141" s="12"/>
      <c r="AC141" s="12"/>
      <c r="AD141" s="12"/>
      <c r="AE141" s="12"/>
      <c r="AF141" s="12"/>
      <c r="AG141" s="12"/>
      <c r="AH141" s="12"/>
    </row>
    <row r="142" spans="2:34" ht="14.25" x14ac:dyDescent="0.3">
      <c r="B142" s="147"/>
      <c r="C142" s="129"/>
      <c r="D142" s="17"/>
      <c r="E142" s="18"/>
      <c r="F142" s="28">
        <f t="shared" si="21"/>
        <v>0</v>
      </c>
      <c r="G142" s="145"/>
      <c r="H142" s="111">
        <f>IF(AND(D142&lt;$AC$14,D142&gt;=$AD$14),IF(E142&gt;D142,IF(E142&lt;=$AC$14,0,MOD(E142-$AC$14,1)),IF(E142&gt;=$AD$14,MOD($AD$14-$AC$14,1),MOD(E142-$AC$14,1))),IF(D142&gt;=$AC$14,IF(OR(E142&gt;D142,E142&lt;=$AD$14),MOD(E142-D142,1),IF(E142&lt;=$AC$14,MOD($AD$14-D142,1),MOD($AD$14-D142,1)+MOD(E142-$AC$14,1))),IF(OR(E142&lt;D142,E142&gt;$AC$14),MOD($AD$14-D142,1)+MOD(E142-$AC$14,1),IF(E142&lt;$AD$14,MOD(E142-D142,1),MOD($AD$14-D142,1)))))</f>
        <v>0</v>
      </c>
      <c r="I142" s="44"/>
      <c r="J142" s="45"/>
      <c r="K142" s="245"/>
      <c r="L142" s="255"/>
      <c r="M142" s="18"/>
      <c r="N142" s="28">
        <f t="shared" si="22"/>
        <v>0</v>
      </c>
      <c r="O142" s="145"/>
      <c r="P142" s="111">
        <f>IF(AND(L142&lt;$AC$14,L142&gt;=$AD$14),IF(M142&gt;L142,IF(M142&lt;=$AC$14,0,MOD(M142-$AC$14,1)),IF(M142&gt;=$AD$14,MOD($AD$14-$AC$14,1),MOD(M142-$AC$14,1))),IF(L142&gt;=$AC$14,IF(OR(M142&gt;L142,M142&lt;=$AD$14),MOD(M142-L142,1),IF(M142&lt;=$AC$14,MOD($AD$14-L142,1),MOD($AD$14-L142,1)+MOD(M142-$AC$14,1))),IF(OR(M142&lt;L142,M142&gt;$AC$14),MOD($AD$14-L142,1)+MOD(M142-$AC$14,1),IF(M142&lt;$AD$14,MOD(M142-L142,1),MOD($AD$14-L142,1)))))</f>
        <v>0</v>
      </c>
      <c r="Q142" s="44"/>
      <c r="R142" s="45"/>
      <c r="S142" s="98"/>
      <c r="T142" s="12"/>
      <c r="U142" s="12"/>
      <c r="V142" s="12"/>
      <c r="W142" s="34"/>
      <c r="X142" s="34"/>
      <c r="Y142" s="34"/>
      <c r="Z142" s="34"/>
      <c r="AA142" s="34"/>
      <c r="AB142" s="12"/>
      <c r="AC142" s="12"/>
      <c r="AD142" s="12"/>
      <c r="AE142" s="12"/>
      <c r="AF142" s="12"/>
      <c r="AG142" s="12"/>
      <c r="AH142" s="12"/>
    </row>
    <row r="143" spans="2:34" ht="14.25" x14ac:dyDescent="0.3">
      <c r="B143" s="147"/>
      <c r="C143" s="129"/>
      <c r="D143" s="17"/>
      <c r="E143" s="18"/>
      <c r="F143" s="28">
        <f t="shared" si="21"/>
        <v>0</v>
      </c>
      <c r="G143" s="145"/>
      <c r="H143" s="111">
        <f>IF(AND(D143&lt;$AC$14,D143&gt;=$AD$14),IF(E143&gt;D143,IF(E143&lt;=$AC$14,0,MOD(E143-$AC$14,1)),IF(E143&gt;=$AD$14,MOD($AD$14-$AC$14,1),MOD(E143-$AC$14,1))),IF(D143&gt;=$AC$14,IF(OR(E143&gt;D143,E143&lt;=$AD$14),MOD(E143-D143,1),IF(E143&lt;=$AC$14,MOD($AD$14-D143,1),MOD($AD$14-D143,1)+MOD(E143-$AC$14,1))),IF(OR(E143&lt;D143,E143&gt;$AC$14),MOD($AD$14-D143,1)+MOD(E143-$AC$14,1),IF(E143&lt;$AD$14,MOD(E143-D143,1),MOD($AD$14-D143,1)))))</f>
        <v>0</v>
      </c>
      <c r="I143" s="44"/>
      <c r="J143" s="45"/>
      <c r="K143" s="245"/>
      <c r="L143" s="255"/>
      <c r="M143" s="18"/>
      <c r="N143" s="28">
        <f t="shared" si="22"/>
        <v>0</v>
      </c>
      <c r="O143" s="145"/>
      <c r="P143" s="111">
        <f>IF(AND(L143&lt;$AC$14,L143&gt;=$AD$14),IF(M143&gt;L143,IF(M143&lt;=$AC$14,0,MOD(M143-$AC$14,1)),IF(M143&gt;=$AD$14,MOD($AD$14-$AC$14,1),MOD(M143-$AC$14,1))),IF(L143&gt;=$AC$14,IF(OR(M143&gt;L143,M143&lt;=$AD$14),MOD(M143-L143,1),IF(M143&lt;=$AC$14,MOD($AD$14-L143,1),MOD($AD$14-L143,1)+MOD(M143-$AC$14,1))),IF(OR(M143&lt;L143,M143&gt;$AC$14),MOD($AD$14-L143,1)+MOD(M143-$AC$14,1),IF(M143&lt;$AD$14,MOD(M143-L143,1),MOD($AD$14-L143,1)))))</f>
        <v>0</v>
      </c>
      <c r="Q143" s="44"/>
      <c r="R143" s="45"/>
      <c r="S143" s="98"/>
      <c r="T143" s="12"/>
      <c r="U143" s="12"/>
      <c r="V143" s="12"/>
      <c r="W143" s="34"/>
      <c r="X143" s="34"/>
      <c r="Y143" s="34"/>
      <c r="Z143" s="34"/>
      <c r="AA143" s="34"/>
      <c r="AB143" s="12"/>
      <c r="AC143" s="12"/>
      <c r="AD143" s="12"/>
      <c r="AE143" s="12"/>
      <c r="AF143" s="12"/>
      <c r="AG143" s="12"/>
      <c r="AH143" s="12"/>
    </row>
    <row r="144" spans="2:34" ht="14.25" x14ac:dyDescent="0.3">
      <c r="B144" s="147"/>
      <c r="C144" s="129"/>
      <c r="D144" s="17"/>
      <c r="E144" s="18"/>
      <c r="F144" s="28">
        <f t="shared" si="21"/>
        <v>0</v>
      </c>
      <c r="G144" s="145"/>
      <c r="H144" s="111">
        <f>IF(AND(D144&lt;$AC$14,D144&gt;=$AD$14),IF(E144&gt;D144,IF(E144&lt;=$AC$14,0,MOD(E144-$AC$14,1)),IF(E144&gt;=$AD$14,MOD($AD$14-$AC$14,1),MOD(E144-$AC$14,1))),IF(D144&gt;=$AC$14,IF(OR(E144&gt;D144,E144&lt;=$AD$14),MOD(E144-D144,1),IF(E144&lt;=$AC$14,MOD($AD$14-D144,1),MOD($AD$14-D144,1)+MOD(E144-$AC$14,1))),IF(OR(E144&lt;D144,E144&gt;$AC$14),MOD($AD$14-D144,1)+MOD(E144-$AC$14,1),IF(E144&lt;$AD$14,MOD(E144-D144,1),MOD($AD$14-D144,1)))))</f>
        <v>0</v>
      </c>
      <c r="I144" s="44"/>
      <c r="J144" s="45"/>
      <c r="K144" s="245"/>
      <c r="L144" s="255"/>
      <c r="M144" s="18"/>
      <c r="N144" s="28">
        <f t="shared" si="22"/>
        <v>0</v>
      </c>
      <c r="O144" s="145"/>
      <c r="P144" s="111">
        <f>IF(AND(L144&lt;$AC$14,L144&gt;=$AD$14),IF(M144&gt;L144,IF(M144&lt;=$AC$14,0,MOD(M144-$AC$14,1)),IF(M144&gt;=$AD$14,MOD($AD$14-$AC$14,1),MOD(M144-$AC$14,1))),IF(L144&gt;=$AC$14,IF(OR(M144&gt;L144,M144&lt;=$AD$14),MOD(M144-L144,1),IF(M144&lt;=$AC$14,MOD($AD$14-L144,1),MOD($AD$14-L144,1)+MOD(M144-$AC$14,1))),IF(OR(M144&lt;L144,M144&gt;$AC$14),MOD($AD$14-L144,1)+MOD(M144-$AC$14,1),IF(M144&lt;$AD$14,MOD(M144-L144,1),MOD($AD$14-L144,1)))))</f>
        <v>0</v>
      </c>
      <c r="Q144" s="44"/>
      <c r="R144" s="45"/>
      <c r="S144" s="98"/>
      <c r="T144" s="12"/>
      <c r="U144" s="12"/>
      <c r="V144" s="12"/>
      <c r="W144" s="34"/>
      <c r="X144" s="34"/>
      <c r="Y144" s="34"/>
      <c r="Z144" s="34"/>
      <c r="AA144" s="34"/>
      <c r="AB144" s="12"/>
      <c r="AC144" s="12"/>
      <c r="AD144" s="12"/>
      <c r="AE144" s="12"/>
      <c r="AF144" s="12"/>
      <c r="AG144" s="12"/>
      <c r="AH144" s="12"/>
    </row>
    <row r="145" spans="1:34" ht="14.25" x14ac:dyDescent="0.3">
      <c r="B145" s="147"/>
      <c r="C145" s="130"/>
      <c r="D145" s="17"/>
      <c r="E145" s="18"/>
      <c r="F145" s="28">
        <f t="shared" si="21"/>
        <v>0</v>
      </c>
      <c r="G145" s="166"/>
      <c r="H145" s="111">
        <f>IF(AND(D145&lt;$AC$14,D145&gt;=$AD$14),IF(E145&gt;D145,IF(E145&lt;=$AC$14,0,MOD(E145-$AC$14,1)),IF(E145&gt;=$AD$14,MOD($AD$14-$AC$14,1),MOD(E145-$AC$14,1))),IF(D145&gt;=$AC$14,IF(OR(E145&gt;D145,E145&lt;=$AD$14),MOD(E145-D145,1),IF(E145&lt;=$AC$14,MOD($AD$14-D145,1),MOD($AD$14-D145,1)+MOD(E145-$AC$14,1))),IF(OR(E145&lt;D145,E145&gt;$AC$14),MOD($AD$14-D145,1)+MOD(E145-$AC$14,1),IF(E145&lt;$AD$14,MOD(E145-D145,1),MOD($AD$14-D145,1)))))</f>
        <v>0</v>
      </c>
      <c r="I145" s="44"/>
      <c r="J145" s="45"/>
      <c r="K145" s="245"/>
      <c r="L145" s="255"/>
      <c r="M145" s="18"/>
      <c r="N145" s="28">
        <f t="shared" si="22"/>
        <v>0</v>
      </c>
      <c r="O145" s="166"/>
      <c r="P145" s="111">
        <f>IF(AND(L145&lt;$AC$14,L145&gt;=$AD$14),IF(M145&gt;L145,IF(M145&lt;=$AC$14,0,MOD(M145-$AC$14,1)),IF(M145&gt;=$AD$14,MOD($AD$14-$AC$14,1),MOD(M145-$AC$14,1))),IF(L145&gt;=$AC$14,IF(OR(M145&gt;L145,M145&lt;=$AD$14),MOD(M145-L145,1),IF(M145&lt;=$AC$14,MOD($AD$14-L145,1),MOD($AD$14-L145,1)+MOD(M145-$AC$14,1))),IF(OR(M145&lt;L145,M145&gt;$AC$14),MOD($AD$14-L145,1)+MOD(M145-$AC$14,1),IF(M145&lt;$AD$14,MOD(M145-L145,1),MOD($AD$14-L145,1)))))</f>
        <v>0</v>
      </c>
      <c r="Q145" s="44"/>
      <c r="R145" s="45"/>
      <c r="S145" s="98"/>
      <c r="T145" s="12"/>
      <c r="U145" s="12"/>
      <c r="V145" s="12"/>
      <c r="W145" s="34"/>
      <c r="X145" s="34"/>
      <c r="Y145" s="34"/>
      <c r="Z145" s="34"/>
      <c r="AA145" s="34"/>
      <c r="AB145" s="12"/>
      <c r="AC145" s="12"/>
      <c r="AD145" s="12"/>
      <c r="AE145" s="12"/>
      <c r="AF145" s="12"/>
      <c r="AG145" s="12"/>
      <c r="AH145" s="12"/>
    </row>
    <row r="146" spans="1:34" ht="14.25" x14ac:dyDescent="0.3">
      <c r="B146" s="147">
        <f t="shared" ref="B146" si="24">C146</f>
        <v>42571</v>
      </c>
      <c r="C146" s="128">
        <v>42571</v>
      </c>
      <c r="D146" s="17"/>
      <c r="E146" s="18"/>
      <c r="F146" s="28">
        <f t="shared" si="21"/>
        <v>0</v>
      </c>
      <c r="G146" s="144">
        <f>SUM(F146:F151)</f>
        <v>0</v>
      </c>
      <c r="H146" s="111">
        <f>IF(AND(D146&lt;$AC$14,D146&gt;=$AD$14),IF(E146&gt;D146,IF(E146&lt;=$AC$14,0,MOD(E146-$AC$14,1)),IF(E146&gt;=$AD$14,MOD($AD$14-$AC$14,1),MOD(E146-$AC$14,1))),IF(D146&gt;=$AC$14,IF(OR(E146&gt;D146,E146&lt;=$AD$14),MOD(E146-D146,1),IF(E146&lt;=$AC$14,MOD($AD$14-D146,1),MOD($AD$14-D146,1)+MOD(E146-$AC$14,1))),IF(OR(E146&lt;D146,E146&gt;$AC$14),MOD($AD$14-D146,1)+MOD(E146-$AC$14,1),IF(E146&lt;$AD$14,MOD(E146-D146,1),MOD($AD$14-D146,1)))))</f>
        <v>0</v>
      </c>
      <c r="I146" s="44"/>
      <c r="J146" s="45"/>
      <c r="K146" s="245"/>
      <c r="L146" s="255"/>
      <c r="M146" s="18"/>
      <c r="N146" s="28">
        <f t="shared" si="22"/>
        <v>0</v>
      </c>
      <c r="O146" s="144">
        <f>SUM(N146:N151)</f>
        <v>0</v>
      </c>
      <c r="P146" s="111">
        <f>IF(AND(L146&lt;$AC$14,L146&gt;=$AD$14),IF(M146&gt;L146,IF(M146&lt;=$AC$14,0,MOD(M146-$AC$14,1)),IF(M146&gt;=$AD$14,MOD($AD$14-$AC$14,1),MOD(M146-$AC$14,1))),IF(L146&gt;=$AC$14,IF(OR(M146&gt;L146,M146&lt;=$AD$14),MOD(M146-L146,1),IF(M146&lt;=$AC$14,MOD($AD$14-L146,1),MOD($AD$14-L146,1)+MOD(M146-$AC$14,1))),IF(OR(M146&lt;L146,M146&gt;$AC$14),MOD($AD$14-L146,1)+MOD(M146-$AC$14,1),IF(M146&lt;$AD$14,MOD(M146-L146,1),MOD($AD$14-L146,1)))))</f>
        <v>0</v>
      </c>
      <c r="Q146" s="44"/>
      <c r="R146" s="45"/>
      <c r="S146" s="98"/>
      <c r="T146" s="12"/>
      <c r="U146" s="12"/>
      <c r="V146" s="12"/>
      <c r="W146" s="34"/>
      <c r="X146" s="34"/>
      <c r="Y146" s="34"/>
      <c r="Z146" s="34"/>
      <c r="AA146" s="34"/>
      <c r="AB146" s="12"/>
      <c r="AC146" s="12"/>
      <c r="AD146" s="12"/>
      <c r="AE146" s="12"/>
      <c r="AF146" s="12"/>
      <c r="AG146" s="12"/>
      <c r="AH146" s="12"/>
    </row>
    <row r="147" spans="1:34" ht="14.25" x14ac:dyDescent="0.3">
      <c r="B147" s="147"/>
      <c r="C147" s="129"/>
      <c r="D147" s="17"/>
      <c r="E147" s="18"/>
      <c r="F147" s="28">
        <f t="shared" si="21"/>
        <v>0</v>
      </c>
      <c r="G147" s="145"/>
      <c r="H147" s="111">
        <f>IF(AND(D147&lt;$AC$14,D147&gt;=$AD$14),IF(E147&gt;D147,IF(E147&lt;=$AC$14,0,MOD(E147-$AC$14,1)),IF(E147&gt;=$AD$14,MOD($AD$14-$AC$14,1),MOD(E147-$AC$14,1))),IF(D147&gt;=$AC$14,IF(OR(E147&gt;D147,E147&lt;=$AD$14),MOD(E147-D147,1),IF(E147&lt;=$AC$14,MOD($AD$14-D147,1),MOD($AD$14-D147,1)+MOD(E147-$AC$14,1))),IF(OR(E147&lt;D147,E147&gt;$AC$14),MOD($AD$14-D147,1)+MOD(E147-$AC$14,1),IF(E147&lt;$AD$14,MOD(E147-D147,1),MOD($AD$14-D147,1)))))</f>
        <v>0</v>
      </c>
      <c r="I147" s="44"/>
      <c r="J147" s="45"/>
      <c r="K147" s="245"/>
      <c r="L147" s="255"/>
      <c r="M147" s="18"/>
      <c r="N147" s="28">
        <f t="shared" si="22"/>
        <v>0</v>
      </c>
      <c r="O147" s="145"/>
      <c r="P147" s="111">
        <f>IF(AND(L147&lt;$AC$14,L147&gt;=$AD$14),IF(M147&gt;L147,IF(M147&lt;=$AC$14,0,MOD(M147-$AC$14,1)),IF(M147&gt;=$AD$14,MOD($AD$14-$AC$14,1),MOD(M147-$AC$14,1))),IF(L147&gt;=$AC$14,IF(OR(M147&gt;L147,M147&lt;=$AD$14),MOD(M147-L147,1),IF(M147&lt;=$AC$14,MOD($AD$14-L147,1),MOD($AD$14-L147,1)+MOD(M147-$AC$14,1))),IF(OR(M147&lt;L147,M147&gt;$AC$14),MOD($AD$14-L147,1)+MOD(M147-$AC$14,1),IF(M147&lt;$AD$14,MOD(M147-L147,1),MOD($AD$14-L147,1)))))</f>
        <v>0</v>
      </c>
      <c r="Q147" s="44"/>
      <c r="R147" s="45"/>
      <c r="S147" s="98"/>
      <c r="T147" s="12"/>
      <c r="U147" s="12"/>
      <c r="V147" s="12"/>
      <c r="W147" s="34"/>
      <c r="X147" s="34"/>
      <c r="Y147" s="34"/>
      <c r="Z147" s="34"/>
      <c r="AA147" s="34"/>
      <c r="AB147" s="12"/>
      <c r="AC147" s="12"/>
      <c r="AD147" s="12"/>
      <c r="AE147" s="12"/>
      <c r="AF147" s="12"/>
      <c r="AG147" s="12"/>
      <c r="AH147" s="12"/>
    </row>
    <row r="148" spans="1:34" ht="14.25" x14ac:dyDescent="0.3">
      <c r="B148" s="147"/>
      <c r="C148" s="129"/>
      <c r="D148" s="17"/>
      <c r="E148" s="18"/>
      <c r="F148" s="28">
        <f t="shared" si="21"/>
        <v>0</v>
      </c>
      <c r="G148" s="145"/>
      <c r="H148" s="111">
        <f>IF(AND(D148&lt;$AC$14,D148&gt;=$AD$14),IF(E148&gt;D148,IF(E148&lt;=$AC$14,0,MOD(E148-$AC$14,1)),IF(E148&gt;=$AD$14,MOD($AD$14-$AC$14,1),MOD(E148-$AC$14,1))),IF(D148&gt;=$AC$14,IF(OR(E148&gt;D148,E148&lt;=$AD$14),MOD(E148-D148,1),IF(E148&lt;=$AC$14,MOD($AD$14-D148,1),MOD($AD$14-D148,1)+MOD(E148-$AC$14,1))),IF(OR(E148&lt;D148,E148&gt;$AC$14),MOD($AD$14-D148,1)+MOD(E148-$AC$14,1),IF(E148&lt;$AD$14,MOD(E148-D148,1),MOD($AD$14-D148,1)))))</f>
        <v>0</v>
      </c>
      <c r="I148" s="44"/>
      <c r="J148" s="45"/>
      <c r="K148" s="245"/>
      <c r="L148" s="255"/>
      <c r="M148" s="18"/>
      <c r="N148" s="28">
        <f t="shared" si="22"/>
        <v>0</v>
      </c>
      <c r="O148" s="145"/>
      <c r="P148" s="111">
        <f>IF(AND(L148&lt;$AC$14,L148&gt;=$AD$14),IF(M148&gt;L148,IF(M148&lt;=$AC$14,0,MOD(M148-$AC$14,1)),IF(M148&gt;=$AD$14,MOD($AD$14-$AC$14,1),MOD(M148-$AC$14,1))),IF(L148&gt;=$AC$14,IF(OR(M148&gt;L148,M148&lt;=$AD$14),MOD(M148-L148,1),IF(M148&lt;=$AC$14,MOD($AD$14-L148,1),MOD($AD$14-L148,1)+MOD(M148-$AC$14,1))),IF(OR(M148&lt;L148,M148&gt;$AC$14),MOD($AD$14-L148,1)+MOD(M148-$AC$14,1),IF(M148&lt;$AD$14,MOD(M148-L148,1),MOD($AD$14-L148,1)))))</f>
        <v>0</v>
      </c>
      <c r="Q148" s="44"/>
      <c r="R148" s="45"/>
      <c r="S148" s="98"/>
      <c r="T148" s="12"/>
      <c r="U148" s="12"/>
      <c r="V148" s="12"/>
      <c r="W148" s="34"/>
      <c r="X148" s="34"/>
      <c r="Y148" s="34"/>
      <c r="Z148" s="34"/>
      <c r="AA148" s="34"/>
      <c r="AB148" s="12"/>
      <c r="AC148" s="12"/>
      <c r="AD148" s="12"/>
      <c r="AE148" s="12"/>
      <c r="AF148" s="12"/>
      <c r="AG148" s="12"/>
      <c r="AH148" s="12"/>
    </row>
    <row r="149" spans="1:34" ht="14.25" x14ac:dyDescent="0.3">
      <c r="B149" s="147"/>
      <c r="C149" s="129"/>
      <c r="D149" s="17"/>
      <c r="E149" s="18"/>
      <c r="F149" s="28">
        <f t="shared" si="21"/>
        <v>0</v>
      </c>
      <c r="G149" s="145"/>
      <c r="H149" s="111">
        <f>IF(AND(D149&lt;$AC$14,D149&gt;=$AD$14),IF(E149&gt;D149,IF(E149&lt;=$AC$14,0,MOD(E149-$AC$14,1)),IF(E149&gt;=$AD$14,MOD($AD$14-$AC$14,1),MOD(E149-$AC$14,1))),IF(D149&gt;=$AC$14,IF(OR(E149&gt;D149,E149&lt;=$AD$14),MOD(E149-D149,1),IF(E149&lt;=$AC$14,MOD($AD$14-D149,1),MOD($AD$14-D149,1)+MOD(E149-$AC$14,1))),IF(OR(E149&lt;D149,E149&gt;$AC$14),MOD($AD$14-D149,1)+MOD(E149-$AC$14,1),IF(E149&lt;$AD$14,MOD(E149-D149,1),MOD($AD$14-D149,1)))))</f>
        <v>0</v>
      </c>
      <c r="I149" s="44"/>
      <c r="J149" s="45"/>
      <c r="K149" s="245"/>
      <c r="L149" s="255"/>
      <c r="M149" s="18"/>
      <c r="N149" s="28">
        <f t="shared" si="22"/>
        <v>0</v>
      </c>
      <c r="O149" s="145"/>
      <c r="P149" s="111">
        <f>IF(AND(L149&lt;$AC$14,L149&gt;=$AD$14),IF(M149&gt;L149,IF(M149&lt;=$AC$14,0,MOD(M149-$AC$14,1)),IF(M149&gt;=$AD$14,MOD($AD$14-$AC$14,1),MOD(M149-$AC$14,1))),IF(L149&gt;=$AC$14,IF(OR(M149&gt;L149,M149&lt;=$AD$14),MOD(M149-L149,1),IF(M149&lt;=$AC$14,MOD($AD$14-L149,1),MOD($AD$14-L149,1)+MOD(M149-$AC$14,1))),IF(OR(M149&lt;L149,M149&gt;$AC$14),MOD($AD$14-L149,1)+MOD(M149-$AC$14,1),IF(M149&lt;$AD$14,MOD(M149-L149,1),MOD($AD$14-L149,1)))))</f>
        <v>0</v>
      </c>
      <c r="Q149" s="44"/>
      <c r="R149" s="45"/>
      <c r="S149" s="98"/>
      <c r="T149" s="12"/>
      <c r="U149" s="12"/>
      <c r="V149" s="12"/>
      <c r="W149" s="34"/>
      <c r="X149" s="34"/>
      <c r="Y149" s="34"/>
      <c r="Z149" s="34"/>
      <c r="AA149" s="34"/>
      <c r="AB149" s="12"/>
      <c r="AC149" s="12"/>
      <c r="AD149" s="12"/>
      <c r="AE149" s="12"/>
      <c r="AF149" s="12"/>
      <c r="AG149" s="12"/>
      <c r="AH149" s="12"/>
    </row>
    <row r="150" spans="1:34" ht="14.25" x14ac:dyDescent="0.3">
      <c r="B150" s="147"/>
      <c r="C150" s="129"/>
      <c r="D150" s="17"/>
      <c r="E150" s="18"/>
      <c r="F150" s="28">
        <f t="shared" si="21"/>
        <v>0</v>
      </c>
      <c r="G150" s="145"/>
      <c r="H150" s="111">
        <f>IF(AND(D150&lt;$AC$14,D150&gt;=$AD$14),IF(E150&gt;D150,IF(E150&lt;=$AC$14,0,MOD(E150-$AC$14,1)),IF(E150&gt;=$AD$14,MOD($AD$14-$AC$14,1),MOD(E150-$AC$14,1))),IF(D150&gt;=$AC$14,IF(OR(E150&gt;D150,E150&lt;=$AD$14),MOD(E150-D150,1),IF(E150&lt;=$AC$14,MOD($AD$14-D150,1),MOD($AD$14-D150,1)+MOD(E150-$AC$14,1))),IF(OR(E150&lt;D150,E150&gt;$AC$14),MOD($AD$14-D150,1)+MOD(E150-$AC$14,1),IF(E150&lt;$AD$14,MOD(E150-D150,1),MOD($AD$14-D150,1)))))</f>
        <v>0</v>
      </c>
      <c r="I150" s="44"/>
      <c r="J150" s="45"/>
      <c r="K150" s="245"/>
      <c r="L150" s="255"/>
      <c r="M150" s="18"/>
      <c r="N150" s="28">
        <f t="shared" si="22"/>
        <v>0</v>
      </c>
      <c r="O150" s="145"/>
      <c r="P150" s="111">
        <f>IF(AND(L150&lt;$AC$14,L150&gt;=$AD$14),IF(M150&gt;L150,IF(M150&lt;=$AC$14,0,MOD(M150-$AC$14,1)),IF(M150&gt;=$AD$14,MOD($AD$14-$AC$14,1),MOD(M150-$AC$14,1))),IF(L150&gt;=$AC$14,IF(OR(M150&gt;L150,M150&lt;=$AD$14),MOD(M150-L150,1),IF(M150&lt;=$AC$14,MOD($AD$14-L150,1),MOD($AD$14-L150,1)+MOD(M150-$AC$14,1))),IF(OR(M150&lt;L150,M150&gt;$AC$14),MOD($AD$14-L150,1)+MOD(M150-$AC$14,1),IF(M150&lt;$AD$14,MOD(M150-L150,1),MOD($AD$14-L150,1)))))</f>
        <v>0</v>
      </c>
      <c r="Q150" s="44"/>
      <c r="R150" s="45"/>
      <c r="S150" s="98"/>
      <c r="T150" s="12"/>
      <c r="U150" s="12"/>
      <c r="V150" s="12"/>
      <c r="W150" s="34"/>
      <c r="X150" s="34"/>
      <c r="Y150" s="34"/>
      <c r="Z150" s="34"/>
      <c r="AA150" s="34"/>
      <c r="AB150" s="12"/>
      <c r="AC150" s="12"/>
      <c r="AD150" s="12"/>
      <c r="AE150" s="12"/>
      <c r="AF150" s="12"/>
      <c r="AG150" s="12"/>
      <c r="AH150" s="12"/>
    </row>
    <row r="151" spans="1:34" ht="14.25" x14ac:dyDescent="0.3">
      <c r="B151" s="147"/>
      <c r="C151" s="130"/>
      <c r="D151" s="17"/>
      <c r="E151" s="18"/>
      <c r="F151" s="28">
        <f t="shared" si="21"/>
        <v>0</v>
      </c>
      <c r="G151" s="166"/>
      <c r="H151" s="111">
        <f>IF(AND(D151&lt;$AC$14,D151&gt;=$AD$14),IF(E151&gt;D151,IF(E151&lt;=$AC$14,0,MOD(E151-$AC$14,1)),IF(E151&gt;=$AD$14,MOD($AD$14-$AC$14,1),MOD(E151-$AC$14,1))),IF(D151&gt;=$AC$14,IF(OR(E151&gt;D151,E151&lt;=$AD$14),MOD(E151-D151,1),IF(E151&lt;=$AC$14,MOD($AD$14-D151,1),MOD($AD$14-D151,1)+MOD(E151-$AC$14,1))),IF(OR(E151&lt;D151,E151&gt;$AC$14),MOD($AD$14-D151,1)+MOD(E151-$AC$14,1),IF(E151&lt;$AD$14,MOD(E151-D151,1),MOD($AD$14-D151,1)))))</f>
        <v>0</v>
      </c>
      <c r="I151" s="44"/>
      <c r="J151" s="45"/>
      <c r="K151" s="245"/>
      <c r="L151" s="255"/>
      <c r="M151" s="18"/>
      <c r="N151" s="28">
        <f t="shared" si="22"/>
        <v>0</v>
      </c>
      <c r="O151" s="166"/>
      <c r="P151" s="111">
        <f>IF(AND(L151&lt;$AC$14,L151&gt;=$AD$14),IF(M151&gt;L151,IF(M151&lt;=$AC$14,0,MOD(M151-$AC$14,1)),IF(M151&gt;=$AD$14,MOD($AD$14-$AC$14,1),MOD(M151-$AC$14,1))),IF(L151&gt;=$AC$14,IF(OR(M151&gt;L151,M151&lt;=$AD$14),MOD(M151-L151,1),IF(M151&lt;=$AC$14,MOD($AD$14-L151,1),MOD($AD$14-L151,1)+MOD(M151-$AC$14,1))),IF(OR(M151&lt;L151,M151&gt;$AC$14),MOD($AD$14-L151,1)+MOD(M151-$AC$14,1),IF(M151&lt;$AD$14,MOD(M151-L151,1),MOD($AD$14-L151,1)))))</f>
        <v>0</v>
      </c>
      <c r="Q151" s="44"/>
      <c r="R151" s="45"/>
      <c r="S151" s="98"/>
      <c r="T151" s="12"/>
      <c r="U151" s="12"/>
      <c r="V151" s="12"/>
      <c r="W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</row>
    <row r="152" spans="1:34" ht="14.25" x14ac:dyDescent="0.3">
      <c r="B152" s="147">
        <f t="shared" ref="B152" si="25">C152</f>
        <v>42572</v>
      </c>
      <c r="C152" s="128">
        <v>42572</v>
      </c>
      <c r="D152" s="17"/>
      <c r="E152" s="18"/>
      <c r="F152" s="28">
        <f t="shared" si="21"/>
        <v>0</v>
      </c>
      <c r="G152" s="144">
        <f>SUM(F152:F157)</f>
        <v>0</v>
      </c>
      <c r="H152" s="111">
        <f>IF(AND(D152&lt;$AC$14,D152&gt;=$AD$14),IF(E152&gt;D152,IF(E152&lt;=$AC$14,0,MOD(E152-$AC$14,1)),IF(E152&gt;=$AD$14,MOD($AD$14-$AC$14,1),MOD(E152-$AC$14,1))),IF(D152&gt;=$AC$14,IF(OR(E152&gt;D152,E152&lt;=$AD$14),MOD(E152-D152,1),IF(E152&lt;=$AC$14,MOD($AD$14-D152,1),MOD($AD$14-D152,1)+MOD(E152-$AC$14,1))),IF(OR(E152&lt;D152,E152&gt;$AC$14),MOD($AD$14-D152,1)+MOD(E152-$AC$14,1),IF(E152&lt;$AD$14,MOD(E152-D152,1),MOD($AD$14-D152,1)))))</f>
        <v>0</v>
      </c>
      <c r="I152" s="44"/>
      <c r="J152" s="45"/>
      <c r="K152" s="245"/>
      <c r="L152" s="255"/>
      <c r="M152" s="18"/>
      <c r="N152" s="28">
        <f t="shared" si="22"/>
        <v>0</v>
      </c>
      <c r="O152" s="144">
        <f>SUM(N152:N157)</f>
        <v>0</v>
      </c>
      <c r="P152" s="111">
        <f>IF(AND(L152&lt;$AC$14,L152&gt;=$AD$14),IF(M152&gt;L152,IF(M152&lt;=$AC$14,0,MOD(M152-$AC$14,1)),IF(M152&gt;=$AD$14,MOD($AD$14-$AC$14,1),MOD(M152-$AC$14,1))),IF(L152&gt;=$AC$14,IF(OR(M152&gt;L152,M152&lt;=$AD$14),MOD(M152-L152,1),IF(M152&lt;=$AC$14,MOD($AD$14-L152,1),MOD($AD$14-L152,1)+MOD(M152-$AC$14,1))),IF(OR(M152&lt;L152,M152&gt;$AC$14),MOD($AD$14-L152,1)+MOD(M152-$AC$14,1),IF(M152&lt;$AD$14,MOD(M152-L152,1),MOD($AD$14-L152,1)))))</f>
        <v>0</v>
      </c>
      <c r="Q152" s="44"/>
      <c r="R152" s="45"/>
      <c r="S152" s="98"/>
      <c r="T152" s="12"/>
      <c r="U152" s="12"/>
      <c r="V152" s="12"/>
      <c r="W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</row>
    <row r="153" spans="1:34" ht="14.25" x14ac:dyDescent="0.3">
      <c r="B153" s="147"/>
      <c r="C153" s="129"/>
      <c r="D153" s="17"/>
      <c r="E153" s="18"/>
      <c r="F153" s="28">
        <f t="shared" si="21"/>
        <v>0</v>
      </c>
      <c r="G153" s="145"/>
      <c r="H153" s="111">
        <f>IF(AND(D153&lt;$AC$14,D153&gt;=$AD$14),IF(E153&gt;D153,IF(E153&lt;=$AC$14,0,MOD(E153-$AC$14,1)),IF(E153&gt;=$AD$14,MOD($AD$14-$AC$14,1),MOD(E153-$AC$14,1))),IF(D153&gt;=$AC$14,IF(OR(E153&gt;D153,E153&lt;=$AD$14),MOD(E153-D153,1),IF(E153&lt;=$AC$14,MOD($AD$14-D153,1),MOD($AD$14-D153,1)+MOD(E153-$AC$14,1))),IF(OR(E153&lt;D153,E153&gt;$AC$14),MOD($AD$14-D153,1)+MOD(E153-$AC$14,1),IF(E153&lt;$AD$14,MOD(E153-D153,1),MOD($AD$14-D153,1)))))</f>
        <v>0</v>
      </c>
      <c r="I153" s="44"/>
      <c r="J153" s="45"/>
      <c r="K153" s="245"/>
      <c r="L153" s="255"/>
      <c r="M153" s="18"/>
      <c r="N153" s="28">
        <f t="shared" si="22"/>
        <v>0</v>
      </c>
      <c r="O153" s="145"/>
      <c r="P153" s="111">
        <f>IF(AND(L153&lt;$AC$14,L153&gt;=$AD$14),IF(M153&gt;L153,IF(M153&lt;=$AC$14,0,MOD(M153-$AC$14,1)),IF(M153&gt;=$AD$14,MOD($AD$14-$AC$14,1),MOD(M153-$AC$14,1))),IF(L153&gt;=$AC$14,IF(OR(M153&gt;L153,M153&lt;=$AD$14),MOD(M153-L153,1),IF(M153&lt;=$AC$14,MOD($AD$14-L153,1),MOD($AD$14-L153,1)+MOD(M153-$AC$14,1))),IF(OR(M153&lt;L153,M153&gt;$AC$14),MOD($AD$14-L153,1)+MOD(M153-$AC$14,1),IF(M153&lt;$AD$14,MOD(M153-L153,1),MOD($AD$14-L153,1)))))</f>
        <v>0</v>
      </c>
      <c r="Q153" s="44"/>
      <c r="R153" s="45"/>
      <c r="S153" s="98"/>
      <c r="T153" s="12"/>
      <c r="U153" s="12"/>
      <c r="V153" s="12"/>
      <c r="W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</row>
    <row r="154" spans="1:34" ht="14.25" x14ac:dyDescent="0.3">
      <c r="B154" s="147"/>
      <c r="C154" s="129"/>
      <c r="D154" s="17"/>
      <c r="E154" s="18"/>
      <c r="F154" s="28">
        <f t="shared" si="21"/>
        <v>0</v>
      </c>
      <c r="G154" s="145"/>
      <c r="H154" s="111">
        <f>IF(AND(D154&lt;$AC$14,D154&gt;=$AD$14),IF(E154&gt;D154,IF(E154&lt;=$AC$14,0,MOD(E154-$AC$14,1)),IF(E154&gt;=$AD$14,MOD($AD$14-$AC$14,1),MOD(E154-$AC$14,1))),IF(D154&gt;=$AC$14,IF(OR(E154&gt;D154,E154&lt;=$AD$14),MOD(E154-D154,1),IF(E154&lt;=$AC$14,MOD($AD$14-D154,1),MOD($AD$14-D154,1)+MOD(E154-$AC$14,1))),IF(OR(E154&lt;D154,E154&gt;$AC$14),MOD($AD$14-D154,1)+MOD(E154-$AC$14,1),IF(E154&lt;$AD$14,MOD(E154-D154,1),MOD($AD$14-D154,1)))))</f>
        <v>0</v>
      </c>
      <c r="I154" s="44"/>
      <c r="J154" s="45"/>
      <c r="K154" s="245"/>
      <c r="L154" s="255"/>
      <c r="M154" s="18"/>
      <c r="N154" s="28">
        <f t="shared" si="22"/>
        <v>0</v>
      </c>
      <c r="O154" s="145"/>
      <c r="P154" s="111">
        <f>IF(AND(L154&lt;$AC$14,L154&gt;=$AD$14),IF(M154&gt;L154,IF(M154&lt;=$AC$14,0,MOD(M154-$AC$14,1)),IF(M154&gt;=$AD$14,MOD($AD$14-$AC$14,1),MOD(M154-$AC$14,1))),IF(L154&gt;=$AC$14,IF(OR(M154&gt;L154,M154&lt;=$AD$14),MOD(M154-L154,1),IF(M154&lt;=$AC$14,MOD($AD$14-L154,1),MOD($AD$14-L154,1)+MOD(M154-$AC$14,1))),IF(OR(M154&lt;L154,M154&gt;$AC$14),MOD($AD$14-L154,1)+MOD(M154-$AC$14,1),IF(M154&lt;$AD$14,MOD(M154-L154,1),MOD($AD$14-L154,1)))))</f>
        <v>0</v>
      </c>
      <c r="Q154" s="44"/>
      <c r="R154" s="45"/>
      <c r="S154" s="98"/>
      <c r="T154" s="12"/>
      <c r="U154" s="12"/>
      <c r="V154" s="12"/>
      <c r="W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</row>
    <row r="155" spans="1:34" ht="14.25" x14ac:dyDescent="0.3">
      <c r="B155" s="147"/>
      <c r="C155" s="129"/>
      <c r="D155" s="17"/>
      <c r="E155" s="18"/>
      <c r="F155" s="28">
        <f t="shared" si="21"/>
        <v>0</v>
      </c>
      <c r="G155" s="145"/>
      <c r="H155" s="111">
        <f>IF(AND(D155&lt;$AC$14,D155&gt;=$AD$14),IF(E155&gt;D155,IF(E155&lt;=$AC$14,0,MOD(E155-$AC$14,1)),IF(E155&gt;=$AD$14,MOD($AD$14-$AC$14,1),MOD(E155-$AC$14,1))),IF(D155&gt;=$AC$14,IF(OR(E155&gt;D155,E155&lt;=$AD$14),MOD(E155-D155,1),IF(E155&lt;=$AC$14,MOD($AD$14-D155,1),MOD($AD$14-D155,1)+MOD(E155-$AC$14,1))),IF(OR(E155&lt;D155,E155&gt;$AC$14),MOD($AD$14-D155,1)+MOD(E155-$AC$14,1),IF(E155&lt;$AD$14,MOD(E155-D155,1),MOD($AD$14-D155,1)))))</f>
        <v>0</v>
      </c>
      <c r="I155" s="44"/>
      <c r="J155" s="45"/>
      <c r="K155" s="245"/>
      <c r="L155" s="255"/>
      <c r="M155" s="18"/>
      <c r="N155" s="28">
        <f t="shared" si="22"/>
        <v>0</v>
      </c>
      <c r="O155" s="145"/>
      <c r="P155" s="111">
        <f>IF(AND(L155&lt;$AC$14,L155&gt;=$AD$14),IF(M155&gt;L155,IF(M155&lt;=$AC$14,0,MOD(M155-$AC$14,1)),IF(M155&gt;=$AD$14,MOD($AD$14-$AC$14,1),MOD(M155-$AC$14,1))),IF(L155&gt;=$AC$14,IF(OR(M155&gt;L155,M155&lt;=$AD$14),MOD(M155-L155,1),IF(M155&lt;=$AC$14,MOD($AD$14-L155,1),MOD($AD$14-L155,1)+MOD(M155-$AC$14,1))),IF(OR(M155&lt;L155,M155&gt;$AC$14),MOD($AD$14-L155,1)+MOD(M155-$AC$14,1),IF(M155&lt;$AD$14,MOD(M155-L155,1),MOD($AD$14-L155,1)))))</f>
        <v>0</v>
      </c>
      <c r="Q155" s="44"/>
      <c r="R155" s="45"/>
      <c r="S155" s="98"/>
      <c r="T155" s="12"/>
      <c r="U155" s="12"/>
      <c r="V155" s="12"/>
      <c r="W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</row>
    <row r="156" spans="1:34" ht="14.25" x14ac:dyDescent="0.3">
      <c r="A156" s="1"/>
      <c r="B156" s="147"/>
      <c r="C156" s="129"/>
      <c r="D156" s="17"/>
      <c r="E156" s="18"/>
      <c r="F156" s="28">
        <f t="shared" si="21"/>
        <v>0</v>
      </c>
      <c r="G156" s="145"/>
      <c r="H156" s="111">
        <f>IF(AND(D156&lt;$AC$14,D156&gt;=$AD$14),IF(E156&gt;D156,IF(E156&lt;=$AC$14,0,MOD(E156-$AC$14,1)),IF(E156&gt;=$AD$14,MOD($AD$14-$AC$14,1),MOD(E156-$AC$14,1))),IF(D156&gt;=$AC$14,IF(OR(E156&gt;D156,E156&lt;=$AD$14),MOD(E156-D156,1),IF(E156&lt;=$AC$14,MOD($AD$14-D156,1),MOD($AD$14-D156,1)+MOD(E156-$AC$14,1))),IF(OR(E156&lt;D156,E156&gt;$AC$14),MOD($AD$14-D156,1)+MOD(E156-$AC$14,1),IF(E156&lt;$AD$14,MOD(E156-D156,1),MOD($AD$14-D156,1)))))</f>
        <v>0</v>
      </c>
      <c r="I156" s="44"/>
      <c r="J156" s="45"/>
      <c r="K156" s="245"/>
      <c r="L156" s="255"/>
      <c r="M156" s="18"/>
      <c r="N156" s="28">
        <f t="shared" si="22"/>
        <v>0</v>
      </c>
      <c r="O156" s="145"/>
      <c r="P156" s="111">
        <f>IF(AND(L156&lt;$AC$14,L156&gt;=$AD$14),IF(M156&gt;L156,IF(M156&lt;=$AC$14,0,MOD(M156-$AC$14,1)),IF(M156&gt;=$AD$14,MOD($AD$14-$AC$14,1),MOD(M156-$AC$14,1))),IF(L156&gt;=$AC$14,IF(OR(M156&gt;L156,M156&lt;=$AD$14),MOD(M156-L156,1),IF(M156&lt;=$AC$14,MOD($AD$14-L156,1),MOD($AD$14-L156,1)+MOD(M156-$AC$14,1))),IF(OR(M156&lt;L156,M156&gt;$AC$14),MOD($AD$14-L156,1)+MOD(M156-$AC$14,1),IF(M156&lt;$AD$14,MOD(M156-L156,1),MOD($AD$14-L156,1)))))</f>
        <v>0</v>
      </c>
      <c r="Q156" s="44"/>
      <c r="R156" s="45"/>
      <c r="S156" s="98"/>
      <c r="T156" s="12"/>
      <c r="U156" s="12"/>
      <c r="V156" s="12"/>
      <c r="W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</row>
    <row r="157" spans="1:34" ht="14.25" x14ac:dyDescent="0.3">
      <c r="A157" s="1"/>
      <c r="B157" s="147"/>
      <c r="C157" s="130"/>
      <c r="D157" s="17"/>
      <c r="E157" s="18"/>
      <c r="F157" s="28">
        <f t="shared" si="21"/>
        <v>0</v>
      </c>
      <c r="G157" s="166"/>
      <c r="H157" s="111">
        <f>IF(AND(D157&lt;$AC$14,D157&gt;=$AD$14),IF(E157&gt;D157,IF(E157&lt;=$AC$14,0,MOD(E157-$AC$14,1)),IF(E157&gt;=$AD$14,MOD($AD$14-$AC$14,1),MOD(E157-$AC$14,1))),IF(D157&gt;=$AC$14,IF(OR(E157&gt;D157,E157&lt;=$AD$14),MOD(E157-D157,1),IF(E157&lt;=$AC$14,MOD($AD$14-D157,1),MOD($AD$14-D157,1)+MOD(E157-$AC$14,1))),IF(OR(E157&lt;D157,E157&gt;$AC$14),MOD($AD$14-D157,1)+MOD(E157-$AC$14,1),IF(E157&lt;$AD$14,MOD(E157-D157,1),MOD($AD$14-D157,1)))))</f>
        <v>0</v>
      </c>
      <c r="I157" s="44"/>
      <c r="J157" s="45"/>
      <c r="K157" s="245"/>
      <c r="L157" s="255"/>
      <c r="M157" s="18"/>
      <c r="N157" s="28">
        <f t="shared" si="22"/>
        <v>0</v>
      </c>
      <c r="O157" s="166"/>
      <c r="P157" s="111">
        <f>IF(AND(L157&lt;$AC$14,L157&gt;=$AD$14),IF(M157&gt;L157,IF(M157&lt;=$AC$14,0,MOD(M157-$AC$14,1)),IF(M157&gt;=$AD$14,MOD($AD$14-$AC$14,1),MOD(M157-$AC$14,1))),IF(L157&gt;=$AC$14,IF(OR(M157&gt;L157,M157&lt;=$AD$14),MOD(M157-L157,1),IF(M157&lt;=$AC$14,MOD($AD$14-L157,1),MOD($AD$14-L157,1)+MOD(M157-$AC$14,1))),IF(OR(M157&lt;L157,M157&gt;$AC$14),MOD($AD$14-L157,1)+MOD(M157-$AC$14,1),IF(M157&lt;$AD$14,MOD(M157-L157,1),MOD($AD$14-L157,1)))))</f>
        <v>0</v>
      </c>
      <c r="Q157" s="44"/>
      <c r="R157" s="45"/>
      <c r="S157" s="98"/>
      <c r="T157" s="12"/>
      <c r="U157" s="12"/>
      <c r="V157" s="12"/>
      <c r="W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</row>
    <row r="158" spans="1:34" ht="14.25" x14ac:dyDescent="0.3">
      <c r="A158" s="1"/>
      <c r="B158" s="147">
        <f t="shared" ref="B158" si="26">C158</f>
        <v>42573</v>
      </c>
      <c r="C158" s="128">
        <v>42573</v>
      </c>
      <c r="D158" s="17"/>
      <c r="E158" s="18"/>
      <c r="F158" s="28">
        <f t="shared" si="21"/>
        <v>0</v>
      </c>
      <c r="G158" s="144">
        <f>SUM(F158:F163)</f>
        <v>0</v>
      </c>
      <c r="H158" s="111">
        <f>IF(AND(D158&lt;$AC$14,D158&gt;=$AD$14),IF(E158&gt;D158,IF(E158&lt;=$AC$14,0,MOD(E158-$AC$14,1)),IF(E158&gt;=$AD$14,MOD($AD$14-$AC$14,1),MOD(E158-$AC$14,1))),IF(D158&gt;=$AC$14,IF(OR(E158&gt;D158,E158&lt;=$AD$14),MOD(E158-D158,1),IF(E158&lt;=$AC$14,MOD($AD$14-D158,1),MOD($AD$14-D158,1)+MOD(E158-$AC$14,1))),IF(OR(E158&lt;D158,E158&gt;$AC$14),MOD($AD$14-D158,1)+MOD(E158-$AC$14,1),IF(E158&lt;$AD$14,MOD(E158-D158,1),MOD($AD$14-D158,1)))))</f>
        <v>0</v>
      </c>
      <c r="I158" s="44"/>
      <c r="J158" s="45"/>
      <c r="K158" s="245"/>
      <c r="L158" s="255"/>
      <c r="M158" s="18"/>
      <c r="N158" s="28">
        <f t="shared" si="22"/>
        <v>0</v>
      </c>
      <c r="O158" s="144">
        <f>SUM(N158:N163)</f>
        <v>0</v>
      </c>
      <c r="P158" s="111">
        <f>IF(AND(L158&lt;$AC$14,L158&gt;=$AD$14),IF(M158&gt;L158,IF(M158&lt;=$AC$14,0,MOD(M158-$AC$14,1)),IF(M158&gt;=$AD$14,MOD($AD$14-$AC$14,1),MOD(M158-$AC$14,1))),IF(L158&gt;=$AC$14,IF(OR(M158&gt;L158,M158&lt;=$AD$14),MOD(M158-L158,1),IF(M158&lt;=$AC$14,MOD($AD$14-L158,1),MOD($AD$14-L158,1)+MOD(M158-$AC$14,1))),IF(OR(M158&lt;L158,M158&gt;$AC$14),MOD($AD$14-L158,1)+MOD(M158-$AC$14,1),IF(M158&lt;$AD$14,MOD(M158-L158,1),MOD($AD$14-L158,1)))))</f>
        <v>0</v>
      </c>
      <c r="Q158" s="44"/>
      <c r="R158" s="45"/>
      <c r="S158" s="98"/>
      <c r="T158" s="12"/>
      <c r="U158" s="12"/>
      <c r="V158" s="12"/>
      <c r="W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</row>
    <row r="159" spans="1:34" ht="14.25" x14ac:dyDescent="0.3">
      <c r="A159" s="1"/>
      <c r="B159" s="147"/>
      <c r="C159" s="129"/>
      <c r="D159" s="19"/>
      <c r="E159" s="20"/>
      <c r="F159" s="28">
        <f t="shared" si="21"/>
        <v>0</v>
      </c>
      <c r="G159" s="145"/>
      <c r="H159" s="111">
        <f>IF(AND(D159&lt;$AC$14,D159&gt;=$AD$14),IF(E159&gt;D159,IF(E159&lt;=$AC$14,0,MOD(E159-$AC$14,1)),IF(E159&gt;=$AD$14,MOD($AD$14-$AC$14,1),MOD(E159-$AC$14,1))),IF(D159&gt;=$AC$14,IF(OR(E159&gt;D159,E159&lt;=$AD$14),MOD(E159-D159,1),IF(E159&lt;=$AC$14,MOD($AD$14-D159,1),MOD($AD$14-D159,1)+MOD(E159-$AC$14,1))),IF(OR(E159&lt;D159,E159&gt;$AC$14),MOD($AD$14-D159,1)+MOD(E159-$AC$14,1),IF(E159&lt;$AD$14,MOD(E159-D159,1),MOD($AD$14-D159,1)))))</f>
        <v>0</v>
      </c>
      <c r="I159" s="44"/>
      <c r="J159" s="45"/>
      <c r="K159" s="245"/>
      <c r="L159" s="256"/>
      <c r="M159" s="20"/>
      <c r="N159" s="28">
        <f t="shared" si="22"/>
        <v>0</v>
      </c>
      <c r="O159" s="145"/>
      <c r="P159" s="111">
        <f>IF(AND(L159&lt;$AC$14,L159&gt;=$AD$14),IF(M159&gt;L159,IF(M159&lt;=$AC$14,0,MOD(M159-$AC$14,1)),IF(M159&gt;=$AD$14,MOD($AD$14-$AC$14,1),MOD(M159-$AC$14,1))),IF(L159&gt;=$AC$14,IF(OR(M159&gt;L159,M159&lt;=$AD$14),MOD(M159-L159,1),IF(M159&lt;=$AC$14,MOD($AD$14-L159,1),MOD($AD$14-L159,1)+MOD(M159-$AC$14,1))),IF(OR(M159&lt;L159,M159&gt;$AC$14),MOD($AD$14-L159,1)+MOD(M159-$AC$14,1),IF(M159&lt;$AD$14,MOD(M159-L159,1),MOD($AD$14-L159,1)))))</f>
        <v>0</v>
      </c>
      <c r="Q159" s="44"/>
      <c r="R159" s="45"/>
      <c r="S159" s="98"/>
      <c r="T159" s="12"/>
      <c r="U159" s="12"/>
      <c r="V159" s="12"/>
      <c r="W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</row>
    <row r="160" spans="1:34" ht="14.25" x14ac:dyDescent="0.3">
      <c r="A160" s="1"/>
      <c r="B160" s="147"/>
      <c r="C160" s="129"/>
      <c r="D160" s="19"/>
      <c r="E160" s="20"/>
      <c r="F160" s="28">
        <f t="shared" si="21"/>
        <v>0</v>
      </c>
      <c r="G160" s="145"/>
      <c r="H160" s="111">
        <f>IF(AND(D160&lt;$AC$14,D160&gt;=$AD$14),IF(E160&gt;D160,IF(E160&lt;=$AC$14,0,MOD(E160-$AC$14,1)),IF(E160&gt;=$AD$14,MOD($AD$14-$AC$14,1),MOD(E160-$AC$14,1))),IF(D160&gt;=$AC$14,IF(OR(E160&gt;D160,E160&lt;=$AD$14),MOD(E160-D160,1),IF(E160&lt;=$AC$14,MOD($AD$14-D160,1),MOD($AD$14-D160,1)+MOD(E160-$AC$14,1))),IF(OR(E160&lt;D160,E160&gt;$AC$14),MOD($AD$14-D160,1)+MOD(E160-$AC$14,1),IF(E160&lt;$AD$14,MOD(E160-D160,1),MOD($AD$14-D160,1)))))</f>
        <v>0</v>
      </c>
      <c r="I160" s="44"/>
      <c r="J160" s="45"/>
      <c r="K160" s="245"/>
      <c r="L160" s="256"/>
      <c r="M160" s="20"/>
      <c r="N160" s="28">
        <f t="shared" si="22"/>
        <v>0</v>
      </c>
      <c r="O160" s="145"/>
      <c r="P160" s="111">
        <f>IF(AND(L160&lt;$AC$14,L160&gt;=$AD$14),IF(M160&gt;L160,IF(M160&lt;=$AC$14,0,MOD(M160-$AC$14,1)),IF(M160&gt;=$AD$14,MOD($AD$14-$AC$14,1),MOD(M160-$AC$14,1))),IF(L160&gt;=$AC$14,IF(OR(M160&gt;L160,M160&lt;=$AD$14),MOD(M160-L160,1),IF(M160&lt;=$AC$14,MOD($AD$14-L160,1),MOD($AD$14-L160,1)+MOD(M160-$AC$14,1))),IF(OR(M160&lt;L160,M160&gt;$AC$14),MOD($AD$14-L160,1)+MOD(M160-$AC$14,1),IF(M160&lt;$AD$14,MOD(M160-L160,1),MOD($AD$14-L160,1)))))</f>
        <v>0</v>
      </c>
      <c r="Q160" s="44"/>
      <c r="R160" s="45"/>
      <c r="S160" s="98"/>
      <c r="T160" s="12"/>
      <c r="U160" s="12"/>
      <c r="V160" s="12"/>
      <c r="W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</row>
    <row r="161" spans="1:34" ht="14.25" x14ac:dyDescent="0.3">
      <c r="A161" s="1"/>
      <c r="B161" s="147"/>
      <c r="C161" s="129"/>
      <c r="D161" s="19"/>
      <c r="E161" s="20"/>
      <c r="F161" s="28">
        <f t="shared" si="21"/>
        <v>0</v>
      </c>
      <c r="G161" s="145"/>
      <c r="H161" s="111">
        <f>IF(AND(D161&lt;$AC$14,D161&gt;=$AD$14),IF(E161&gt;D161,IF(E161&lt;=$AC$14,0,MOD(E161-$AC$14,1)),IF(E161&gt;=$AD$14,MOD($AD$14-$AC$14,1),MOD(E161-$AC$14,1))),IF(D161&gt;=$AC$14,IF(OR(E161&gt;D161,E161&lt;=$AD$14),MOD(E161-D161,1),IF(E161&lt;=$AC$14,MOD($AD$14-D161,1),MOD($AD$14-D161,1)+MOD(E161-$AC$14,1))),IF(OR(E161&lt;D161,E161&gt;$AC$14),MOD($AD$14-D161,1)+MOD(E161-$AC$14,1),IF(E161&lt;$AD$14,MOD(E161-D161,1),MOD($AD$14-D161,1)))))</f>
        <v>0</v>
      </c>
      <c r="I161" s="44"/>
      <c r="J161" s="45"/>
      <c r="K161" s="245"/>
      <c r="L161" s="256"/>
      <c r="M161" s="20"/>
      <c r="N161" s="28">
        <f t="shared" si="22"/>
        <v>0</v>
      </c>
      <c r="O161" s="145"/>
      <c r="P161" s="111">
        <f>IF(AND(L161&lt;$AC$14,L161&gt;=$AD$14),IF(M161&gt;L161,IF(M161&lt;=$AC$14,0,MOD(M161-$AC$14,1)),IF(M161&gt;=$AD$14,MOD($AD$14-$AC$14,1),MOD(M161-$AC$14,1))),IF(L161&gt;=$AC$14,IF(OR(M161&gt;L161,M161&lt;=$AD$14),MOD(M161-L161,1),IF(M161&lt;=$AC$14,MOD($AD$14-L161,1),MOD($AD$14-L161,1)+MOD(M161-$AC$14,1))),IF(OR(M161&lt;L161,M161&gt;$AC$14),MOD($AD$14-L161,1)+MOD(M161-$AC$14,1),IF(M161&lt;$AD$14,MOD(M161-L161,1),MOD($AD$14-L161,1)))))</f>
        <v>0</v>
      </c>
      <c r="Q161" s="44"/>
      <c r="R161" s="45"/>
      <c r="S161" s="98"/>
      <c r="T161" s="12"/>
      <c r="U161" s="12"/>
      <c r="V161" s="12"/>
      <c r="W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</row>
    <row r="162" spans="1:34" ht="14.25" x14ac:dyDescent="0.3">
      <c r="B162" s="147"/>
      <c r="C162" s="129"/>
      <c r="D162" s="19"/>
      <c r="E162" s="20"/>
      <c r="F162" s="28">
        <f t="shared" si="21"/>
        <v>0</v>
      </c>
      <c r="G162" s="145"/>
      <c r="H162" s="111">
        <f>IF(AND(D162&lt;$AC$14,D162&gt;=$AD$14),IF(E162&gt;D162,IF(E162&lt;=$AC$14,0,MOD(E162-$AC$14,1)),IF(E162&gt;=$AD$14,MOD($AD$14-$AC$14,1),MOD(E162-$AC$14,1))),IF(D162&gt;=$AC$14,IF(OR(E162&gt;D162,E162&lt;=$AD$14),MOD(E162-D162,1),IF(E162&lt;=$AC$14,MOD($AD$14-D162,1),MOD($AD$14-D162,1)+MOD(E162-$AC$14,1))),IF(OR(E162&lt;D162,E162&gt;$AC$14),MOD($AD$14-D162,1)+MOD(E162-$AC$14,1),IF(E162&lt;$AD$14,MOD(E162-D162,1),MOD($AD$14-D162,1)))))</f>
        <v>0</v>
      </c>
      <c r="I162" s="44"/>
      <c r="J162" s="45"/>
      <c r="K162" s="245"/>
      <c r="L162" s="256"/>
      <c r="M162" s="20"/>
      <c r="N162" s="28">
        <f t="shared" si="22"/>
        <v>0</v>
      </c>
      <c r="O162" s="145"/>
      <c r="P162" s="111">
        <f>IF(AND(L162&lt;$AC$14,L162&gt;=$AD$14),IF(M162&gt;L162,IF(M162&lt;=$AC$14,0,MOD(M162-$AC$14,1)),IF(M162&gt;=$AD$14,MOD($AD$14-$AC$14,1),MOD(M162-$AC$14,1))),IF(L162&gt;=$AC$14,IF(OR(M162&gt;L162,M162&lt;=$AD$14),MOD(M162-L162,1),IF(M162&lt;=$AC$14,MOD($AD$14-L162,1),MOD($AD$14-L162,1)+MOD(M162-$AC$14,1))),IF(OR(M162&lt;L162,M162&gt;$AC$14),MOD($AD$14-L162,1)+MOD(M162-$AC$14,1),IF(M162&lt;$AD$14,MOD(M162-L162,1),MOD($AD$14-L162,1)))))</f>
        <v>0</v>
      </c>
      <c r="Q162" s="44"/>
      <c r="R162" s="45"/>
      <c r="S162" s="98"/>
      <c r="T162" s="12"/>
      <c r="U162" s="12"/>
      <c r="V162" s="12"/>
      <c r="W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</row>
    <row r="163" spans="1:34" ht="14.25" x14ac:dyDescent="0.3">
      <c r="B163" s="147"/>
      <c r="C163" s="130"/>
      <c r="D163" s="21"/>
      <c r="E163" s="22"/>
      <c r="F163" s="28">
        <f t="shared" si="21"/>
        <v>0</v>
      </c>
      <c r="G163" s="166"/>
      <c r="H163" s="111">
        <f>IF(AND(D163&lt;$AC$14,D163&gt;=$AD$14),IF(E163&gt;D163,IF(E163&lt;=$AC$14,0,MOD(E163-$AC$14,1)),IF(E163&gt;=$AD$14,MOD($AD$14-$AC$14,1),MOD(E163-$AC$14,1))),IF(D163&gt;=$AC$14,IF(OR(E163&gt;D163,E163&lt;=$AD$14),MOD(E163-D163,1),IF(E163&lt;=$AC$14,MOD($AD$14-D163,1),MOD($AD$14-D163,1)+MOD(E163-$AC$14,1))),IF(OR(E163&lt;D163,E163&gt;$AC$14),MOD($AD$14-D163,1)+MOD(E163-$AC$14,1),IF(E163&lt;$AD$14,MOD(E163-D163,1),MOD($AD$14-D163,1)))))</f>
        <v>0</v>
      </c>
      <c r="I163" s="44"/>
      <c r="J163" s="45"/>
      <c r="K163" s="245"/>
      <c r="L163" s="257"/>
      <c r="M163" s="22"/>
      <c r="N163" s="28">
        <f t="shared" si="22"/>
        <v>0</v>
      </c>
      <c r="O163" s="166"/>
      <c r="P163" s="111">
        <f>IF(AND(L163&lt;$AC$14,L163&gt;=$AD$14),IF(M163&gt;L163,IF(M163&lt;=$AC$14,0,MOD(M163-$AC$14,1)),IF(M163&gt;=$AD$14,MOD($AD$14-$AC$14,1),MOD(M163-$AC$14,1))),IF(L163&gt;=$AC$14,IF(OR(M163&gt;L163,M163&lt;=$AD$14),MOD(M163-L163,1),IF(M163&lt;=$AC$14,MOD($AD$14-L163,1),MOD($AD$14-L163,1)+MOD(M163-$AC$14,1))),IF(OR(M163&lt;L163,M163&gt;$AC$14),MOD($AD$14-L163,1)+MOD(M163-$AC$14,1),IF(M163&lt;$AD$14,MOD(M163-L163,1),MOD($AD$14-L163,1)))))</f>
        <v>0</v>
      </c>
      <c r="Q163" s="44"/>
      <c r="R163" s="45"/>
      <c r="S163" s="98"/>
      <c r="T163" s="12"/>
      <c r="U163" s="12"/>
      <c r="V163" s="12"/>
      <c r="W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</row>
    <row r="164" spans="1:34" ht="14.25" x14ac:dyDescent="0.3">
      <c r="B164" s="123">
        <f t="shared" ref="B164" si="27">C164</f>
        <v>42574</v>
      </c>
      <c r="C164" s="128">
        <v>42574</v>
      </c>
      <c r="D164" s="23"/>
      <c r="E164" s="24"/>
      <c r="F164" s="28">
        <f t="shared" si="21"/>
        <v>0</v>
      </c>
      <c r="G164" s="144">
        <f>SUM(F164:F169)</f>
        <v>0</v>
      </c>
      <c r="H164" s="111">
        <f>IF(AND(D164&lt;$AC$14,D164&gt;=$AD$14),IF(E164&gt;D164,IF(E164&lt;=$AC$14,0,MOD(E164-$AC$14,1)),IF(E164&gt;=$AD$14,MOD($AD$14-$AC$14,1),MOD(E164-$AC$14,1))),IF(D164&gt;=$AC$14,IF(OR(E164&gt;D164,E164&lt;=$AD$14),MOD(E164-D164,1),IF(E164&lt;=$AC$14,MOD($AD$14-D164,1),MOD($AD$14-D164,1)+MOD(E164-$AC$14,1))),IF(OR(E164&lt;D164,E164&gt;$AC$14),MOD($AD$14-D164,1)+MOD(E164-$AC$14,1),IF(E164&lt;$AD$14,MOD(E164-D164,1),MOD($AD$14-D164,1)))))</f>
        <v>0</v>
      </c>
      <c r="I164" s="44"/>
      <c r="J164" s="45"/>
      <c r="K164" s="245"/>
      <c r="L164" s="258"/>
      <c r="M164" s="24"/>
      <c r="N164" s="28">
        <f t="shared" si="22"/>
        <v>0</v>
      </c>
      <c r="O164" s="144">
        <f>SUM(N164:N169)</f>
        <v>0</v>
      </c>
      <c r="P164" s="111">
        <f>IF(AND(L164&lt;$AC$14,L164&gt;=$AD$14),IF(M164&gt;L164,IF(M164&lt;=$AC$14,0,MOD(M164-$AC$14,1)),IF(M164&gt;=$AD$14,MOD($AD$14-$AC$14,1),MOD(M164-$AC$14,1))),IF(L164&gt;=$AC$14,IF(OR(M164&gt;L164,M164&lt;=$AD$14),MOD(M164-L164,1),IF(M164&lt;=$AC$14,MOD($AD$14-L164,1),MOD($AD$14-L164,1)+MOD(M164-$AC$14,1))),IF(OR(M164&lt;L164,M164&gt;$AC$14),MOD($AD$14-L164,1)+MOD(M164-$AC$14,1),IF(M164&lt;$AD$14,MOD(M164-L164,1),MOD($AD$14-L164,1)))))</f>
        <v>0</v>
      </c>
      <c r="Q164" s="44"/>
      <c r="R164" s="45"/>
      <c r="S164" s="98"/>
      <c r="T164" s="12"/>
      <c r="U164" s="12"/>
      <c r="V164" s="12"/>
      <c r="W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</row>
    <row r="165" spans="1:34" ht="14.25" x14ac:dyDescent="0.3">
      <c r="B165" s="123"/>
      <c r="C165" s="129"/>
      <c r="D165" s="23"/>
      <c r="E165" s="24"/>
      <c r="F165" s="28">
        <f t="shared" si="21"/>
        <v>0</v>
      </c>
      <c r="G165" s="145"/>
      <c r="H165" s="111">
        <f>IF(AND(D165&lt;$AC$14,D165&gt;=$AD$14),IF(E165&gt;D165,IF(E165&lt;=$AC$14,0,MOD(E165-$AC$14,1)),IF(E165&gt;=$AD$14,MOD($AD$14-$AC$14,1),MOD(E165-$AC$14,1))),IF(D165&gt;=$AC$14,IF(OR(E165&gt;D165,E165&lt;=$AD$14),MOD(E165-D165,1),IF(E165&lt;=$AC$14,MOD($AD$14-D165,1),MOD($AD$14-D165,1)+MOD(E165-$AC$14,1))),IF(OR(E165&lt;D165,E165&gt;$AC$14),MOD($AD$14-D165,1)+MOD(E165-$AC$14,1),IF(E165&lt;$AD$14,MOD(E165-D165,1),MOD($AD$14-D165,1)))))</f>
        <v>0</v>
      </c>
      <c r="I165" s="44"/>
      <c r="J165" s="45"/>
      <c r="K165" s="245"/>
      <c r="L165" s="258"/>
      <c r="M165" s="24"/>
      <c r="N165" s="28">
        <f t="shared" si="22"/>
        <v>0</v>
      </c>
      <c r="O165" s="145"/>
      <c r="P165" s="111">
        <f>IF(AND(L165&lt;$AC$14,L165&gt;=$AD$14),IF(M165&gt;L165,IF(M165&lt;=$AC$14,0,MOD(M165-$AC$14,1)),IF(M165&gt;=$AD$14,MOD($AD$14-$AC$14,1),MOD(M165-$AC$14,1))),IF(L165&gt;=$AC$14,IF(OR(M165&gt;L165,M165&lt;=$AD$14),MOD(M165-L165,1),IF(M165&lt;=$AC$14,MOD($AD$14-L165,1),MOD($AD$14-L165,1)+MOD(M165-$AC$14,1))),IF(OR(M165&lt;L165,M165&gt;$AC$14),MOD($AD$14-L165,1)+MOD(M165-$AC$14,1),IF(M165&lt;$AD$14,MOD(M165-L165,1),MOD($AD$14-L165,1)))))</f>
        <v>0</v>
      </c>
      <c r="Q165" s="44"/>
      <c r="R165" s="45"/>
      <c r="S165" s="98"/>
      <c r="T165" s="12"/>
      <c r="U165" s="12"/>
      <c r="V165" s="12"/>
      <c r="W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</row>
    <row r="166" spans="1:34" ht="14.25" x14ac:dyDescent="0.3">
      <c r="B166" s="123"/>
      <c r="C166" s="129"/>
      <c r="D166" s="23"/>
      <c r="E166" s="24"/>
      <c r="F166" s="28">
        <f t="shared" si="21"/>
        <v>0</v>
      </c>
      <c r="G166" s="145"/>
      <c r="H166" s="111">
        <f>IF(AND(D166&lt;$AC$14,D166&gt;=$AD$14),IF(E166&gt;D166,IF(E166&lt;=$AC$14,0,MOD(E166-$AC$14,1)),IF(E166&gt;=$AD$14,MOD($AD$14-$AC$14,1),MOD(E166-$AC$14,1))),IF(D166&gt;=$AC$14,IF(OR(E166&gt;D166,E166&lt;=$AD$14),MOD(E166-D166,1),IF(E166&lt;=$AC$14,MOD($AD$14-D166,1),MOD($AD$14-D166,1)+MOD(E166-$AC$14,1))),IF(OR(E166&lt;D166,E166&gt;$AC$14),MOD($AD$14-D166,1)+MOD(E166-$AC$14,1),IF(E166&lt;$AD$14,MOD(E166-D166,1),MOD($AD$14-D166,1)))))</f>
        <v>0</v>
      </c>
      <c r="I166" s="44"/>
      <c r="J166" s="45"/>
      <c r="K166" s="245"/>
      <c r="L166" s="258"/>
      <c r="M166" s="24"/>
      <c r="N166" s="28">
        <f t="shared" si="22"/>
        <v>0</v>
      </c>
      <c r="O166" s="145"/>
      <c r="P166" s="111">
        <f>IF(AND(L166&lt;$AC$14,L166&gt;=$AD$14),IF(M166&gt;L166,IF(M166&lt;=$AC$14,0,MOD(M166-$AC$14,1)),IF(M166&gt;=$AD$14,MOD($AD$14-$AC$14,1),MOD(M166-$AC$14,1))),IF(L166&gt;=$AC$14,IF(OR(M166&gt;L166,M166&lt;=$AD$14),MOD(M166-L166,1),IF(M166&lt;=$AC$14,MOD($AD$14-L166,1),MOD($AD$14-L166,1)+MOD(M166-$AC$14,1))),IF(OR(M166&lt;L166,M166&gt;$AC$14),MOD($AD$14-L166,1)+MOD(M166-$AC$14,1),IF(M166&lt;$AD$14,MOD(M166-L166,1),MOD($AD$14-L166,1)))))</f>
        <v>0</v>
      </c>
      <c r="Q166" s="44"/>
      <c r="R166" s="45"/>
      <c r="S166" s="98"/>
      <c r="T166" s="12"/>
      <c r="U166" s="12"/>
      <c r="V166" s="12"/>
      <c r="W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</row>
    <row r="167" spans="1:34" ht="14.25" x14ac:dyDescent="0.3">
      <c r="B167" s="123"/>
      <c r="C167" s="129"/>
      <c r="D167" s="23"/>
      <c r="E167" s="24"/>
      <c r="F167" s="28">
        <f t="shared" si="21"/>
        <v>0</v>
      </c>
      <c r="G167" s="145"/>
      <c r="H167" s="111">
        <f>IF(AND(D167&lt;$AC$14,D167&gt;=$AD$14),IF(E167&gt;D167,IF(E167&lt;=$AC$14,0,MOD(E167-$AC$14,1)),IF(E167&gt;=$AD$14,MOD($AD$14-$AC$14,1),MOD(E167-$AC$14,1))),IF(D167&gt;=$AC$14,IF(OR(E167&gt;D167,E167&lt;=$AD$14),MOD(E167-D167,1),IF(E167&lt;=$AC$14,MOD($AD$14-D167,1),MOD($AD$14-D167,1)+MOD(E167-$AC$14,1))),IF(OR(E167&lt;D167,E167&gt;$AC$14),MOD($AD$14-D167,1)+MOD(E167-$AC$14,1),IF(E167&lt;$AD$14,MOD(E167-D167,1),MOD($AD$14-D167,1)))))</f>
        <v>0</v>
      </c>
      <c r="I167" s="44"/>
      <c r="J167" s="45"/>
      <c r="K167" s="245"/>
      <c r="L167" s="258"/>
      <c r="M167" s="24"/>
      <c r="N167" s="28">
        <f t="shared" si="22"/>
        <v>0</v>
      </c>
      <c r="O167" s="145"/>
      <c r="P167" s="111">
        <f>IF(AND(L167&lt;$AC$14,L167&gt;=$AD$14),IF(M167&gt;L167,IF(M167&lt;=$AC$14,0,MOD(M167-$AC$14,1)),IF(M167&gt;=$AD$14,MOD($AD$14-$AC$14,1),MOD(M167-$AC$14,1))),IF(L167&gt;=$AC$14,IF(OR(M167&gt;L167,M167&lt;=$AD$14),MOD(M167-L167,1),IF(M167&lt;=$AC$14,MOD($AD$14-L167,1),MOD($AD$14-L167,1)+MOD(M167-$AC$14,1))),IF(OR(M167&lt;L167,M167&gt;$AC$14),MOD($AD$14-L167,1)+MOD(M167-$AC$14,1),IF(M167&lt;$AD$14,MOD(M167-L167,1),MOD($AD$14-L167,1)))))</f>
        <v>0</v>
      </c>
      <c r="Q167" s="44"/>
      <c r="R167" s="45"/>
      <c r="S167" s="98"/>
      <c r="T167" s="12"/>
      <c r="U167" s="12"/>
      <c r="V167" s="12"/>
      <c r="W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</row>
    <row r="168" spans="1:34" ht="14.25" x14ac:dyDescent="0.3">
      <c r="B168" s="123"/>
      <c r="C168" s="129"/>
      <c r="D168" s="23"/>
      <c r="E168" s="24"/>
      <c r="F168" s="28">
        <f t="shared" si="21"/>
        <v>0</v>
      </c>
      <c r="G168" s="145"/>
      <c r="H168" s="111">
        <f>IF(AND(D168&lt;$AC$14,D168&gt;=$AD$14),IF(E168&gt;D168,IF(E168&lt;=$AC$14,0,MOD(E168-$AC$14,1)),IF(E168&gt;=$AD$14,MOD($AD$14-$AC$14,1),MOD(E168-$AC$14,1))),IF(D168&gt;=$AC$14,IF(OR(E168&gt;D168,E168&lt;=$AD$14),MOD(E168-D168,1),IF(E168&lt;=$AC$14,MOD($AD$14-D168,1),MOD($AD$14-D168,1)+MOD(E168-$AC$14,1))),IF(OR(E168&lt;D168,E168&gt;$AC$14),MOD($AD$14-D168,1)+MOD(E168-$AC$14,1),IF(E168&lt;$AD$14,MOD(E168-D168,1),MOD($AD$14-D168,1)))))</f>
        <v>0</v>
      </c>
      <c r="I168" s="44"/>
      <c r="J168" s="45"/>
      <c r="K168" s="245"/>
      <c r="L168" s="258"/>
      <c r="M168" s="24"/>
      <c r="N168" s="28">
        <f t="shared" si="22"/>
        <v>0</v>
      </c>
      <c r="O168" s="145"/>
      <c r="P168" s="111">
        <f>IF(AND(L168&lt;$AC$14,L168&gt;=$AD$14),IF(M168&gt;L168,IF(M168&lt;=$AC$14,0,MOD(M168-$AC$14,1)),IF(M168&gt;=$AD$14,MOD($AD$14-$AC$14,1),MOD(M168-$AC$14,1))),IF(L168&gt;=$AC$14,IF(OR(M168&gt;L168,M168&lt;=$AD$14),MOD(M168-L168,1),IF(M168&lt;=$AC$14,MOD($AD$14-L168,1),MOD($AD$14-L168,1)+MOD(M168-$AC$14,1))),IF(OR(M168&lt;L168,M168&gt;$AC$14),MOD($AD$14-L168,1)+MOD(M168-$AC$14,1),IF(M168&lt;$AD$14,MOD(M168-L168,1),MOD($AD$14-L168,1)))))</f>
        <v>0</v>
      </c>
      <c r="Q168" s="44"/>
      <c r="R168" s="45"/>
      <c r="S168" s="98"/>
      <c r="T168" s="12"/>
      <c r="U168" s="12"/>
      <c r="V168" s="12"/>
      <c r="W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</row>
    <row r="169" spans="1:34" ht="14.25" x14ac:dyDescent="0.3">
      <c r="B169" s="148"/>
      <c r="C169" s="129"/>
      <c r="D169" s="53"/>
      <c r="E169" s="54"/>
      <c r="F169" s="28">
        <f t="shared" si="21"/>
        <v>0</v>
      </c>
      <c r="G169" s="145"/>
      <c r="H169" s="112">
        <f>IF(AND(D169&lt;$AC$14,D169&gt;=$AD$14),IF(E169&gt;D169,IF(E169&lt;=$AC$14,0,MOD(E169-$AC$14,1)),IF(E169&gt;=$AD$14,MOD($AD$14-$AC$14,1),MOD(E169-$AC$14,1))),IF(D169&gt;=$AC$14,IF(OR(E169&gt;D169,E169&lt;=$AD$14),MOD(E169-D169,1),IF(E169&lt;=$AC$14,MOD($AD$14-D169,1),MOD($AD$14-D169,1)+MOD(E169-$AC$14,1))),IF(OR(E169&lt;D169,E169&gt;$AC$14),MOD($AD$14-D169,1)+MOD(E169-$AC$14,1),IF(E169&lt;$AD$14,MOD(E169-D169,1),MOD($AD$14-D169,1)))))</f>
        <v>0</v>
      </c>
      <c r="I169" s="59"/>
      <c r="J169" s="60"/>
      <c r="K169" s="246"/>
      <c r="L169" s="259"/>
      <c r="M169" s="54"/>
      <c r="N169" s="28">
        <f t="shared" si="22"/>
        <v>0</v>
      </c>
      <c r="O169" s="145"/>
      <c r="P169" s="112">
        <f>IF(AND(L169&lt;$AC$14,L169&gt;=$AD$14),IF(M169&gt;L169,IF(M169&lt;=$AC$14,0,MOD(M169-$AC$14,1)),IF(M169&gt;=$AD$14,MOD($AD$14-$AC$14,1),MOD(M169-$AC$14,1))),IF(L169&gt;=$AC$14,IF(OR(M169&gt;L169,M169&lt;=$AD$14),MOD(M169-L169,1),IF(M169&lt;=$AC$14,MOD($AD$14-L169,1),MOD($AD$14-L169,1)+MOD(M169-$AC$14,1))),IF(OR(M169&lt;L169,M169&gt;$AC$14),MOD($AD$14-L169,1)+MOD(M169-$AC$14,1),IF(M169&lt;$AD$14,MOD(M169-L169,1),MOD($AD$14-L169,1)))))</f>
        <v>0</v>
      </c>
      <c r="Q169" s="59"/>
      <c r="R169" s="60"/>
      <c r="S169" s="99"/>
      <c r="T169" s="12"/>
      <c r="U169" s="12"/>
      <c r="V169" s="12"/>
      <c r="W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</row>
    <row r="170" spans="1:34" ht="15.75" x14ac:dyDescent="0.25">
      <c r="B170" s="179" t="s">
        <v>76</v>
      </c>
      <c r="C170" s="179"/>
      <c r="D170" s="179"/>
      <c r="E170" s="179"/>
      <c r="F170" s="179"/>
      <c r="G170" s="241">
        <f>SUM(G134:G169)</f>
        <v>0</v>
      </c>
      <c r="H170" s="241"/>
      <c r="I170" s="241"/>
      <c r="J170" s="241"/>
      <c r="K170" s="212"/>
      <c r="L170" s="270"/>
      <c r="M170" s="242"/>
      <c r="N170" s="242"/>
      <c r="O170" s="241">
        <f>SUM(O134:O169)</f>
        <v>0</v>
      </c>
      <c r="P170" s="241"/>
      <c r="Q170" s="241"/>
      <c r="R170" s="241"/>
      <c r="S170" s="241"/>
      <c r="T170" s="12"/>
      <c r="U170" s="12"/>
      <c r="V170" s="12"/>
      <c r="W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</row>
    <row r="171" spans="1:34" ht="15" x14ac:dyDescent="0.2">
      <c r="B171" s="146" t="s">
        <v>75</v>
      </c>
      <c r="C171" s="146"/>
      <c r="D171" s="146"/>
      <c r="E171" s="146"/>
      <c r="F171" s="146"/>
      <c r="G171" s="212">
        <f>IF(G170&lt;=PARAMETRES!$F$3,0,IF(AND(G170&gt;PARAMETRES!$F$3,G170&lt;PARAMETRES!$F$2),G170-PARAMETRES!$F$3,PARAMETRES!$F$4))</f>
        <v>0</v>
      </c>
      <c r="H171" s="214"/>
      <c r="I171" s="214"/>
      <c r="J171" s="214"/>
      <c r="K171" s="214"/>
      <c r="L171" s="260"/>
      <c r="M171" s="216"/>
      <c r="N171" s="216"/>
      <c r="O171" s="212">
        <f>IF(O170&lt;=PARAMETRES!$F$3,0,IF(AND(O170&gt;PARAMETRES!$F$3,O170&lt;PARAMETRES!$F$2),O170-PARAMETRES!$F$3,PARAMETRES!$F$4))</f>
        <v>0</v>
      </c>
      <c r="P171" s="214"/>
      <c r="Q171" s="214"/>
      <c r="R171" s="214"/>
      <c r="S171" s="215"/>
      <c r="T171" s="12"/>
      <c r="U171" s="12"/>
      <c r="V171" s="12"/>
      <c r="W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</row>
    <row r="172" spans="1:34" ht="15" x14ac:dyDescent="0.2">
      <c r="B172" s="146" t="s">
        <v>93</v>
      </c>
      <c r="C172" s="146"/>
      <c r="D172" s="146"/>
      <c r="E172" s="146"/>
      <c r="F172" s="146"/>
      <c r="G172" s="217">
        <f>IF(G170&lt;PARAMETRES!$F$2,0,IF(AND(G170&gt;PARAMETRES!$F$2,G170&lt;PARAMETRES!$F$2+PARAMETRES!$F$5),G170-PARAMETRES!$F$2,PARAMETRES!$F$5))</f>
        <v>0</v>
      </c>
      <c r="H172" s="218"/>
      <c r="I172" s="218"/>
      <c r="J172" s="218"/>
      <c r="K172" s="218"/>
      <c r="L172" s="260"/>
      <c r="M172" s="216"/>
      <c r="N172" s="216"/>
      <c r="O172" s="217">
        <f>IF(O170&lt;PARAMETRES!$F$2,0,IF(AND(O170&gt;PARAMETRES!$F$2,O170&lt;PARAMETRES!$F$2+PARAMETRES!$F$5),O170-PARAMETRES!$F$2,PARAMETRES!$F$5))</f>
        <v>0</v>
      </c>
      <c r="P172" s="218"/>
      <c r="Q172" s="218"/>
      <c r="R172" s="218"/>
      <c r="S172" s="219"/>
      <c r="T172" s="12"/>
      <c r="U172" s="12"/>
      <c r="V172" s="12"/>
      <c r="W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</row>
    <row r="173" spans="1:34" ht="15" x14ac:dyDescent="0.2">
      <c r="B173" s="146" t="s">
        <v>94</v>
      </c>
      <c r="C173" s="146"/>
      <c r="D173" s="146"/>
      <c r="E173" s="146"/>
      <c r="F173" s="146"/>
      <c r="G173" s="220">
        <f>IF(G170&lt;PARAMETRES!$F$2+PARAMETRES!$F$5,0,IF(AND(G170&gt;PARAMETRES!$F$5+PARAMETRES!$F$2,G170&lt;PARAMETRES!$F$2+PARAMETRES!$F$5+PARAMETRES!$F$6),G170-(PARAMETRES!$F$2+PARAMETRES!$F$5),PARAMETRES!$F$6))</f>
        <v>0</v>
      </c>
      <c r="H173" s="221"/>
      <c r="I173" s="221"/>
      <c r="J173" s="221"/>
      <c r="K173" s="221"/>
      <c r="L173" s="260"/>
      <c r="M173" s="216"/>
      <c r="N173" s="216"/>
      <c r="O173" s="220">
        <f>IF(O170&lt;PARAMETRES!$F$2+PARAMETRES!$F$5,0,IF(AND(O170&gt;PARAMETRES!$F$5+PARAMETRES!$F$2,O170&lt;PARAMETRES!$F$2+PARAMETRES!$F$5+PARAMETRES!$F$6),O170-(PARAMETRES!$F$2+PARAMETRES!$F$5),PARAMETRES!$F$6))</f>
        <v>0</v>
      </c>
      <c r="P173" s="221"/>
      <c r="Q173" s="221"/>
      <c r="R173" s="221"/>
      <c r="S173" s="222"/>
      <c r="T173" s="12"/>
      <c r="U173" s="12"/>
      <c r="V173" s="12"/>
      <c r="W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</row>
    <row r="174" spans="1:34" ht="15" x14ac:dyDescent="0.2">
      <c r="B174" s="146" t="s">
        <v>95</v>
      </c>
      <c r="C174" s="146"/>
      <c r="D174" s="146"/>
      <c r="E174" s="146"/>
      <c r="F174" s="146"/>
      <c r="G174" s="223">
        <f>IF(G170&gt;PARAMETRES!$F$2+PARAMETRES!$F$5+PARAMETRES!$F$6,G170-(PARAMETRES!$F$2+PARAMETRES!$F$5+PARAMETRES!$F$6),0)</f>
        <v>0</v>
      </c>
      <c r="H174" s="224"/>
      <c r="I174" s="224"/>
      <c r="J174" s="224"/>
      <c r="K174" s="224"/>
      <c r="L174" s="260"/>
      <c r="M174" s="216"/>
      <c r="N174" s="216"/>
      <c r="O174" s="223">
        <f>IF(O170&gt;PARAMETRES!$F$2+PARAMETRES!$F$5+PARAMETRES!$F$6,O170-(PARAMETRES!$F$2+PARAMETRES!$F$5+PARAMETRES!$F$6),0)</f>
        <v>0</v>
      </c>
      <c r="P174" s="224"/>
      <c r="Q174" s="224"/>
      <c r="R174" s="224"/>
      <c r="S174" s="225"/>
      <c r="T174" s="12"/>
      <c r="U174" s="12"/>
      <c r="V174" s="12"/>
      <c r="W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</row>
    <row r="175" spans="1:34" ht="15" x14ac:dyDescent="0.2">
      <c r="B175" s="146" t="s">
        <v>115</v>
      </c>
      <c r="C175" s="146"/>
      <c r="D175" s="146"/>
      <c r="E175" s="146"/>
      <c r="F175" s="146"/>
      <c r="G175" s="232">
        <f>SUM(H134:H169)</f>
        <v>0</v>
      </c>
      <c r="H175" s="233"/>
      <c r="I175" s="234"/>
      <c r="J175" s="234"/>
      <c r="K175" s="234"/>
      <c r="L175" s="260"/>
      <c r="M175" s="216"/>
      <c r="N175" s="216"/>
      <c r="O175" s="232">
        <f>SUM(P134:P169)</f>
        <v>0</v>
      </c>
      <c r="P175" s="233"/>
      <c r="Q175" s="234"/>
      <c r="R175" s="234"/>
      <c r="S175" s="235"/>
      <c r="T175" s="12"/>
      <c r="U175" s="12"/>
      <c r="V175" s="12"/>
      <c r="W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</row>
    <row r="176" spans="1:34" ht="14.25" x14ac:dyDescent="0.3">
      <c r="B176" s="122">
        <f>C176</f>
        <v>42576</v>
      </c>
      <c r="C176" s="128">
        <v>42576</v>
      </c>
      <c r="D176" s="17"/>
      <c r="E176" s="18"/>
      <c r="F176" s="28">
        <f t="shared" ref="F176:F211" si="28">MOD(E176-D176,1)</f>
        <v>0</v>
      </c>
      <c r="G176" s="144">
        <f>SUM(F176:F181)</f>
        <v>0</v>
      </c>
      <c r="H176" s="110">
        <f>IF(AND(D176&lt;$AC$14,D176&gt;=$AD$14),IF(E176&gt;D176,IF(E176&lt;=$AC$14,0,MOD(E176-$AC$14,1)),IF(E176&gt;=$AD$14,MOD($AD$14-$AC$14,1),MOD(E176-$AC$14,1))),IF(D176&gt;=$AC$14,IF(OR(E176&gt;D176,E176&lt;=$AD$14),MOD(E176-D176,1),IF(E176&lt;=$AC$14,MOD($AD$14-D176,1),MOD($AD$14-D176,1)+MOD(E176-$AC$14,1))),IF(OR(E176&lt;D176,E176&gt;$AC$14),MOD($AD$14-D176,1)+MOD(E176-$AC$14,1),IF(E176&lt;$AD$14,MOD(E176-D176,1),MOD($AD$14-D176,1)))))</f>
        <v>0</v>
      </c>
      <c r="I176" s="44"/>
      <c r="J176" s="45"/>
      <c r="K176" s="245"/>
      <c r="L176" s="255"/>
      <c r="M176" s="18"/>
      <c r="N176" s="28">
        <f t="shared" ref="N176:N211" si="29">MOD(M176-L176,1)</f>
        <v>0</v>
      </c>
      <c r="O176" s="144">
        <f>SUM(N176:N181)</f>
        <v>0</v>
      </c>
      <c r="P176" s="110">
        <f>IF(AND(L176&lt;$AC$14,L176&gt;=$AD$14),IF(M176&gt;L176,IF(M176&lt;=$AC$14,0,MOD(M176-$AC$14,1)),IF(M176&gt;=$AD$14,MOD($AD$14-$AC$14,1),MOD(M176-$AC$14,1))),IF(L176&gt;=$AC$14,IF(OR(M176&gt;L176,M176&lt;=$AD$14),MOD(M176-L176,1),IF(M176&lt;=$AC$14,MOD($AD$14-L176,1),MOD($AD$14-L176,1)+MOD(M176-$AC$14,1))),IF(OR(M176&lt;L176,M176&gt;$AC$14),MOD($AD$14-L176,1)+MOD(M176-$AC$14,1),IF(M176&lt;$AD$14,MOD(M176-L176,1),MOD($AD$14-L176,1)))))</f>
        <v>0</v>
      </c>
      <c r="Q176" s="44"/>
      <c r="R176" s="45"/>
      <c r="S176" s="98"/>
      <c r="T176" s="12"/>
      <c r="U176" s="12"/>
      <c r="V176" s="12"/>
      <c r="W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</row>
    <row r="177" spans="2:34" ht="14.25" x14ac:dyDescent="0.3">
      <c r="B177" s="123"/>
      <c r="C177" s="129"/>
      <c r="D177" s="17"/>
      <c r="E177" s="18"/>
      <c r="F177" s="28">
        <f t="shared" si="28"/>
        <v>0</v>
      </c>
      <c r="G177" s="145"/>
      <c r="H177" s="111">
        <f>IF(AND(D177&lt;$AC$14,D177&gt;=$AD$14),IF(E177&gt;D177,IF(E177&lt;=$AC$14,0,MOD(E177-$AC$14,1)),IF(E177&gt;=$AD$14,MOD($AD$14-$AC$14,1),MOD(E177-$AC$14,1))),IF(D177&gt;=$AC$14,IF(OR(E177&gt;D177,E177&lt;=$AD$14),MOD(E177-D177,1),IF(E177&lt;=$AC$14,MOD($AD$14-D177,1),MOD($AD$14-D177,1)+MOD(E177-$AC$14,1))),IF(OR(E177&lt;D177,E177&gt;$AC$14),MOD($AD$14-D177,1)+MOD(E177-$AC$14,1),IF(E177&lt;$AD$14,MOD(E177-D177,1),MOD($AD$14-D177,1)))))</f>
        <v>0</v>
      </c>
      <c r="I177" s="44"/>
      <c r="J177" s="45"/>
      <c r="K177" s="245"/>
      <c r="L177" s="255"/>
      <c r="M177" s="18"/>
      <c r="N177" s="28">
        <f t="shared" si="29"/>
        <v>0</v>
      </c>
      <c r="O177" s="145"/>
      <c r="P177" s="111">
        <f>IF(AND(L177&lt;$AC$14,L177&gt;=$AD$14),IF(M177&gt;L177,IF(M177&lt;=$AC$14,0,MOD(M177-$AC$14,1)),IF(M177&gt;=$AD$14,MOD($AD$14-$AC$14,1),MOD(M177-$AC$14,1))),IF(L177&gt;=$AC$14,IF(OR(M177&gt;L177,M177&lt;=$AD$14),MOD(M177-L177,1),IF(M177&lt;=$AC$14,MOD($AD$14-L177,1),MOD($AD$14-L177,1)+MOD(M177-$AC$14,1))),IF(OR(M177&lt;L177,M177&gt;$AC$14),MOD($AD$14-L177,1)+MOD(M177-$AC$14,1),IF(M177&lt;$AD$14,MOD(M177-L177,1),MOD($AD$14-L177,1)))))</f>
        <v>0</v>
      </c>
      <c r="Q177" s="44"/>
      <c r="R177" s="45"/>
      <c r="S177" s="98"/>
      <c r="T177" s="12"/>
      <c r="U177" s="12"/>
      <c r="V177" s="12"/>
      <c r="W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</row>
    <row r="178" spans="2:34" ht="14.25" x14ac:dyDescent="0.3">
      <c r="B178" s="123"/>
      <c r="C178" s="129"/>
      <c r="D178" s="17"/>
      <c r="E178" s="18"/>
      <c r="F178" s="28">
        <f t="shared" si="28"/>
        <v>0</v>
      </c>
      <c r="G178" s="145"/>
      <c r="H178" s="111">
        <f>IF(AND(D178&lt;$AC$14,D178&gt;=$AD$14),IF(E178&gt;D178,IF(E178&lt;=$AC$14,0,MOD(E178-$AC$14,1)),IF(E178&gt;=$AD$14,MOD($AD$14-$AC$14,1),MOD(E178-$AC$14,1))),IF(D178&gt;=$AC$14,IF(OR(E178&gt;D178,E178&lt;=$AD$14),MOD(E178-D178,1),IF(E178&lt;=$AC$14,MOD($AD$14-D178,1),MOD($AD$14-D178,1)+MOD(E178-$AC$14,1))),IF(OR(E178&lt;D178,E178&gt;$AC$14),MOD($AD$14-D178,1)+MOD(E178-$AC$14,1),IF(E178&lt;$AD$14,MOD(E178-D178,1),MOD($AD$14-D178,1)))))</f>
        <v>0</v>
      </c>
      <c r="I178" s="44"/>
      <c r="J178" s="45"/>
      <c r="K178" s="245"/>
      <c r="L178" s="255"/>
      <c r="M178" s="18"/>
      <c r="N178" s="28">
        <f t="shared" si="29"/>
        <v>0</v>
      </c>
      <c r="O178" s="145"/>
      <c r="P178" s="111">
        <f>IF(AND(L178&lt;$AC$14,L178&gt;=$AD$14),IF(M178&gt;L178,IF(M178&lt;=$AC$14,0,MOD(M178-$AC$14,1)),IF(M178&gt;=$AD$14,MOD($AD$14-$AC$14,1),MOD(M178-$AC$14,1))),IF(L178&gt;=$AC$14,IF(OR(M178&gt;L178,M178&lt;=$AD$14),MOD(M178-L178,1),IF(M178&lt;=$AC$14,MOD($AD$14-L178,1),MOD($AD$14-L178,1)+MOD(M178-$AC$14,1))),IF(OR(M178&lt;L178,M178&gt;$AC$14),MOD($AD$14-L178,1)+MOD(M178-$AC$14,1),IF(M178&lt;$AD$14,MOD(M178-L178,1),MOD($AD$14-L178,1)))))</f>
        <v>0</v>
      </c>
      <c r="Q178" s="44"/>
      <c r="R178" s="45"/>
      <c r="S178" s="98"/>
      <c r="T178" s="12"/>
      <c r="U178" s="12"/>
      <c r="V178" s="12"/>
      <c r="W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</row>
    <row r="179" spans="2:34" ht="14.25" x14ac:dyDescent="0.3">
      <c r="B179" s="123"/>
      <c r="C179" s="129"/>
      <c r="D179" s="17"/>
      <c r="E179" s="18"/>
      <c r="F179" s="28">
        <f t="shared" si="28"/>
        <v>0</v>
      </c>
      <c r="G179" s="145"/>
      <c r="H179" s="111">
        <f>IF(AND(D179&lt;$AC$14,D179&gt;=$AD$14),IF(E179&gt;D179,IF(E179&lt;=$AC$14,0,MOD(E179-$AC$14,1)),IF(E179&gt;=$AD$14,MOD($AD$14-$AC$14,1),MOD(E179-$AC$14,1))),IF(D179&gt;=$AC$14,IF(OR(E179&gt;D179,E179&lt;=$AD$14),MOD(E179-D179,1),IF(E179&lt;=$AC$14,MOD($AD$14-D179,1),MOD($AD$14-D179,1)+MOD(E179-$AC$14,1))),IF(OR(E179&lt;D179,E179&gt;$AC$14),MOD($AD$14-D179,1)+MOD(E179-$AC$14,1),IF(E179&lt;$AD$14,MOD(E179-D179,1),MOD($AD$14-D179,1)))))</f>
        <v>0</v>
      </c>
      <c r="I179" s="44"/>
      <c r="J179" s="45"/>
      <c r="K179" s="245"/>
      <c r="L179" s="255"/>
      <c r="M179" s="18"/>
      <c r="N179" s="28">
        <f t="shared" si="29"/>
        <v>0</v>
      </c>
      <c r="O179" s="145"/>
      <c r="P179" s="111">
        <f>IF(AND(L179&lt;$AC$14,L179&gt;=$AD$14),IF(M179&gt;L179,IF(M179&lt;=$AC$14,0,MOD(M179-$AC$14,1)),IF(M179&gt;=$AD$14,MOD($AD$14-$AC$14,1),MOD(M179-$AC$14,1))),IF(L179&gt;=$AC$14,IF(OR(M179&gt;L179,M179&lt;=$AD$14),MOD(M179-L179,1),IF(M179&lt;=$AC$14,MOD($AD$14-L179,1),MOD($AD$14-L179,1)+MOD(M179-$AC$14,1))),IF(OR(M179&lt;L179,M179&gt;$AC$14),MOD($AD$14-L179,1)+MOD(M179-$AC$14,1),IF(M179&lt;$AD$14,MOD(M179-L179,1),MOD($AD$14-L179,1)))))</f>
        <v>0</v>
      </c>
      <c r="Q179" s="44"/>
      <c r="R179" s="45"/>
      <c r="S179" s="98"/>
      <c r="T179" s="12"/>
      <c r="U179" s="12"/>
      <c r="V179" s="12"/>
      <c r="W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</row>
    <row r="180" spans="2:34" ht="14.25" x14ac:dyDescent="0.3">
      <c r="B180" s="123"/>
      <c r="C180" s="129"/>
      <c r="D180" s="17"/>
      <c r="E180" s="18"/>
      <c r="F180" s="28">
        <f t="shared" si="28"/>
        <v>0</v>
      </c>
      <c r="G180" s="145"/>
      <c r="H180" s="111">
        <f>IF(AND(D180&lt;$AC$14,D180&gt;=$AD$14),IF(E180&gt;D180,IF(E180&lt;=$AC$14,0,MOD(E180-$AC$14,1)),IF(E180&gt;=$AD$14,MOD($AD$14-$AC$14,1),MOD(E180-$AC$14,1))),IF(D180&gt;=$AC$14,IF(OR(E180&gt;D180,E180&lt;=$AD$14),MOD(E180-D180,1),IF(E180&lt;=$AC$14,MOD($AD$14-D180,1),MOD($AD$14-D180,1)+MOD(E180-$AC$14,1))),IF(OR(E180&lt;D180,E180&gt;$AC$14),MOD($AD$14-D180,1)+MOD(E180-$AC$14,1),IF(E180&lt;$AD$14,MOD(E180-D180,1),MOD($AD$14-D180,1)))))</f>
        <v>0</v>
      </c>
      <c r="I180" s="44"/>
      <c r="J180" s="45"/>
      <c r="K180" s="245"/>
      <c r="L180" s="255"/>
      <c r="M180" s="18"/>
      <c r="N180" s="28">
        <f t="shared" si="29"/>
        <v>0</v>
      </c>
      <c r="O180" s="145"/>
      <c r="P180" s="111">
        <f>IF(AND(L180&lt;$AC$14,L180&gt;=$AD$14),IF(M180&gt;L180,IF(M180&lt;=$AC$14,0,MOD(M180-$AC$14,1)),IF(M180&gt;=$AD$14,MOD($AD$14-$AC$14,1),MOD(M180-$AC$14,1))),IF(L180&gt;=$AC$14,IF(OR(M180&gt;L180,M180&lt;=$AD$14),MOD(M180-L180,1),IF(M180&lt;=$AC$14,MOD($AD$14-L180,1),MOD($AD$14-L180,1)+MOD(M180-$AC$14,1))),IF(OR(M180&lt;L180,M180&gt;$AC$14),MOD($AD$14-L180,1)+MOD(M180-$AC$14,1),IF(M180&lt;$AD$14,MOD(M180-L180,1),MOD($AD$14-L180,1)))))</f>
        <v>0</v>
      </c>
      <c r="Q180" s="44"/>
      <c r="R180" s="45"/>
      <c r="S180" s="98"/>
      <c r="T180" s="12"/>
      <c r="U180" s="12"/>
      <c r="V180" s="12"/>
      <c r="W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</row>
    <row r="181" spans="2:34" ht="14.25" x14ac:dyDescent="0.3">
      <c r="B181" s="123"/>
      <c r="C181" s="130"/>
      <c r="D181" s="17"/>
      <c r="E181" s="18"/>
      <c r="F181" s="28">
        <f t="shared" si="28"/>
        <v>0</v>
      </c>
      <c r="G181" s="166"/>
      <c r="H181" s="111">
        <f>IF(AND(D181&lt;$AC$14,D181&gt;=$AD$14),IF(E181&gt;D181,IF(E181&lt;=$AC$14,0,MOD(E181-$AC$14,1)),IF(E181&gt;=$AD$14,MOD($AD$14-$AC$14,1),MOD(E181-$AC$14,1))),IF(D181&gt;=$AC$14,IF(OR(E181&gt;D181,E181&lt;=$AD$14),MOD(E181-D181,1),IF(E181&lt;=$AC$14,MOD($AD$14-D181,1),MOD($AD$14-D181,1)+MOD(E181-$AC$14,1))),IF(OR(E181&lt;D181,E181&gt;$AC$14),MOD($AD$14-D181,1)+MOD(E181-$AC$14,1),IF(E181&lt;$AD$14,MOD(E181-D181,1),MOD($AD$14-D181,1)))))</f>
        <v>0</v>
      </c>
      <c r="I181" s="44"/>
      <c r="J181" s="45"/>
      <c r="K181" s="245"/>
      <c r="L181" s="255"/>
      <c r="M181" s="18"/>
      <c r="N181" s="28">
        <f t="shared" si="29"/>
        <v>0</v>
      </c>
      <c r="O181" s="166"/>
      <c r="P181" s="111">
        <f>IF(AND(L181&lt;$AC$14,L181&gt;=$AD$14),IF(M181&gt;L181,IF(M181&lt;=$AC$14,0,MOD(M181-$AC$14,1)),IF(M181&gt;=$AD$14,MOD($AD$14-$AC$14,1),MOD(M181-$AC$14,1))),IF(L181&gt;=$AC$14,IF(OR(M181&gt;L181,M181&lt;=$AD$14),MOD(M181-L181,1),IF(M181&lt;=$AC$14,MOD($AD$14-L181,1),MOD($AD$14-L181,1)+MOD(M181-$AC$14,1))),IF(OR(M181&lt;L181,M181&gt;$AC$14),MOD($AD$14-L181,1)+MOD(M181-$AC$14,1),IF(M181&lt;$AD$14,MOD(M181-L181,1),MOD($AD$14-L181,1)))))</f>
        <v>0</v>
      </c>
      <c r="Q181" s="44"/>
      <c r="R181" s="45"/>
      <c r="S181" s="98"/>
      <c r="T181" s="12"/>
      <c r="U181" s="12"/>
      <c r="V181" s="12"/>
      <c r="W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</row>
    <row r="182" spans="2:34" ht="14.25" x14ac:dyDescent="0.3">
      <c r="B182" s="147">
        <f t="shared" ref="B182" si="30">C182</f>
        <v>42577</v>
      </c>
      <c r="C182" s="128">
        <v>42577</v>
      </c>
      <c r="D182" s="17"/>
      <c r="E182" s="18"/>
      <c r="F182" s="28">
        <f t="shared" si="28"/>
        <v>0</v>
      </c>
      <c r="G182" s="144">
        <f>SUM(F182:F187)</f>
        <v>0</v>
      </c>
      <c r="H182" s="111">
        <f>IF(AND(D182&lt;$AC$14,D182&gt;=$AD$14),IF(E182&gt;D182,IF(E182&lt;=$AC$14,0,MOD(E182-$AC$14,1)),IF(E182&gt;=$AD$14,MOD($AD$14-$AC$14,1),MOD(E182-$AC$14,1))),IF(D182&gt;=$AC$14,IF(OR(E182&gt;D182,E182&lt;=$AD$14),MOD(E182-D182,1),IF(E182&lt;=$AC$14,MOD($AD$14-D182,1),MOD($AD$14-D182,1)+MOD(E182-$AC$14,1))),IF(OR(E182&lt;D182,E182&gt;$AC$14),MOD($AD$14-D182,1)+MOD(E182-$AC$14,1),IF(E182&lt;$AD$14,MOD(E182-D182,1),MOD($AD$14-D182,1)))))</f>
        <v>0</v>
      </c>
      <c r="I182" s="44"/>
      <c r="J182" s="45"/>
      <c r="K182" s="245"/>
      <c r="L182" s="255"/>
      <c r="M182" s="18"/>
      <c r="N182" s="28">
        <f t="shared" si="29"/>
        <v>0</v>
      </c>
      <c r="O182" s="144">
        <f>SUM(N182:N187)</f>
        <v>0</v>
      </c>
      <c r="P182" s="111">
        <f>IF(AND(L182&lt;$AC$14,L182&gt;=$AD$14),IF(M182&gt;L182,IF(M182&lt;=$AC$14,0,MOD(M182-$AC$14,1)),IF(M182&gt;=$AD$14,MOD($AD$14-$AC$14,1),MOD(M182-$AC$14,1))),IF(L182&gt;=$AC$14,IF(OR(M182&gt;L182,M182&lt;=$AD$14),MOD(M182-L182,1),IF(M182&lt;=$AC$14,MOD($AD$14-L182,1),MOD($AD$14-L182,1)+MOD(M182-$AC$14,1))),IF(OR(M182&lt;L182,M182&gt;$AC$14),MOD($AD$14-L182,1)+MOD(M182-$AC$14,1),IF(M182&lt;$AD$14,MOD(M182-L182,1),MOD($AD$14-L182,1)))))</f>
        <v>0</v>
      </c>
      <c r="Q182" s="44"/>
      <c r="R182" s="45"/>
      <c r="S182" s="98"/>
      <c r="T182" s="12"/>
      <c r="U182" s="12"/>
      <c r="V182" s="12"/>
      <c r="W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</row>
    <row r="183" spans="2:34" ht="14.25" x14ac:dyDescent="0.3">
      <c r="B183" s="147"/>
      <c r="C183" s="129"/>
      <c r="D183" s="17"/>
      <c r="E183" s="18"/>
      <c r="F183" s="28">
        <f t="shared" si="28"/>
        <v>0</v>
      </c>
      <c r="G183" s="145"/>
      <c r="H183" s="111">
        <f>IF(AND(D183&lt;$AC$14,D183&gt;=$AD$14),IF(E183&gt;D183,IF(E183&lt;=$AC$14,0,MOD(E183-$AC$14,1)),IF(E183&gt;=$AD$14,MOD($AD$14-$AC$14,1),MOD(E183-$AC$14,1))),IF(D183&gt;=$AC$14,IF(OR(E183&gt;D183,E183&lt;=$AD$14),MOD(E183-D183,1),IF(E183&lt;=$AC$14,MOD($AD$14-D183,1),MOD($AD$14-D183,1)+MOD(E183-$AC$14,1))),IF(OR(E183&lt;D183,E183&gt;$AC$14),MOD($AD$14-D183,1)+MOD(E183-$AC$14,1),IF(E183&lt;$AD$14,MOD(E183-D183,1),MOD($AD$14-D183,1)))))</f>
        <v>0</v>
      </c>
      <c r="I183" s="44"/>
      <c r="J183" s="45"/>
      <c r="K183" s="245"/>
      <c r="L183" s="255"/>
      <c r="M183" s="18"/>
      <c r="N183" s="28">
        <f t="shared" si="29"/>
        <v>0</v>
      </c>
      <c r="O183" s="145"/>
      <c r="P183" s="111">
        <f>IF(AND(L183&lt;$AC$14,L183&gt;=$AD$14),IF(M183&gt;L183,IF(M183&lt;=$AC$14,0,MOD(M183-$AC$14,1)),IF(M183&gt;=$AD$14,MOD($AD$14-$AC$14,1),MOD(M183-$AC$14,1))),IF(L183&gt;=$AC$14,IF(OR(M183&gt;L183,M183&lt;=$AD$14),MOD(M183-L183,1),IF(M183&lt;=$AC$14,MOD($AD$14-L183,1),MOD($AD$14-L183,1)+MOD(M183-$AC$14,1))),IF(OR(M183&lt;L183,M183&gt;$AC$14),MOD($AD$14-L183,1)+MOD(M183-$AC$14,1),IF(M183&lt;$AD$14,MOD(M183-L183,1),MOD($AD$14-L183,1)))))</f>
        <v>0</v>
      </c>
      <c r="Q183" s="44"/>
      <c r="R183" s="45"/>
      <c r="S183" s="98"/>
      <c r="T183" s="12"/>
      <c r="U183" s="12"/>
      <c r="V183" s="12"/>
      <c r="W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</row>
    <row r="184" spans="2:34" ht="14.25" x14ac:dyDescent="0.3">
      <c r="B184" s="147"/>
      <c r="C184" s="129"/>
      <c r="D184" s="17"/>
      <c r="E184" s="18"/>
      <c r="F184" s="28">
        <f t="shared" si="28"/>
        <v>0</v>
      </c>
      <c r="G184" s="145"/>
      <c r="H184" s="111">
        <f>IF(AND(D184&lt;$AC$14,D184&gt;=$AD$14),IF(E184&gt;D184,IF(E184&lt;=$AC$14,0,MOD(E184-$AC$14,1)),IF(E184&gt;=$AD$14,MOD($AD$14-$AC$14,1),MOD(E184-$AC$14,1))),IF(D184&gt;=$AC$14,IF(OR(E184&gt;D184,E184&lt;=$AD$14),MOD(E184-D184,1),IF(E184&lt;=$AC$14,MOD($AD$14-D184,1),MOD($AD$14-D184,1)+MOD(E184-$AC$14,1))),IF(OR(E184&lt;D184,E184&gt;$AC$14),MOD($AD$14-D184,1)+MOD(E184-$AC$14,1),IF(E184&lt;$AD$14,MOD(E184-D184,1),MOD($AD$14-D184,1)))))</f>
        <v>0</v>
      </c>
      <c r="I184" s="44"/>
      <c r="J184" s="45"/>
      <c r="K184" s="245"/>
      <c r="L184" s="255"/>
      <c r="M184" s="18"/>
      <c r="N184" s="28">
        <f t="shared" si="29"/>
        <v>0</v>
      </c>
      <c r="O184" s="145"/>
      <c r="P184" s="111">
        <f>IF(AND(L184&lt;$AC$14,L184&gt;=$AD$14),IF(M184&gt;L184,IF(M184&lt;=$AC$14,0,MOD(M184-$AC$14,1)),IF(M184&gt;=$AD$14,MOD($AD$14-$AC$14,1),MOD(M184-$AC$14,1))),IF(L184&gt;=$AC$14,IF(OR(M184&gt;L184,M184&lt;=$AD$14),MOD(M184-L184,1),IF(M184&lt;=$AC$14,MOD($AD$14-L184,1),MOD($AD$14-L184,1)+MOD(M184-$AC$14,1))),IF(OR(M184&lt;L184,M184&gt;$AC$14),MOD($AD$14-L184,1)+MOD(M184-$AC$14,1),IF(M184&lt;$AD$14,MOD(M184-L184,1),MOD($AD$14-L184,1)))))</f>
        <v>0</v>
      </c>
      <c r="Q184" s="44"/>
      <c r="R184" s="45"/>
      <c r="S184" s="98"/>
      <c r="T184" s="12"/>
      <c r="U184" s="12"/>
      <c r="V184" s="12"/>
      <c r="W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</row>
    <row r="185" spans="2:34" ht="14.25" x14ac:dyDescent="0.3">
      <c r="B185" s="147"/>
      <c r="C185" s="129"/>
      <c r="D185" s="17"/>
      <c r="E185" s="18"/>
      <c r="F185" s="28">
        <f t="shared" si="28"/>
        <v>0</v>
      </c>
      <c r="G185" s="145"/>
      <c r="H185" s="111">
        <f>IF(AND(D185&lt;$AC$14,D185&gt;=$AD$14),IF(E185&gt;D185,IF(E185&lt;=$AC$14,0,MOD(E185-$AC$14,1)),IF(E185&gt;=$AD$14,MOD($AD$14-$AC$14,1),MOD(E185-$AC$14,1))),IF(D185&gt;=$AC$14,IF(OR(E185&gt;D185,E185&lt;=$AD$14),MOD(E185-D185,1),IF(E185&lt;=$AC$14,MOD($AD$14-D185,1),MOD($AD$14-D185,1)+MOD(E185-$AC$14,1))),IF(OR(E185&lt;D185,E185&gt;$AC$14),MOD($AD$14-D185,1)+MOD(E185-$AC$14,1),IF(E185&lt;$AD$14,MOD(E185-D185,1),MOD($AD$14-D185,1)))))</f>
        <v>0</v>
      </c>
      <c r="I185" s="44"/>
      <c r="J185" s="45"/>
      <c r="K185" s="245"/>
      <c r="L185" s="255"/>
      <c r="M185" s="18"/>
      <c r="N185" s="28">
        <f t="shared" si="29"/>
        <v>0</v>
      </c>
      <c r="O185" s="145"/>
      <c r="P185" s="111">
        <f>IF(AND(L185&lt;$AC$14,L185&gt;=$AD$14),IF(M185&gt;L185,IF(M185&lt;=$AC$14,0,MOD(M185-$AC$14,1)),IF(M185&gt;=$AD$14,MOD($AD$14-$AC$14,1),MOD(M185-$AC$14,1))),IF(L185&gt;=$AC$14,IF(OR(M185&gt;L185,M185&lt;=$AD$14),MOD(M185-L185,1),IF(M185&lt;=$AC$14,MOD($AD$14-L185,1),MOD($AD$14-L185,1)+MOD(M185-$AC$14,1))),IF(OR(M185&lt;L185,M185&gt;$AC$14),MOD($AD$14-L185,1)+MOD(M185-$AC$14,1),IF(M185&lt;$AD$14,MOD(M185-L185,1),MOD($AD$14-L185,1)))))</f>
        <v>0</v>
      </c>
      <c r="Q185" s="44"/>
      <c r="R185" s="45"/>
      <c r="S185" s="98"/>
      <c r="T185" s="12"/>
      <c r="U185" s="12"/>
      <c r="V185" s="12"/>
      <c r="W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</row>
    <row r="186" spans="2:34" ht="14.25" x14ac:dyDescent="0.3">
      <c r="B186" s="147"/>
      <c r="C186" s="129"/>
      <c r="D186" s="17"/>
      <c r="E186" s="18"/>
      <c r="F186" s="28">
        <f t="shared" si="28"/>
        <v>0</v>
      </c>
      <c r="G186" s="145"/>
      <c r="H186" s="111">
        <f>IF(AND(D186&lt;$AC$14,D186&gt;=$AD$14),IF(E186&gt;D186,IF(E186&lt;=$AC$14,0,MOD(E186-$AC$14,1)),IF(E186&gt;=$AD$14,MOD($AD$14-$AC$14,1),MOD(E186-$AC$14,1))),IF(D186&gt;=$AC$14,IF(OR(E186&gt;D186,E186&lt;=$AD$14),MOD(E186-D186,1),IF(E186&lt;=$AC$14,MOD($AD$14-D186,1),MOD($AD$14-D186,1)+MOD(E186-$AC$14,1))),IF(OR(E186&lt;D186,E186&gt;$AC$14),MOD($AD$14-D186,1)+MOD(E186-$AC$14,1),IF(E186&lt;$AD$14,MOD(E186-D186,1),MOD($AD$14-D186,1)))))</f>
        <v>0</v>
      </c>
      <c r="I186" s="44"/>
      <c r="J186" s="45"/>
      <c r="K186" s="245"/>
      <c r="L186" s="255"/>
      <c r="M186" s="18"/>
      <c r="N186" s="28">
        <f t="shared" si="29"/>
        <v>0</v>
      </c>
      <c r="O186" s="145"/>
      <c r="P186" s="111">
        <f>IF(AND(L186&lt;$AC$14,L186&gt;=$AD$14),IF(M186&gt;L186,IF(M186&lt;=$AC$14,0,MOD(M186-$AC$14,1)),IF(M186&gt;=$AD$14,MOD($AD$14-$AC$14,1),MOD(M186-$AC$14,1))),IF(L186&gt;=$AC$14,IF(OR(M186&gt;L186,M186&lt;=$AD$14),MOD(M186-L186,1),IF(M186&lt;=$AC$14,MOD($AD$14-L186,1),MOD($AD$14-L186,1)+MOD(M186-$AC$14,1))),IF(OR(M186&lt;L186,M186&gt;$AC$14),MOD($AD$14-L186,1)+MOD(M186-$AC$14,1),IF(M186&lt;$AD$14,MOD(M186-L186,1),MOD($AD$14-L186,1)))))</f>
        <v>0</v>
      </c>
      <c r="Q186" s="44"/>
      <c r="R186" s="45"/>
      <c r="S186" s="98"/>
      <c r="T186" s="12"/>
      <c r="U186" s="12"/>
      <c r="V186" s="12"/>
      <c r="W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</row>
    <row r="187" spans="2:34" ht="14.25" x14ac:dyDescent="0.3">
      <c r="B187" s="147"/>
      <c r="C187" s="130"/>
      <c r="D187" s="17"/>
      <c r="E187" s="18"/>
      <c r="F187" s="28">
        <f t="shared" si="28"/>
        <v>0</v>
      </c>
      <c r="G187" s="166"/>
      <c r="H187" s="111">
        <f>IF(AND(D187&lt;$AC$14,D187&gt;=$AD$14),IF(E187&gt;D187,IF(E187&lt;=$AC$14,0,MOD(E187-$AC$14,1)),IF(E187&gt;=$AD$14,MOD($AD$14-$AC$14,1),MOD(E187-$AC$14,1))),IF(D187&gt;=$AC$14,IF(OR(E187&gt;D187,E187&lt;=$AD$14),MOD(E187-D187,1),IF(E187&lt;=$AC$14,MOD($AD$14-D187,1),MOD($AD$14-D187,1)+MOD(E187-$AC$14,1))),IF(OR(E187&lt;D187,E187&gt;$AC$14),MOD($AD$14-D187,1)+MOD(E187-$AC$14,1),IF(E187&lt;$AD$14,MOD(E187-D187,1),MOD($AD$14-D187,1)))))</f>
        <v>0</v>
      </c>
      <c r="I187" s="44"/>
      <c r="J187" s="45"/>
      <c r="K187" s="245"/>
      <c r="L187" s="255"/>
      <c r="M187" s="18"/>
      <c r="N187" s="28">
        <f t="shared" si="29"/>
        <v>0</v>
      </c>
      <c r="O187" s="166"/>
      <c r="P187" s="111">
        <f>IF(AND(L187&lt;$AC$14,L187&gt;=$AD$14),IF(M187&gt;L187,IF(M187&lt;=$AC$14,0,MOD(M187-$AC$14,1)),IF(M187&gt;=$AD$14,MOD($AD$14-$AC$14,1),MOD(M187-$AC$14,1))),IF(L187&gt;=$AC$14,IF(OR(M187&gt;L187,M187&lt;=$AD$14),MOD(M187-L187,1),IF(M187&lt;=$AC$14,MOD($AD$14-L187,1),MOD($AD$14-L187,1)+MOD(M187-$AC$14,1))),IF(OR(M187&lt;L187,M187&gt;$AC$14),MOD($AD$14-L187,1)+MOD(M187-$AC$14,1),IF(M187&lt;$AD$14,MOD(M187-L187,1),MOD($AD$14-L187,1)))))</f>
        <v>0</v>
      </c>
      <c r="Q187" s="44"/>
      <c r="R187" s="45"/>
      <c r="S187" s="98"/>
      <c r="T187" s="12"/>
      <c r="U187" s="12"/>
      <c r="V187" s="12"/>
      <c r="W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</row>
    <row r="188" spans="2:34" ht="14.25" x14ac:dyDescent="0.3">
      <c r="B188" s="147">
        <f t="shared" ref="B188" si="31">C188</f>
        <v>42578</v>
      </c>
      <c r="C188" s="128">
        <v>42578</v>
      </c>
      <c r="D188" s="17"/>
      <c r="E188" s="18"/>
      <c r="F188" s="28">
        <f t="shared" si="28"/>
        <v>0</v>
      </c>
      <c r="G188" s="144">
        <f>SUM(F188:F193)</f>
        <v>0</v>
      </c>
      <c r="H188" s="111">
        <f>IF(AND(D188&lt;$AC$14,D188&gt;=$AD$14),IF(E188&gt;D188,IF(E188&lt;=$AC$14,0,MOD(E188-$AC$14,1)),IF(E188&gt;=$AD$14,MOD($AD$14-$AC$14,1),MOD(E188-$AC$14,1))),IF(D188&gt;=$AC$14,IF(OR(E188&gt;D188,E188&lt;=$AD$14),MOD(E188-D188,1),IF(E188&lt;=$AC$14,MOD($AD$14-D188,1),MOD($AD$14-D188,1)+MOD(E188-$AC$14,1))),IF(OR(E188&lt;D188,E188&gt;$AC$14),MOD($AD$14-D188,1)+MOD(E188-$AC$14,1),IF(E188&lt;$AD$14,MOD(E188-D188,1),MOD($AD$14-D188,1)))))</f>
        <v>0</v>
      </c>
      <c r="I188" s="44"/>
      <c r="J188" s="45"/>
      <c r="K188" s="245"/>
      <c r="L188" s="255"/>
      <c r="M188" s="18"/>
      <c r="N188" s="28">
        <f t="shared" si="29"/>
        <v>0</v>
      </c>
      <c r="O188" s="144">
        <f>SUM(N188:N193)</f>
        <v>0</v>
      </c>
      <c r="P188" s="111">
        <f>IF(AND(L188&lt;$AC$14,L188&gt;=$AD$14),IF(M188&gt;L188,IF(M188&lt;=$AC$14,0,MOD(M188-$AC$14,1)),IF(M188&gt;=$AD$14,MOD($AD$14-$AC$14,1),MOD(M188-$AC$14,1))),IF(L188&gt;=$AC$14,IF(OR(M188&gt;L188,M188&lt;=$AD$14),MOD(M188-L188,1),IF(M188&lt;=$AC$14,MOD($AD$14-L188,1),MOD($AD$14-L188,1)+MOD(M188-$AC$14,1))),IF(OR(M188&lt;L188,M188&gt;$AC$14),MOD($AD$14-L188,1)+MOD(M188-$AC$14,1),IF(M188&lt;$AD$14,MOD(M188-L188,1),MOD($AD$14-L188,1)))))</f>
        <v>0</v>
      </c>
      <c r="Q188" s="44"/>
      <c r="R188" s="45"/>
      <c r="S188" s="98"/>
      <c r="T188" s="12"/>
      <c r="U188" s="12"/>
      <c r="V188" s="12"/>
      <c r="W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</row>
    <row r="189" spans="2:34" ht="14.25" x14ac:dyDescent="0.3">
      <c r="B189" s="147"/>
      <c r="C189" s="129"/>
      <c r="D189" s="17"/>
      <c r="E189" s="18"/>
      <c r="F189" s="28">
        <f t="shared" si="28"/>
        <v>0</v>
      </c>
      <c r="G189" s="145"/>
      <c r="H189" s="111">
        <f>IF(AND(D189&lt;$AC$14,D189&gt;=$AD$14),IF(E189&gt;D189,IF(E189&lt;=$AC$14,0,MOD(E189-$AC$14,1)),IF(E189&gt;=$AD$14,MOD($AD$14-$AC$14,1),MOD(E189-$AC$14,1))),IF(D189&gt;=$AC$14,IF(OR(E189&gt;D189,E189&lt;=$AD$14),MOD(E189-D189,1),IF(E189&lt;=$AC$14,MOD($AD$14-D189,1),MOD($AD$14-D189,1)+MOD(E189-$AC$14,1))),IF(OR(E189&lt;D189,E189&gt;$AC$14),MOD($AD$14-D189,1)+MOD(E189-$AC$14,1),IF(E189&lt;$AD$14,MOD(E189-D189,1),MOD($AD$14-D189,1)))))</f>
        <v>0</v>
      </c>
      <c r="I189" s="44"/>
      <c r="J189" s="45"/>
      <c r="K189" s="245"/>
      <c r="L189" s="255"/>
      <c r="M189" s="18"/>
      <c r="N189" s="28">
        <f t="shared" si="29"/>
        <v>0</v>
      </c>
      <c r="O189" s="145"/>
      <c r="P189" s="111">
        <f>IF(AND(L189&lt;$AC$14,L189&gt;=$AD$14),IF(M189&gt;L189,IF(M189&lt;=$AC$14,0,MOD(M189-$AC$14,1)),IF(M189&gt;=$AD$14,MOD($AD$14-$AC$14,1),MOD(M189-$AC$14,1))),IF(L189&gt;=$AC$14,IF(OR(M189&gt;L189,M189&lt;=$AD$14),MOD(M189-L189,1),IF(M189&lt;=$AC$14,MOD($AD$14-L189,1),MOD($AD$14-L189,1)+MOD(M189-$AC$14,1))),IF(OR(M189&lt;L189,M189&gt;$AC$14),MOD($AD$14-L189,1)+MOD(M189-$AC$14,1),IF(M189&lt;$AD$14,MOD(M189-L189,1),MOD($AD$14-L189,1)))))</f>
        <v>0</v>
      </c>
      <c r="Q189" s="44"/>
      <c r="R189" s="45"/>
      <c r="S189" s="98"/>
      <c r="T189" s="12"/>
      <c r="U189" s="12"/>
      <c r="V189" s="12"/>
      <c r="W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</row>
    <row r="190" spans="2:34" ht="14.25" x14ac:dyDescent="0.3">
      <c r="B190" s="147"/>
      <c r="C190" s="129"/>
      <c r="D190" s="17"/>
      <c r="E190" s="18"/>
      <c r="F190" s="28">
        <f t="shared" si="28"/>
        <v>0</v>
      </c>
      <c r="G190" s="145"/>
      <c r="H190" s="111">
        <f>IF(AND(D190&lt;$AC$14,D190&gt;=$AD$14),IF(E190&gt;D190,IF(E190&lt;=$AC$14,0,MOD(E190-$AC$14,1)),IF(E190&gt;=$AD$14,MOD($AD$14-$AC$14,1),MOD(E190-$AC$14,1))),IF(D190&gt;=$AC$14,IF(OR(E190&gt;D190,E190&lt;=$AD$14),MOD(E190-D190,1),IF(E190&lt;=$AC$14,MOD($AD$14-D190,1),MOD($AD$14-D190,1)+MOD(E190-$AC$14,1))),IF(OR(E190&lt;D190,E190&gt;$AC$14),MOD($AD$14-D190,1)+MOD(E190-$AC$14,1),IF(E190&lt;$AD$14,MOD(E190-D190,1),MOD($AD$14-D190,1)))))</f>
        <v>0</v>
      </c>
      <c r="I190" s="44"/>
      <c r="J190" s="45"/>
      <c r="K190" s="245"/>
      <c r="L190" s="255"/>
      <c r="M190" s="18"/>
      <c r="N190" s="28">
        <f t="shared" si="29"/>
        <v>0</v>
      </c>
      <c r="O190" s="145"/>
      <c r="P190" s="111">
        <f>IF(AND(L190&lt;$AC$14,L190&gt;=$AD$14),IF(M190&gt;L190,IF(M190&lt;=$AC$14,0,MOD(M190-$AC$14,1)),IF(M190&gt;=$AD$14,MOD($AD$14-$AC$14,1),MOD(M190-$AC$14,1))),IF(L190&gt;=$AC$14,IF(OR(M190&gt;L190,M190&lt;=$AD$14),MOD(M190-L190,1),IF(M190&lt;=$AC$14,MOD($AD$14-L190,1),MOD($AD$14-L190,1)+MOD(M190-$AC$14,1))),IF(OR(M190&lt;L190,M190&gt;$AC$14),MOD($AD$14-L190,1)+MOD(M190-$AC$14,1),IF(M190&lt;$AD$14,MOD(M190-L190,1),MOD($AD$14-L190,1)))))</f>
        <v>0</v>
      </c>
      <c r="Q190" s="44"/>
      <c r="R190" s="45"/>
      <c r="S190" s="98"/>
      <c r="T190" s="12"/>
      <c r="U190" s="12"/>
      <c r="V190" s="12"/>
      <c r="W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</row>
    <row r="191" spans="2:34" ht="14.25" x14ac:dyDescent="0.3">
      <c r="B191" s="147"/>
      <c r="C191" s="129"/>
      <c r="D191" s="17"/>
      <c r="E191" s="18"/>
      <c r="F191" s="28">
        <f t="shared" si="28"/>
        <v>0</v>
      </c>
      <c r="G191" s="145"/>
      <c r="H191" s="111">
        <f>IF(AND(D191&lt;$AC$14,D191&gt;=$AD$14),IF(E191&gt;D191,IF(E191&lt;=$AC$14,0,MOD(E191-$AC$14,1)),IF(E191&gt;=$AD$14,MOD($AD$14-$AC$14,1),MOD(E191-$AC$14,1))),IF(D191&gt;=$AC$14,IF(OR(E191&gt;D191,E191&lt;=$AD$14),MOD(E191-D191,1),IF(E191&lt;=$AC$14,MOD($AD$14-D191,1),MOD($AD$14-D191,1)+MOD(E191-$AC$14,1))),IF(OR(E191&lt;D191,E191&gt;$AC$14),MOD($AD$14-D191,1)+MOD(E191-$AC$14,1),IF(E191&lt;$AD$14,MOD(E191-D191,1),MOD($AD$14-D191,1)))))</f>
        <v>0</v>
      </c>
      <c r="I191" s="44"/>
      <c r="J191" s="45"/>
      <c r="K191" s="245"/>
      <c r="L191" s="255"/>
      <c r="M191" s="18"/>
      <c r="N191" s="28">
        <f t="shared" si="29"/>
        <v>0</v>
      </c>
      <c r="O191" s="145"/>
      <c r="P191" s="111">
        <f>IF(AND(L191&lt;$AC$14,L191&gt;=$AD$14),IF(M191&gt;L191,IF(M191&lt;=$AC$14,0,MOD(M191-$AC$14,1)),IF(M191&gt;=$AD$14,MOD($AD$14-$AC$14,1),MOD(M191-$AC$14,1))),IF(L191&gt;=$AC$14,IF(OR(M191&gt;L191,M191&lt;=$AD$14),MOD(M191-L191,1),IF(M191&lt;=$AC$14,MOD($AD$14-L191,1),MOD($AD$14-L191,1)+MOD(M191-$AC$14,1))),IF(OR(M191&lt;L191,M191&gt;$AC$14),MOD($AD$14-L191,1)+MOD(M191-$AC$14,1),IF(M191&lt;$AD$14,MOD(M191-L191,1),MOD($AD$14-L191,1)))))</f>
        <v>0</v>
      </c>
      <c r="Q191" s="44"/>
      <c r="R191" s="45"/>
      <c r="S191" s="98"/>
      <c r="T191" s="12"/>
      <c r="U191" s="12"/>
      <c r="V191" s="12"/>
      <c r="W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</row>
    <row r="192" spans="2:34" ht="14.25" x14ac:dyDescent="0.3">
      <c r="B192" s="147"/>
      <c r="C192" s="129"/>
      <c r="D192" s="17"/>
      <c r="E192" s="18"/>
      <c r="F192" s="28">
        <f t="shared" si="28"/>
        <v>0</v>
      </c>
      <c r="G192" s="145"/>
      <c r="H192" s="111">
        <f>IF(AND(D192&lt;$AC$14,D192&gt;=$AD$14),IF(E192&gt;D192,IF(E192&lt;=$AC$14,0,MOD(E192-$AC$14,1)),IF(E192&gt;=$AD$14,MOD($AD$14-$AC$14,1),MOD(E192-$AC$14,1))),IF(D192&gt;=$AC$14,IF(OR(E192&gt;D192,E192&lt;=$AD$14),MOD(E192-D192,1),IF(E192&lt;=$AC$14,MOD($AD$14-D192,1),MOD($AD$14-D192,1)+MOD(E192-$AC$14,1))),IF(OR(E192&lt;D192,E192&gt;$AC$14),MOD($AD$14-D192,1)+MOD(E192-$AC$14,1),IF(E192&lt;$AD$14,MOD(E192-D192,1),MOD($AD$14-D192,1)))))</f>
        <v>0</v>
      </c>
      <c r="I192" s="44"/>
      <c r="J192" s="45"/>
      <c r="K192" s="245"/>
      <c r="L192" s="255"/>
      <c r="M192" s="18"/>
      <c r="N192" s="28">
        <f t="shared" si="29"/>
        <v>0</v>
      </c>
      <c r="O192" s="145"/>
      <c r="P192" s="111">
        <f>IF(AND(L192&lt;$AC$14,L192&gt;=$AD$14),IF(M192&gt;L192,IF(M192&lt;=$AC$14,0,MOD(M192-$AC$14,1)),IF(M192&gt;=$AD$14,MOD($AD$14-$AC$14,1),MOD(M192-$AC$14,1))),IF(L192&gt;=$AC$14,IF(OR(M192&gt;L192,M192&lt;=$AD$14),MOD(M192-L192,1),IF(M192&lt;=$AC$14,MOD($AD$14-L192,1),MOD($AD$14-L192,1)+MOD(M192-$AC$14,1))),IF(OR(M192&lt;L192,M192&gt;$AC$14),MOD($AD$14-L192,1)+MOD(M192-$AC$14,1),IF(M192&lt;$AD$14,MOD(M192-L192,1),MOD($AD$14-L192,1)))))</f>
        <v>0</v>
      </c>
      <c r="Q192" s="44"/>
      <c r="R192" s="45"/>
      <c r="S192" s="98"/>
      <c r="T192" s="12"/>
      <c r="U192" s="12"/>
      <c r="V192" s="12"/>
      <c r="W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</row>
    <row r="193" spans="1:34" ht="14.25" x14ac:dyDescent="0.3">
      <c r="B193" s="147"/>
      <c r="C193" s="130"/>
      <c r="D193" s="17"/>
      <c r="E193" s="18"/>
      <c r="F193" s="28">
        <f t="shared" si="28"/>
        <v>0</v>
      </c>
      <c r="G193" s="166"/>
      <c r="H193" s="111">
        <f>IF(AND(D193&lt;$AC$14,D193&gt;=$AD$14),IF(E193&gt;D193,IF(E193&lt;=$AC$14,0,MOD(E193-$AC$14,1)),IF(E193&gt;=$AD$14,MOD($AD$14-$AC$14,1),MOD(E193-$AC$14,1))),IF(D193&gt;=$AC$14,IF(OR(E193&gt;D193,E193&lt;=$AD$14),MOD(E193-D193,1),IF(E193&lt;=$AC$14,MOD($AD$14-D193,1),MOD($AD$14-D193,1)+MOD(E193-$AC$14,1))),IF(OR(E193&lt;D193,E193&gt;$AC$14),MOD($AD$14-D193,1)+MOD(E193-$AC$14,1),IF(E193&lt;$AD$14,MOD(E193-D193,1),MOD($AD$14-D193,1)))))</f>
        <v>0</v>
      </c>
      <c r="I193" s="44"/>
      <c r="J193" s="45"/>
      <c r="K193" s="245"/>
      <c r="L193" s="255"/>
      <c r="M193" s="18"/>
      <c r="N193" s="28">
        <f t="shared" si="29"/>
        <v>0</v>
      </c>
      <c r="O193" s="166"/>
      <c r="P193" s="111">
        <f>IF(AND(L193&lt;$AC$14,L193&gt;=$AD$14),IF(M193&gt;L193,IF(M193&lt;=$AC$14,0,MOD(M193-$AC$14,1)),IF(M193&gt;=$AD$14,MOD($AD$14-$AC$14,1),MOD(M193-$AC$14,1))),IF(L193&gt;=$AC$14,IF(OR(M193&gt;L193,M193&lt;=$AD$14),MOD(M193-L193,1),IF(M193&lt;=$AC$14,MOD($AD$14-L193,1),MOD($AD$14-L193,1)+MOD(M193-$AC$14,1))),IF(OR(M193&lt;L193,M193&gt;$AC$14),MOD($AD$14-L193,1)+MOD(M193-$AC$14,1),IF(M193&lt;$AD$14,MOD(M193-L193,1),MOD($AD$14-L193,1)))))</f>
        <v>0</v>
      </c>
      <c r="Q193" s="44"/>
      <c r="R193" s="45"/>
      <c r="S193" s="98"/>
      <c r="T193" s="12"/>
      <c r="U193" s="12"/>
      <c r="V193" s="12"/>
      <c r="W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</row>
    <row r="194" spans="1:34" ht="14.25" x14ac:dyDescent="0.3">
      <c r="A194" s="1"/>
      <c r="B194" s="147">
        <f t="shared" ref="B194" si="32">C194</f>
        <v>42579</v>
      </c>
      <c r="C194" s="128">
        <v>42579</v>
      </c>
      <c r="D194" s="17"/>
      <c r="E194" s="18"/>
      <c r="F194" s="28">
        <f t="shared" si="28"/>
        <v>0</v>
      </c>
      <c r="G194" s="144">
        <f>SUM(F194:F199)</f>
        <v>0</v>
      </c>
      <c r="H194" s="111">
        <f>IF(AND(D194&lt;$AC$14,D194&gt;=$AD$14),IF(E194&gt;D194,IF(E194&lt;=$AC$14,0,MOD(E194-$AC$14,1)),IF(E194&gt;=$AD$14,MOD($AD$14-$AC$14,1),MOD(E194-$AC$14,1))),IF(D194&gt;=$AC$14,IF(OR(E194&gt;D194,E194&lt;=$AD$14),MOD(E194-D194,1),IF(E194&lt;=$AC$14,MOD($AD$14-D194,1),MOD($AD$14-D194,1)+MOD(E194-$AC$14,1))),IF(OR(E194&lt;D194,E194&gt;$AC$14),MOD($AD$14-D194,1)+MOD(E194-$AC$14,1),IF(E194&lt;$AD$14,MOD(E194-D194,1),MOD($AD$14-D194,1)))))</f>
        <v>0</v>
      </c>
      <c r="I194" s="44"/>
      <c r="J194" s="45"/>
      <c r="K194" s="245"/>
      <c r="L194" s="255"/>
      <c r="M194" s="18"/>
      <c r="N194" s="28">
        <f t="shared" si="29"/>
        <v>0</v>
      </c>
      <c r="O194" s="144">
        <f>SUM(N194:N199)</f>
        <v>0</v>
      </c>
      <c r="P194" s="111">
        <f>IF(AND(L194&lt;$AC$14,L194&gt;=$AD$14),IF(M194&gt;L194,IF(M194&lt;=$AC$14,0,MOD(M194-$AC$14,1)),IF(M194&gt;=$AD$14,MOD($AD$14-$AC$14,1),MOD(M194-$AC$14,1))),IF(L194&gt;=$AC$14,IF(OR(M194&gt;L194,M194&lt;=$AD$14),MOD(M194-L194,1),IF(M194&lt;=$AC$14,MOD($AD$14-L194,1),MOD($AD$14-L194,1)+MOD(M194-$AC$14,1))),IF(OR(M194&lt;L194,M194&gt;$AC$14),MOD($AD$14-L194,1)+MOD(M194-$AC$14,1),IF(M194&lt;$AD$14,MOD(M194-L194,1),MOD($AD$14-L194,1)))))</f>
        <v>0</v>
      </c>
      <c r="Q194" s="44"/>
      <c r="R194" s="45"/>
      <c r="S194" s="98"/>
      <c r="T194" s="12"/>
      <c r="U194" s="12"/>
      <c r="V194" s="12"/>
      <c r="W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</row>
    <row r="195" spans="1:34" ht="14.25" x14ac:dyDescent="0.3">
      <c r="A195" s="1"/>
      <c r="B195" s="147"/>
      <c r="C195" s="129"/>
      <c r="D195" s="17"/>
      <c r="E195" s="18"/>
      <c r="F195" s="28">
        <f t="shared" si="28"/>
        <v>0</v>
      </c>
      <c r="G195" s="145"/>
      <c r="H195" s="111">
        <f>IF(AND(D195&lt;$AC$14,D195&gt;=$AD$14),IF(E195&gt;D195,IF(E195&lt;=$AC$14,0,MOD(E195-$AC$14,1)),IF(E195&gt;=$AD$14,MOD($AD$14-$AC$14,1),MOD(E195-$AC$14,1))),IF(D195&gt;=$AC$14,IF(OR(E195&gt;D195,E195&lt;=$AD$14),MOD(E195-D195,1),IF(E195&lt;=$AC$14,MOD($AD$14-D195,1),MOD($AD$14-D195,1)+MOD(E195-$AC$14,1))),IF(OR(E195&lt;D195,E195&gt;$AC$14),MOD($AD$14-D195,1)+MOD(E195-$AC$14,1),IF(E195&lt;$AD$14,MOD(E195-D195,1),MOD($AD$14-D195,1)))))</f>
        <v>0</v>
      </c>
      <c r="I195" s="44"/>
      <c r="J195" s="45"/>
      <c r="K195" s="245"/>
      <c r="L195" s="255"/>
      <c r="M195" s="18"/>
      <c r="N195" s="28">
        <f t="shared" si="29"/>
        <v>0</v>
      </c>
      <c r="O195" s="145"/>
      <c r="P195" s="111">
        <f>IF(AND(L195&lt;$AC$14,L195&gt;=$AD$14),IF(M195&gt;L195,IF(M195&lt;=$AC$14,0,MOD(M195-$AC$14,1)),IF(M195&gt;=$AD$14,MOD($AD$14-$AC$14,1),MOD(M195-$AC$14,1))),IF(L195&gt;=$AC$14,IF(OR(M195&gt;L195,M195&lt;=$AD$14),MOD(M195-L195,1),IF(M195&lt;=$AC$14,MOD($AD$14-L195,1),MOD($AD$14-L195,1)+MOD(M195-$AC$14,1))),IF(OR(M195&lt;L195,M195&gt;$AC$14),MOD($AD$14-L195,1)+MOD(M195-$AC$14,1),IF(M195&lt;$AD$14,MOD(M195-L195,1),MOD($AD$14-L195,1)))))</f>
        <v>0</v>
      </c>
      <c r="Q195" s="44"/>
      <c r="R195" s="45"/>
      <c r="S195" s="98"/>
      <c r="T195" s="12"/>
      <c r="U195" s="12"/>
      <c r="V195" s="12"/>
      <c r="W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</row>
    <row r="196" spans="1:34" ht="14.25" x14ac:dyDescent="0.3">
      <c r="A196" s="1"/>
      <c r="B196" s="147"/>
      <c r="C196" s="129"/>
      <c r="D196" s="17"/>
      <c r="E196" s="18"/>
      <c r="F196" s="28">
        <f t="shared" si="28"/>
        <v>0</v>
      </c>
      <c r="G196" s="145"/>
      <c r="H196" s="111">
        <f>IF(AND(D196&lt;$AC$14,D196&gt;=$AD$14),IF(E196&gt;D196,IF(E196&lt;=$AC$14,0,MOD(E196-$AC$14,1)),IF(E196&gt;=$AD$14,MOD($AD$14-$AC$14,1),MOD(E196-$AC$14,1))),IF(D196&gt;=$AC$14,IF(OR(E196&gt;D196,E196&lt;=$AD$14),MOD(E196-D196,1),IF(E196&lt;=$AC$14,MOD($AD$14-D196,1),MOD($AD$14-D196,1)+MOD(E196-$AC$14,1))),IF(OR(E196&lt;D196,E196&gt;$AC$14),MOD($AD$14-D196,1)+MOD(E196-$AC$14,1),IF(E196&lt;$AD$14,MOD(E196-D196,1),MOD($AD$14-D196,1)))))</f>
        <v>0</v>
      </c>
      <c r="I196" s="44"/>
      <c r="J196" s="45"/>
      <c r="K196" s="245"/>
      <c r="L196" s="255"/>
      <c r="M196" s="18"/>
      <c r="N196" s="28">
        <f t="shared" si="29"/>
        <v>0</v>
      </c>
      <c r="O196" s="145"/>
      <c r="P196" s="111">
        <f>IF(AND(L196&lt;$AC$14,L196&gt;=$AD$14),IF(M196&gt;L196,IF(M196&lt;=$AC$14,0,MOD(M196-$AC$14,1)),IF(M196&gt;=$AD$14,MOD($AD$14-$AC$14,1),MOD(M196-$AC$14,1))),IF(L196&gt;=$AC$14,IF(OR(M196&gt;L196,M196&lt;=$AD$14),MOD(M196-L196,1),IF(M196&lt;=$AC$14,MOD($AD$14-L196,1),MOD($AD$14-L196,1)+MOD(M196-$AC$14,1))),IF(OR(M196&lt;L196,M196&gt;$AC$14),MOD($AD$14-L196,1)+MOD(M196-$AC$14,1),IF(M196&lt;$AD$14,MOD(M196-L196,1),MOD($AD$14-L196,1)))))</f>
        <v>0</v>
      </c>
      <c r="Q196" s="44"/>
      <c r="R196" s="45"/>
      <c r="S196" s="98"/>
      <c r="T196" s="12"/>
      <c r="U196" s="12"/>
      <c r="V196" s="12"/>
      <c r="W196" s="12"/>
      <c r="Y196" s="12"/>
      <c r="Z196" s="12"/>
      <c r="AA196" s="12"/>
      <c r="AB196" s="63"/>
      <c r="AC196" s="12"/>
      <c r="AD196" s="12"/>
      <c r="AE196" s="12"/>
      <c r="AF196" s="12"/>
      <c r="AG196" s="12"/>
      <c r="AH196" s="12"/>
    </row>
    <row r="197" spans="1:34" ht="14.25" x14ac:dyDescent="0.3">
      <c r="A197" s="1"/>
      <c r="B197" s="147"/>
      <c r="C197" s="129"/>
      <c r="D197" s="17"/>
      <c r="E197" s="18"/>
      <c r="F197" s="28">
        <f t="shared" si="28"/>
        <v>0</v>
      </c>
      <c r="G197" s="145"/>
      <c r="H197" s="111">
        <f>IF(AND(D197&lt;$AC$14,D197&gt;=$AD$14),IF(E197&gt;D197,IF(E197&lt;=$AC$14,0,MOD(E197-$AC$14,1)),IF(E197&gt;=$AD$14,MOD($AD$14-$AC$14,1),MOD(E197-$AC$14,1))),IF(D197&gt;=$AC$14,IF(OR(E197&gt;D197,E197&lt;=$AD$14),MOD(E197-D197,1),IF(E197&lt;=$AC$14,MOD($AD$14-D197,1),MOD($AD$14-D197,1)+MOD(E197-$AC$14,1))),IF(OR(E197&lt;D197,E197&gt;$AC$14),MOD($AD$14-D197,1)+MOD(E197-$AC$14,1),IF(E197&lt;$AD$14,MOD(E197-D197,1),MOD($AD$14-D197,1)))))</f>
        <v>0</v>
      </c>
      <c r="I197" s="44"/>
      <c r="J197" s="45"/>
      <c r="K197" s="245"/>
      <c r="L197" s="255"/>
      <c r="M197" s="18"/>
      <c r="N197" s="28">
        <f t="shared" si="29"/>
        <v>0</v>
      </c>
      <c r="O197" s="145"/>
      <c r="P197" s="111">
        <f>IF(AND(L197&lt;$AC$14,L197&gt;=$AD$14),IF(M197&gt;L197,IF(M197&lt;=$AC$14,0,MOD(M197-$AC$14,1)),IF(M197&gt;=$AD$14,MOD($AD$14-$AC$14,1),MOD(M197-$AC$14,1))),IF(L197&gt;=$AC$14,IF(OR(M197&gt;L197,M197&lt;=$AD$14),MOD(M197-L197,1),IF(M197&lt;=$AC$14,MOD($AD$14-L197,1),MOD($AD$14-L197,1)+MOD(M197-$AC$14,1))),IF(OR(M197&lt;L197,M197&gt;$AC$14),MOD($AD$14-L197,1)+MOD(M197-$AC$14,1),IF(M197&lt;$AD$14,MOD(M197-L197,1),MOD($AD$14-L197,1)))))</f>
        <v>0</v>
      </c>
      <c r="Q197" s="44"/>
      <c r="R197" s="45"/>
      <c r="S197" s="98"/>
      <c r="T197" s="12"/>
      <c r="U197" s="12"/>
      <c r="V197" s="12"/>
      <c r="W197" s="12"/>
      <c r="Y197" s="12"/>
      <c r="Z197" s="12"/>
      <c r="AA197" s="12"/>
      <c r="AB197" s="63"/>
      <c r="AC197" s="12"/>
      <c r="AD197" s="12"/>
      <c r="AE197" s="12"/>
      <c r="AF197" s="12"/>
      <c r="AG197" s="12"/>
      <c r="AH197" s="12"/>
    </row>
    <row r="198" spans="1:34" ht="14.25" x14ac:dyDescent="0.3">
      <c r="A198" s="1"/>
      <c r="B198" s="147"/>
      <c r="C198" s="129"/>
      <c r="D198" s="17"/>
      <c r="E198" s="18"/>
      <c r="F198" s="28">
        <f t="shared" si="28"/>
        <v>0</v>
      </c>
      <c r="G198" s="145"/>
      <c r="H198" s="111">
        <f>IF(AND(D198&lt;$AC$14,D198&gt;=$AD$14),IF(E198&gt;D198,IF(E198&lt;=$AC$14,0,MOD(E198-$AC$14,1)),IF(E198&gt;=$AD$14,MOD($AD$14-$AC$14,1),MOD(E198-$AC$14,1))),IF(D198&gt;=$AC$14,IF(OR(E198&gt;D198,E198&lt;=$AD$14),MOD(E198-D198,1),IF(E198&lt;=$AC$14,MOD($AD$14-D198,1),MOD($AD$14-D198,1)+MOD(E198-$AC$14,1))),IF(OR(E198&lt;D198,E198&gt;$AC$14),MOD($AD$14-D198,1)+MOD(E198-$AC$14,1),IF(E198&lt;$AD$14,MOD(E198-D198,1),MOD($AD$14-D198,1)))))</f>
        <v>0</v>
      </c>
      <c r="I198" s="44"/>
      <c r="J198" s="45"/>
      <c r="K198" s="245"/>
      <c r="L198" s="255"/>
      <c r="M198" s="18"/>
      <c r="N198" s="28">
        <f t="shared" si="29"/>
        <v>0</v>
      </c>
      <c r="O198" s="145"/>
      <c r="P198" s="111">
        <f>IF(AND(L198&lt;$AC$14,L198&gt;=$AD$14),IF(M198&gt;L198,IF(M198&lt;=$AC$14,0,MOD(M198-$AC$14,1)),IF(M198&gt;=$AD$14,MOD($AD$14-$AC$14,1),MOD(M198-$AC$14,1))),IF(L198&gt;=$AC$14,IF(OR(M198&gt;L198,M198&lt;=$AD$14),MOD(M198-L198,1),IF(M198&lt;=$AC$14,MOD($AD$14-L198,1),MOD($AD$14-L198,1)+MOD(M198-$AC$14,1))),IF(OR(M198&lt;L198,M198&gt;$AC$14),MOD($AD$14-L198,1)+MOD(M198-$AC$14,1),IF(M198&lt;$AD$14,MOD(M198-L198,1),MOD($AD$14-L198,1)))))</f>
        <v>0</v>
      </c>
      <c r="Q198" s="44"/>
      <c r="R198" s="45"/>
      <c r="S198" s="98"/>
      <c r="T198" s="12"/>
      <c r="U198" s="12"/>
      <c r="V198" s="12"/>
      <c r="W198" s="12"/>
      <c r="Y198" s="12"/>
      <c r="Z198" s="12"/>
      <c r="AA198" s="12"/>
      <c r="AB198" s="63"/>
      <c r="AC198" s="12"/>
      <c r="AD198" s="12"/>
      <c r="AE198" s="12"/>
      <c r="AF198" s="12"/>
      <c r="AG198" s="12"/>
      <c r="AH198" s="12"/>
    </row>
    <row r="199" spans="1:34" ht="14.25" x14ac:dyDescent="0.3">
      <c r="A199" s="1"/>
      <c r="B199" s="147"/>
      <c r="C199" s="130"/>
      <c r="D199" s="17"/>
      <c r="E199" s="18"/>
      <c r="F199" s="28">
        <f t="shared" si="28"/>
        <v>0</v>
      </c>
      <c r="G199" s="166"/>
      <c r="H199" s="111">
        <f>IF(AND(D199&lt;$AC$14,D199&gt;=$AD$14),IF(E199&gt;D199,IF(E199&lt;=$AC$14,0,MOD(E199-$AC$14,1)),IF(E199&gt;=$AD$14,MOD($AD$14-$AC$14,1),MOD(E199-$AC$14,1))),IF(D199&gt;=$AC$14,IF(OR(E199&gt;D199,E199&lt;=$AD$14),MOD(E199-D199,1),IF(E199&lt;=$AC$14,MOD($AD$14-D199,1),MOD($AD$14-D199,1)+MOD(E199-$AC$14,1))),IF(OR(E199&lt;D199,E199&gt;$AC$14),MOD($AD$14-D199,1)+MOD(E199-$AC$14,1),IF(E199&lt;$AD$14,MOD(E199-D199,1),MOD($AD$14-D199,1)))))</f>
        <v>0</v>
      </c>
      <c r="I199" s="44"/>
      <c r="J199" s="45"/>
      <c r="K199" s="245"/>
      <c r="L199" s="255"/>
      <c r="M199" s="18"/>
      <c r="N199" s="28">
        <f t="shared" si="29"/>
        <v>0</v>
      </c>
      <c r="O199" s="166"/>
      <c r="P199" s="111">
        <f>IF(AND(L199&lt;$AC$14,L199&gt;=$AD$14),IF(M199&gt;L199,IF(M199&lt;=$AC$14,0,MOD(M199-$AC$14,1)),IF(M199&gt;=$AD$14,MOD($AD$14-$AC$14,1),MOD(M199-$AC$14,1))),IF(L199&gt;=$AC$14,IF(OR(M199&gt;L199,M199&lt;=$AD$14),MOD(M199-L199,1),IF(M199&lt;=$AC$14,MOD($AD$14-L199,1),MOD($AD$14-L199,1)+MOD(M199-$AC$14,1))),IF(OR(M199&lt;L199,M199&gt;$AC$14),MOD($AD$14-L199,1)+MOD(M199-$AC$14,1),IF(M199&lt;$AD$14,MOD(M199-L199,1),MOD($AD$14-L199,1)))))</f>
        <v>0</v>
      </c>
      <c r="Q199" s="44"/>
      <c r="R199" s="45"/>
      <c r="S199" s="98"/>
      <c r="T199" s="12"/>
      <c r="U199" s="12"/>
      <c r="V199" s="12"/>
      <c r="W199" s="12"/>
      <c r="Y199" s="12"/>
      <c r="Z199" s="12"/>
      <c r="AA199" s="12"/>
      <c r="AB199" s="63"/>
      <c r="AC199" s="12"/>
      <c r="AD199" s="12"/>
      <c r="AE199" s="12"/>
      <c r="AF199" s="12"/>
      <c r="AG199" s="12"/>
      <c r="AH199" s="12"/>
    </row>
    <row r="200" spans="1:34" ht="14.25" x14ac:dyDescent="0.3">
      <c r="B200" s="147">
        <f t="shared" ref="B200" si="33">C200</f>
        <v>42580</v>
      </c>
      <c r="C200" s="128">
        <v>42580</v>
      </c>
      <c r="D200" s="17"/>
      <c r="E200" s="18"/>
      <c r="F200" s="28">
        <f t="shared" si="28"/>
        <v>0</v>
      </c>
      <c r="G200" s="144">
        <f>SUM(F200:F205)</f>
        <v>0</v>
      </c>
      <c r="H200" s="111">
        <f>IF(AND(D200&lt;$AC$14,D200&gt;=$AD$14),IF(E200&gt;D200,IF(E200&lt;=$AC$14,0,MOD(E200-$AC$14,1)),IF(E200&gt;=$AD$14,MOD($AD$14-$AC$14,1),MOD(E200-$AC$14,1))),IF(D200&gt;=$AC$14,IF(OR(E200&gt;D200,E200&lt;=$AD$14),MOD(E200-D200,1),IF(E200&lt;=$AC$14,MOD($AD$14-D200,1),MOD($AD$14-D200,1)+MOD(E200-$AC$14,1))),IF(OR(E200&lt;D200,E200&gt;$AC$14),MOD($AD$14-D200,1)+MOD(E200-$AC$14,1),IF(E200&lt;$AD$14,MOD(E200-D200,1),MOD($AD$14-D200,1)))))</f>
        <v>0</v>
      </c>
      <c r="I200" s="44"/>
      <c r="J200" s="45"/>
      <c r="K200" s="245"/>
      <c r="L200" s="255"/>
      <c r="M200" s="18"/>
      <c r="N200" s="28">
        <f t="shared" si="29"/>
        <v>0</v>
      </c>
      <c r="O200" s="144">
        <f>SUM(N200:N205)</f>
        <v>0</v>
      </c>
      <c r="P200" s="111">
        <f>IF(AND(L200&lt;$AC$14,L200&gt;=$AD$14),IF(M200&gt;L200,IF(M200&lt;=$AC$14,0,MOD(M200-$AC$14,1)),IF(M200&gt;=$AD$14,MOD($AD$14-$AC$14,1),MOD(M200-$AC$14,1))),IF(L200&gt;=$AC$14,IF(OR(M200&gt;L200,M200&lt;=$AD$14),MOD(M200-L200,1),IF(M200&lt;=$AC$14,MOD($AD$14-L200,1),MOD($AD$14-L200,1)+MOD(M200-$AC$14,1))),IF(OR(M200&lt;L200,M200&gt;$AC$14),MOD($AD$14-L200,1)+MOD(M200-$AC$14,1),IF(M200&lt;$AD$14,MOD(M200-L200,1),MOD($AD$14-L200,1)))))</f>
        <v>0</v>
      </c>
      <c r="Q200" s="44"/>
      <c r="R200" s="45"/>
      <c r="S200" s="98"/>
      <c r="T200" s="12"/>
      <c r="U200" s="12"/>
      <c r="V200" s="12"/>
      <c r="W200" s="12"/>
      <c r="Y200" s="12"/>
      <c r="Z200" s="12"/>
      <c r="AA200" s="12"/>
      <c r="AB200" s="63"/>
      <c r="AC200" s="12"/>
      <c r="AD200" s="12"/>
      <c r="AE200" s="12"/>
      <c r="AF200" s="12"/>
      <c r="AG200" s="12"/>
      <c r="AH200" s="12"/>
    </row>
    <row r="201" spans="1:34" ht="14.25" x14ac:dyDescent="0.3">
      <c r="B201" s="147"/>
      <c r="C201" s="129"/>
      <c r="D201" s="19"/>
      <c r="E201" s="20"/>
      <c r="F201" s="28">
        <f t="shared" si="28"/>
        <v>0</v>
      </c>
      <c r="G201" s="145"/>
      <c r="H201" s="111">
        <f>IF(AND(D201&lt;$AC$14,D201&gt;=$AD$14),IF(E201&gt;D201,IF(E201&lt;=$AC$14,0,MOD(E201-$AC$14,1)),IF(E201&gt;=$AD$14,MOD($AD$14-$AC$14,1),MOD(E201-$AC$14,1))),IF(D201&gt;=$AC$14,IF(OR(E201&gt;D201,E201&lt;=$AD$14),MOD(E201-D201,1),IF(E201&lt;=$AC$14,MOD($AD$14-D201,1),MOD($AD$14-D201,1)+MOD(E201-$AC$14,1))),IF(OR(E201&lt;D201,E201&gt;$AC$14),MOD($AD$14-D201,1)+MOD(E201-$AC$14,1),IF(E201&lt;$AD$14,MOD(E201-D201,1),MOD($AD$14-D201,1)))))</f>
        <v>0</v>
      </c>
      <c r="I201" s="44"/>
      <c r="J201" s="45"/>
      <c r="K201" s="245"/>
      <c r="L201" s="256"/>
      <c r="M201" s="20"/>
      <c r="N201" s="28">
        <f t="shared" si="29"/>
        <v>0</v>
      </c>
      <c r="O201" s="145"/>
      <c r="P201" s="111">
        <f>IF(AND(L201&lt;$AC$14,L201&gt;=$AD$14),IF(M201&gt;L201,IF(M201&lt;=$AC$14,0,MOD(M201-$AC$14,1)),IF(M201&gt;=$AD$14,MOD($AD$14-$AC$14,1),MOD(M201-$AC$14,1))),IF(L201&gt;=$AC$14,IF(OR(M201&gt;L201,M201&lt;=$AD$14),MOD(M201-L201,1),IF(M201&lt;=$AC$14,MOD($AD$14-L201,1),MOD($AD$14-L201,1)+MOD(M201-$AC$14,1))),IF(OR(M201&lt;L201,M201&gt;$AC$14),MOD($AD$14-L201,1)+MOD(M201-$AC$14,1),IF(M201&lt;$AD$14,MOD(M201-L201,1),MOD($AD$14-L201,1)))))</f>
        <v>0</v>
      </c>
      <c r="Q201" s="44"/>
      <c r="R201" s="45"/>
      <c r="S201" s="98"/>
      <c r="T201" s="12"/>
      <c r="U201" s="12"/>
      <c r="V201" s="12"/>
      <c r="W201" s="12"/>
      <c r="Y201" s="12"/>
      <c r="Z201" s="12"/>
      <c r="AA201" s="12"/>
      <c r="AB201" s="63"/>
      <c r="AC201" s="63"/>
      <c r="AD201" s="63"/>
      <c r="AE201" s="12"/>
      <c r="AF201" s="12"/>
      <c r="AG201" s="12"/>
      <c r="AH201" s="12"/>
    </row>
    <row r="202" spans="1:34" ht="14.25" x14ac:dyDescent="0.3">
      <c r="B202" s="147"/>
      <c r="C202" s="129"/>
      <c r="D202" s="19"/>
      <c r="E202" s="20"/>
      <c r="F202" s="28">
        <f t="shared" si="28"/>
        <v>0</v>
      </c>
      <c r="G202" s="145"/>
      <c r="H202" s="111">
        <f>IF(AND(D202&lt;$AC$14,D202&gt;=$AD$14),IF(E202&gt;D202,IF(E202&lt;=$AC$14,0,MOD(E202-$AC$14,1)),IF(E202&gt;=$AD$14,MOD($AD$14-$AC$14,1),MOD(E202-$AC$14,1))),IF(D202&gt;=$AC$14,IF(OR(E202&gt;D202,E202&lt;=$AD$14),MOD(E202-D202,1),IF(E202&lt;=$AC$14,MOD($AD$14-D202,1),MOD($AD$14-D202,1)+MOD(E202-$AC$14,1))),IF(OR(E202&lt;D202,E202&gt;$AC$14),MOD($AD$14-D202,1)+MOD(E202-$AC$14,1),IF(E202&lt;$AD$14,MOD(E202-D202,1),MOD($AD$14-D202,1)))))</f>
        <v>0</v>
      </c>
      <c r="I202" s="44"/>
      <c r="J202" s="45"/>
      <c r="K202" s="245"/>
      <c r="L202" s="256"/>
      <c r="M202" s="20"/>
      <c r="N202" s="28">
        <f t="shared" si="29"/>
        <v>0</v>
      </c>
      <c r="O202" s="145"/>
      <c r="P202" s="111">
        <f>IF(AND(L202&lt;$AC$14,L202&gt;=$AD$14),IF(M202&gt;L202,IF(M202&lt;=$AC$14,0,MOD(M202-$AC$14,1)),IF(M202&gt;=$AD$14,MOD($AD$14-$AC$14,1),MOD(M202-$AC$14,1))),IF(L202&gt;=$AC$14,IF(OR(M202&gt;L202,M202&lt;=$AD$14),MOD(M202-L202,1),IF(M202&lt;=$AC$14,MOD($AD$14-L202,1),MOD($AD$14-L202,1)+MOD(M202-$AC$14,1))),IF(OR(M202&lt;L202,M202&gt;$AC$14),MOD($AD$14-L202,1)+MOD(M202-$AC$14,1),IF(M202&lt;$AD$14,MOD(M202-L202,1),MOD($AD$14-L202,1)))))</f>
        <v>0</v>
      </c>
      <c r="Q202" s="44"/>
      <c r="R202" s="45"/>
      <c r="S202" s="98"/>
      <c r="T202" s="12"/>
      <c r="U202" s="12"/>
      <c r="V202" s="12"/>
      <c r="W202" s="12"/>
      <c r="Y202" s="12"/>
      <c r="Z202" s="12"/>
      <c r="AA202" s="12"/>
      <c r="AB202" s="63"/>
      <c r="AC202" s="63"/>
      <c r="AD202" s="63"/>
      <c r="AE202" s="12"/>
      <c r="AF202" s="12"/>
      <c r="AG202" s="12"/>
      <c r="AH202" s="12"/>
    </row>
    <row r="203" spans="1:34" ht="14.25" x14ac:dyDescent="0.3">
      <c r="B203" s="147"/>
      <c r="C203" s="129"/>
      <c r="D203" s="19"/>
      <c r="E203" s="20"/>
      <c r="F203" s="28">
        <f t="shared" si="28"/>
        <v>0</v>
      </c>
      <c r="G203" s="145"/>
      <c r="H203" s="111">
        <f>IF(AND(D203&lt;$AC$14,D203&gt;=$AD$14),IF(E203&gt;D203,IF(E203&lt;=$AC$14,0,MOD(E203-$AC$14,1)),IF(E203&gt;=$AD$14,MOD($AD$14-$AC$14,1),MOD(E203-$AC$14,1))),IF(D203&gt;=$AC$14,IF(OR(E203&gt;D203,E203&lt;=$AD$14),MOD(E203-D203,1),IF(E203&lt;=$AC$14,MOD($AD$14-D203,1),MOD($AD$14-D203,1)+MOD(E203-$AC$14,1))),IF(OR(E203&lt;D203,E203&gt;$AC$14),MOD($AD$14-D203,1)+MOD(E203-$AC$14,1),IF(E203&lt;$AD$14,MOD(E203-D203,1),MOD($AD$14-D203,1)))))</f>
        <v>0</v>
      </c>
      <c r="I203" s="44"/>
      <c r="J203" s="45"/>
      <c r="K203" s="245"/>
      <c r="L203" s="256"/>
      <c r="M203" s="20"/>
      <c r="N203" s="28">
        <f t="shared" si="29"/>
        <v>0</v>
      </c>
      <c r="O203" s="145"/>
      <c r="P203" s="111">
        <f>IF(AND(L203&lt;$AC$14,L203&gt;=$AD$14),IF(M203&gt;L203,IF(M203&lt;=$AC$14,0,MOD(M203-$AC$14,1)),IF(M203&gt;=$AD$14,MOD($AD$14-$AC$14,1),MOD(M203-$AC$14,1))),IF(L203&gt;=$AC$14,IF(OR(M203&gt;L203,M203&lt;=$AD$14),MOD(M203-L203,1),IF(M203&lt;=$AC$14,MOD($AD$14-L203,1),MOD($AD$14-L203,1)+MOD(M203-$AC$14,1))),IF(OR(M203&lt;L203,M203&gt;$AC$14),MOD($AD$14-L203,1)+MOD(M203-$AC$14,1),IF(M203&lt;$AD$14,MOD(M203-L203,1),MOD($AD$14-L203,1)))))</f>
        <v>0</v>
      </c>
      <c r="Q203" s="44"/>
      <c r="R203" s="45"/>
      <c r="S203" s="98"/>
      <c r="T203" s="12"/>
      <c r="U203" s="12"/>
      <c r="V203" s="12"/>
      <c r="W203" s="12"/>
      <c r="Y203" s="12"/>
      <c r="Z203" s="12"/>
      <c r="AA203" s="12"/>
      <c r="AB203" s="63"/>
      <c r="AC203" s="63"/>
      <c r="AD203" s="63"/>
      <c r="AE203" s="12"/>
      <c r="AF203" s="12"/>
      <c r="AG203" s="12"/>
      <c r="AH203" s="12"/>
    </row>
    <row r="204" spans="1:34" ht="14.25" x14ac:dyDescent="0.3">
      <c r="B204" s="147"/>
      <c r="C204" s="129"/>
      <c r="D204" s="19"/>
      <c r="E204" s="20"/>
      <c r="F204" s="28">
        <f t="shared" si="28"/>
        <v>0</v>
      </c>
      <c r="G204" s="145"/>
      <c r="H204" s="111">
        <f>IF(AND(D204&lt;$AC$14,D204&gt;=$AD$14),IF(E204&gt;D204,IF(E204&lt;=$AC$14,0,MOD(E204-$AC$14,1)),IF(E204&gt;=$AD$14,MOD($AD$14-$AC$14,1),MOD(E204-$AC$14,1))),IF(D204&gt;=$AC$14,IF(OR(E204&gt;D204,E204&lt;=$AD$14),MOD(E204-D204,1),IF(E204&lt;=$AC$14,MOD($AD$14-D204,1),MOD($AD$14-D204,1)+MOD(E204-$AC$14,1))),IF(OR(E204&lt;D204,E204&gt;$AC$14),MOD($AD$14-D204,1)+MOD(E204-$AC$14,1),IF(E204&lt;$AD$14,MOD(E204-D204,1),MOD($AD$14-D204,1)))))</f>
        <v>0</v>
      </c>
      <c r="I204" s="44"/>
      <c r="J204" s="45"/>
      <c r="K204" s="245"/>
      <c r="L204" s="256"/>
      <c r="M204" s="20"/>
      <c r="N204" s="28">
        <f t="shared" si="29"/>
        <v>0</v>
      </c>
      <c r="O204" s="145"/>
      <c r="P204" s="111">
        <f>IF(AND(L204&lt;$AC$14,L204&gt;=$AD$14),IF(M204&gt;L204,IF(M204&lt;=$AC$14,0,MOD(M204-$AC$14,1)),IF(M204&gt;=$AD$14,MOD($AD$14-$AC$14,1),MOD(M204-$AC$14,1))),IF(L204&gt;=$AC$14,IF(OR(M204&gt;L204,M204&lt;=$AD$14),MOD(M204-L204,1),IF(M204&lt;=$AC$14,MOD($AD$14-L204,1),MOD($AD$14-L204,1)+MOD(M204-$AC$14,1))),IF(OR(M204&lt;L204,M204&gt;$AC$14),MOD($AD$14-L204,1)+MOD(M204-$AC$14,1),IF(M204&lt;$AD$14,MOD(M204-L204,1),MOD($AD$14-L204,1)))))</f>
        <v>0</v>
      </c>
      <c r="Q204" s="44"/>
      <c r="R204" s="45"/>
      <c r="S204" s="98"/>
      <c r="T204" s="12"/>
      <c r="U204" s="12"/>
      <c r="V204" s="12"/>
      <c r="W204" s="12"/>
      <c r="Y204" s="12"/>
      <c r="Z204" s="12"/>
      <c r="AA204" s="12"/>
      <c r="AB204" s="63"/>
      <c r="AC204" s="63"/>
      <c r="AD204" s="63"/>
      <c r="AE204" s="12"/>
      <c r="AF204" s="12"/>
      <c r="AG204" s="12"/>
      <c r="AH204" s="12"/>
    </row>
    <row r="205" spans="1:34" ht="14.25" x14ac:dyDescent="0.3">
      <c r="B205" s="147"/>
      <c r="C205" s="130"/>
      <c r="D205" s="21"/>
      <c r="E205" s="22"/>
      <c r="F205" s="28">
        <f t="shared" si="28"/>
        <v>0</v>
      </c>
      <c r="G205" s="166"/>
      <c r="H205" s="111">
        <f>IF(AND(D205&lt;$AC$14,D205&gt;=$AD$14),IF(E205&gt;D205,IF(E205&lt;=$AC$14,0,MOD(E205-$AC$14,1)),IF(E205&gt;=$AD$14,MOD($AD$14-$AC$14,1),MOD(E205-$AC$14,1))),IF(D205&gt;=$AC$14,IF(OR(E205&gt;D205,E205&lt;=$AD$14),MOD(E205-D205,1),IF(E205&lt;=$AC$14,MOD($AD$14-D205,1),MOD($AD$14-D205,1)+MOD(E205-$AC$14,1))),IF(OR(E205&lt;D205,E205&gt;$AC$14),MOD($AD$14-D205,1)+MOD(E205-$AC$14,1),IF(E205&lt;$AD$14,MOD(E205-D205,1),MOD($AD$14-D205,1)))))</f>
        <v>0</v>
      </c>
      <c r="I205" s="44"/>
      <c r="J205" s="45"/>
      <c r="K205" s="245"/>
      <c r="L205" s="257"/>
      <c r="M205" s="22"/>
      <c r="N205" s="28">
        <f t="shared" si="29"/>
        <v>0</v>
      </c>
      <c r="O205" s="166"/>
      <c r="P205" s="111">
        <f>IF(AND(L205&lt;$AC$14,L205&gt;=$AD$14),IF(M205&gt;L205,IF(M205&lt;=$AC$14,0,MOD(M205-$AC$14,1)),IF(M205&gt;=$AD$14,MOD($AD$14-$AC$14,1),MOD(M205-$AC$14,1))),IF(L205&gt;=$AC$14,IF(OR(M205&gt;L205,M205&lt;=$AD$14),MOD(M205-L205,1),IF(M205&lt;=$AC$14,MOD($AD$14-L205,1),MOD($AD$14-L205,1)+MOD(M205-$AC$14,1))),IF(OR(M205&lt;L205,M205&gt;$AC$14),MOD($AD$14-L205,1)+MOD(M205-$AC$14,1),IF(M205&lt;$AD$14,MOD(M205-L205,1),MOD($AD$14-L205,1)))))</f>
        <v>0</v>
      </c>
      <c r="Q205" s="44"/>
      <c r="R205" s="45"/>
      <c r="S205" s="98"/>
      <c r="T205" s="12"/>
      <c r="U205" s="12"/>
      <c r="V205" s="12"/>
      <c r="W205" s="12"/>
      <c r="Y205" s="12"/>
      <c r="Z205" s="12"/>
      <c r="AA205" s="12"/>
      <c r="AB205" s="63"/>
      <c r="AC205" s="63"/>
      <c r="AD205" s="63"/>
      <c r="AE205" s="12"/>
      <c r="AF205" s="12"/>
      <c r="AG205" s="12"/>
      <c r="AH205" s="12"/>
    </row>
    <row r="206" spans="1:34" ht="14.25" x14ac:dyDescent="0.3">
      <c r="B206" s="123">
        <f t="shared" ref="B206" si="34">C206</f>
        <v>42581</v>
      </c>
      <c r="C206" s="128">
        <v>42581</v>
      </c>
      <c r="D206" s="23"/>
      <c r="E206" s="24"/>
      <c r="F206" s="28">
        <f t="shared" si="28"/>
        <v>0</v>
      </c>
      <c r="G206" s="144">
        <f>SUM(F206:F211)</f>
        <v>0</v>
      </c>
      <c r="H206" s="111">
        <f>IF(AND(D206&lt;$AC$14,D206&gt;=$AD$14),IF(E206&gt;D206,IF(E206&lt;=$AC$14,0,MOD(E206-$AC$14,1)),IF(E206&gt;=$AD$14,MOD($AD$14-$AC$14,1),MOD(E206-$AC$14,1))),IF(D206&gt;=$AC$14,IF(OR(E206&gt;D206,E206&lt;=$AD$14),MOD(E206-D206,1),IF(E206&lt;=$AC$14,MOD($AD$14-D206,1),MOD($AD$14-D206,1)+MOD(E206-$AC$14,1))),IF(OR(E206&lt;D206,E206&gt;$AC$14),MOD($AD$14-D206,1)+MOD(E206-$AC$14,1),IF(E206&lt;$AD$14,MOD(E206-D206,1),MOD($AD$14-D206,1)))))</f>
        <v>0</v>
      </c>
      <c r="I206" s="44"/>
      <c r="J206" s="45"/>
      <c r="K206" s="245"/>
      <c r="L206" s="258"/>
      <c r="M206" s="24"/>
      <c r="N206" s="28">
        <f t="shared" si="29"/>
        <v>0</v>
      </c>
      <c r="O206" s="144">
        <f>SUM(N206:N211)</f>
        <v>0</v>
      </c>
      <c r="P206" s="111">
        <f>IF(AND(L206&lt;$AC$14,L206&gt;=$AD$14),IF(M206&gt;L206,IF(M206&lt;=$AC$14,0,MOD(M206-$AC$14,1)),IF(M206&gt;=$AD$14,MOD($AD$14-$AC$14,1),MOD(M206-$AC$14,1))),IF(L206&gt;=$AC$14,IF(OR(M206&gt;L206,M206&lt;=$AD$14),MOD(M206-L206,1),IF(M206&lt;=$AC$14,MOD($AD$14-L206,1),MOD($AD$14-L206,1)+MOD(M206-$AC$14,1))),IF(OR(M206&lt;L206,M206&gt;$AC$14),MOD($AD$14-L206,1)+MOD(M206-$AC$14,1),IF(M206&lt;$AD$14,MOD(M206-L206,1),MOD($AD$14-L206,1)))))</f>
        <v>0</v>
      </c>
      <c r="Q206" s="44"/>
      <c r="R206" s="45"/>
      <c r="S206" s="98"/>
      <c r="T206" s="12"/>
      <c r="U206" s="12"/>
      <c r="V206" s="12"/>
      <c r="W206" s="12"/>
      <c r="Y206" s="12"/>
      <c r="Z206" s="12"/>
      <c r="AA206" s="12"/>
      <c r="AB206" s="63"/>
      <c r="AC206" s="63"/>
      <c r="AD206" s="63"/>
      <c r="AE206" s="12"/>
      <c r="AF206" s="12"/>
      <c r="AG206" s="12"/>
      <c r="AH206" s="12"/>
    </row>
    <row r="207" spans="1:34" ht="14.25" x14ac:dyDescent="0.3">
      <c r="B207" s="123"/>
      <c r="C207" s="129"/>
      <c r="D207" s="23"/>
      <c r="E207" s="24"/>
      <c r="F207" s="28">
        <f t="shared" si="28"/>
        <v>0</v>
      </c>
      <c r="G207" s="145"/>
      <c r="H207" s="111">
        <f>IF(AND(D207&lt;$AC$14,D207&gt;=$AD$14),IF(E207&gt;D207,IF(E207&lt;=$AC$14,0,MOD(E207-$AC$14,1)),IF(E207&gt;=$AD$14,MOD($AD$14-$AC$14,1),MOD(E207-$AC$14,1))),IF(D207&gt;=$AC$14,IF(OR(E207&gt;D207,E207&lt;=$AD$14),MOD(E207-D207,1),IF(E207&lt;=$AC$14,MOD($AD$14-D207,1),MOD($AD$14-D207,1)+MOD(E207-$AC$14,1))),IF(OR(E207&lt;D207,E207&gt;$AC$14),MOD($AD$14-D207,1)+MOD(E207-$AC$14,1),IF(E207&lt;$AD$14,MOD(E207-D207,1),MOD($AD$14-D207,1)))))</f>
        <v>0</v>
      </c>
      <c r="I207" s="44"/>
      <c r="J207" s="45"/>
      <c r="K207" s="245"/>
      <c r="L207" s="258"/>
      <c r="M207" s="24"/>
      <c r="N207" s="28">
        <f t="shared" si="29"/>
        <v>0</v>
      </c>
      <c r="O207" s="145"/>
      <c r="P207" s="111">
        <f>IF(AND(L207&lt;$AC$14,L207&gt;=$AD$14),IF(M207&gt;L207,IF(M207&lt;=$AC$14,0,MOD(M207-$AC$14,1)),IF(M207&gt;=$AD$14,MOD($AD$14-$AC$14,1),MOD(M207-$AC$14,1))),IF(L207&gt;=$AC$14,IF(OR(M207&gt;L207,M207&lt;=$AD$14),MOD(M207-L207,1),IF(M207&lt;=$AC$14,MOD($AD$14-L207,1),MOD($AD$14-L207,1)+MOD(M207-$AC$14,1))),IF(OR(M207&lt;L207,M207&gt;$AC$14),MOD($AD$14-L207,1)+MOD(M207-$AC$14,1),IF(M207&lt;$AD$14,MOD(M207-L207,1),MOD($AD$14-L207,1)))))</f>
        <v>0</v>
      </c>
      <c r="Q207" s="44"/>
      <c r="R207" s="45"/>
      <c r="S207" s="98"/>
      <c r="T207" s="12"/>
      <c r="U207" s="12"/>
      <c r="V207" s="12"/>
      <c r="W207" s="12"/>
      <c r="Y207" s="12"/>
      <c r="Z207" s="12"/>
      <c r="AA207" s="12"/>
      <c r="AB207" s="63"/>
      <c r="AC207" s="63"/>
      <c r="AD207" s="63"/>
      <c r="AE207" s="12"/>
      <c r="AF207" s="12"/>
      <c r="AG207" s="12"/>
      <c r="AH207" s="12"/>
    </row>
    <row r="208" spans="1:34" ht="14.25" x14ac:dyDescent="0.3">
      <c r="B208" s="123"/>
      <c r="C208" s="129"/>
      <c r="D208" s="23"/>
      <c r="E208" s="24"/>
      <c r="F208" s="28">
        <f t="shared" si="28"/>
        <v>0</v>
      </c>
      <c r="G208" s="145"/>
      <c r="H208" s="111">
        <f>IF(AND(D208&lt;$AC$14,D208&gt;=$AD$14),IF(E208&gt;D208,IF(E208&lt;=$AC$14,0,MOD(E208-$AC$14,1)),IF(E208&gt;=$AD$14,MOD($AD$14-$AC$14,1),MOD(E208-$AC$14,1))),IF(D208&gt;=$AC$14,IF(OR(E208&gt;D208,E208&lt;=$AD$14),MOD(E208-D208,1),IF(E208&lt;=$AC$14,MOD($AD$14-D208,1),MOD($AD$14-D208,1)+MOD(E208-$AC$14,1))),IF(OR(E208&lt;D208,E208&gt;$AC$14),MOD($AD$14-D208,1)+MOD(E208-$AC$14,1),IF(E208&lt;$AD$14,MOD(E208-D208,1),MOD($AD$14-D208,1)))))</f>
        <v>0</v>
      </c>
      <c r="I208" s="44"/>
      <c r="J208" s="45"/>
      <c r="K208" s="245"/>
      <c r="L208" s="258"/>
      <c r="M208" s="24"/>
      <c r="N208" s="28">
        <f t="shared" si="29"/>
        <v>0</v>
      </c>
      <c r="O208" s="145"/>
      <c r="P208" s="111">
        <f>IF(AND(L208&lt;$AC$14,L208&gt;=$AD$14),IF(M208&gt;L208,IF(M208&lt;=$AC$14,0,MOD(M208-$AC$14,1)),IF(M208&gt;=$AD$14,MOD($AD$14-$AC$14,1),MOD(M208-$AC$14,1))),IF(L208&gt;=$AC$14,IF(OR(M208&gt;L208,M208&lt;=$AD$14),MOD(M208-L208,1),IF(M208&lt;=$AC$14,MOD($AD$14-L208,1),MOD($AD$14-L208,1)+MOD(M208-$AC$14,1))),IF(OR(M208&lt;L208,M208&gt;$AC$14),MOD($AD$14-L208,1)+MOD(M208-$AC$14,1),IF(M208&lt;$AD$14,MOD(M208-L208,1),MOD($AD$14-L208,1)))))</f>
        <v>0</v>
      </c>
      <c r="Q208" s="44"/>
      <c r="R208" s="45"/>
      <c r="S208" s="98"/>
      <c r="T208" s="12"/>
      <c r="U208" s="12"/>
      <c r="V208" s="12"/>
      <c r="W208" s="12"/>
      <c r="Y208" s="12"/>
      <c r="Z208" s="12"/>
      <c r="AA208" s="12"/>
      <c r="AB208" s="63"/>
      <c r="AC208" s="63"/>
      <c r="AD208" s="63"/>
      <c r="AE208" s="12"/>
      <c r="AF208" s="12"/>
      <c r="AG208" s="12"/>
      <c r="AH208" s="12"/>
    </row>
    <row r="209" spans="2:34" ht="14.25" x14ac:dyDescent="0.3">
      <c r="B209" s="123"/>
      <c r="C209" s="129"/>
      <c r="D209" s="23"/>
      <c r="E209" s="24"/>
      <c r="F209" s="28">
        <f t="shared" si="28"/>
        <v>0</v>
      </c>
      <c r="G209" s="145"/>
      <c r="H209" s="111">
        <f>IF(AND(D209&lt;$AC$14,D209&gt;=$AD$14),IF(E209&gt;D209,IF(E209&lt;=$AC$14,0,MOD(E209-$AC$14,1)),IF(E209&gt;=$AD$14,MOD($AD$14-$AC$14,1),MOD(E209-$AC$14,1))),IF(D209&gt;=$AC$14,IF(OR(E209&gt;D209,E209&lt;=$AD$14),MOD(E209-D209,1),IF(E209&lt;=$AC$14,MOD($AD$14-D209,1),MOD($AD$14-D209,1)+MOD(E209-$AC$14,1))),IF(OR(E209&lt;D209,E209&gt;$AC$14),MOD($AD$14-D209,1)+MOD(E209-$AC$14,1),IF(E209&lt;$AD$14,MOD(E209-D209,1),MOD($AD$14-D209,1)))))</f>
        <v>0</v>
      </c>
      <c r="I209" s="44"/>
      <c r="J209" s="45"/>
      <c r="K209" s="245"/>
      <c r="L209" s="258"/>
      <c r="M209" s="24"/>
      <c r="N209" s="28">
        <f t="shared" si="29"/>
        <v>0</v>
      </c>
      <c r="O209" s="145"/>
      <c r="P209" s="111">
        <f>IF(AND(L209&lt;$AC$14,L209&gt;=$AD$14),IF(M209&gt;L209,IF(M209&lt;=$AC$14,0,MOD(M209-$AC$14,1)),IF(M209&gt;=$AD$14,MOD($AD$14-$AC$14,1),MOD(M209-$AC$14,1))),IF(L209&gt;=$AC$14,IF(OR(M209&gt;L209,M209&lt;=$AD$14),MOD(M209-L209,1),IF(M209&lt;=$AC$14,MOD($AD$14-L209,1),MOD($AD$14-L209,1)+MOD(M209-$AC$14,1))),IF(OR(M209&lt;L209,M209&gt;$AC$14),MOD($AD$14-L209,1)+MOD(M209-$AC$14,1),IF(M209&lt;$AD$14,MOD(M209-L209,1),MOD($AD$14-L209,1)))))</f>
        <v>0</v>
      </c>
      <c r="Q209" s="44"/>
      <c r="R209" s="45"/>
      <c r="S209" s="98"/>
      <c r="T209" s="12"/>
      <c r="U209" s="12"/>
      <c r="V209" s="12"/>
      <c r="W209" s="12"/>
      <c r="Y209" s="12"/>
      <c r="Z209" s="12"/>
      <c r="AA209" s="12"/>
      <c r="AB209" s="63"/>
      <c r="AC209" s="63"/>
      <c r="AD209" s="63"/>
      <c r="AE209" s="12"/>
      <c r="AF209" s="12"/>
      <c r="AG209" s="12"/>
      <c r="AH209" s="12"/>
    </row>
    <row r="210" spans="2:34" ht="14.25" x14ac:dyDescent="0.3">
      <c r="B210" s="123"/>
      <c r="C210" s="129"/>
      <c r="D210" s="23"/>
      <c r="E210" s="24"/>
      <c r="F210" s="28">
        <f t="shared" si="28"/>
        <v>0</v>
      </c>
      <c r="G210" s="145"/>
      <c r="H210" s="111">
        <f>IF(AND(D210&lt;$AC$14,D210&gt;=$AD$14),IF(E210&gt;D210,IF(E210&lt;=$AC$14,0,MOD(E210-$AC$14,1)),IF(E210&gt;=$AD$14,MOD($AD$14-$AC$14,1),MOD(E210-$AC$14,1))),IF(D210&gt;=$AC$14,IF(OR(E210&gt;D210,E210&lt;=$AD$14),MOD(E210-D210,1),IF(E210&lt;=$AC$14,MOD($AD$14-D210,1),MOD($AD$14-D210,1)+MOD(E210-$AC$14,1))),IF(OR(E210&lt;D210,E210&gt;$AC$14),MOD($AD$14-D210,1)+MOD(E210-$AC$14,1),IF(E210&lt;$AD$14,MOD(E210-D210,1),MOD($AD$14-D210,1)))))</f>
        <v>0</v>
      </c>
      <c r="I210" s="44"/>
      <c r="J210" s="45"/>
      <c r="K210" s="245"/>
      <c r="L210" s="258"/>
      <c r="M210" s="24"/>
      <c r="N210" s="28">
        <f t="shared" si="29"/>
        <v>0</v>
      </c>
      <c r="O210" s="145"/>
      <c r="P210" s="111">
        <f>IF(AND(L210&lt;$AC$14,L210&gt;=$AD$14),IF(M210&gt;L210,IF(M210&lt;=$AC$14,0,MOD(M210-$AC$14,1)),IF(M210&gt;=$AD$14,MOD($AD$14-$AC$14,1),MOD(M210-$AC$14,1))),IF(L210&gt;=$AC$14,IF(OR(M210&gt;L210,M210&lt;=$AD$14),MOD(M210-L210,1),IF(M210&lt;=$AC$14,MOD($AD$14-L210,1),MOD($AD$14-L210,1)+MOD(M210-$AC$14,1))),IF(OR(M210&lt;L210,M210&gt;$AC$14),MOD($AD$14-L210,1)+MOD(M210-$AC$14,1),IF(M210&lt;$AD$14,MOD(M210-L210,1),MOD($AD$14-L210,1)))))</f>
        <v>0</v>
      </c>
      <c r="Q210" s="44"/>
      <c r="R210" s="45"/>
      <c r="S210" s="98"/>
      <c r="T210" s="12"/>
      <c r="U210" s="12"/>
      <c r="V210" s="12"/>
      <c r="W210" s="12"/>
      <c r="Y210" s="12"/>
      <c r="Z210" s="12"/>
      <c r="AA210" s="12"/>
      <c r="AB210" s="63"/>
      <c r="AC210" s="63"/>
      <c r="AD210" s="63"/>
      <c r="AE210" s="12"/>
      <c r="AF210" s="12"/>
      <c r="AG210" s="12"/>
      <c r="AH210" s="12"/>
    </row>
    <row r="211" spans="2:34" ht="14.25" x14ac:dyDescent="0.3">
      <c r="B211" s="148"/>
      <c r="C211" s="129"/>
      <c r="D211" s="53"/>
      <c r="E211" s="54"/>
      <c r="F211" s="28">
        <f t="shared" si="28"/>
        <v>0</v>
      </c>
      <c r="G211" s="145"/>
      <c r="H211" s="112">
        <f>IF(AND(D211&lt;$AC$14,D211&gt;=$AD$14),IF(E211&gt;D211,IF(E211&lt;=$AC$14,0,MOD(E211-$AC$14,1)),IF(E211&gt;=$AD$14,MOD($AD$14-$AC$14,1),MOD(E211-$AC$14,1))),IF(D211&gt;=$AC$14,IF(OR(E211&gt;D211,E211&lt;=$AD$14),MOD(E211-D211,1),IF(E211&lt;=$AC$14,MOD($AD$14-D211,1),MOD($AD$14-D211,1)+MOD(E211-$AC$14,1))),IF(OR(E211&lt;D211,E211&gt;$AC$14),MOD($AD$14-D211,1)+MOD(E211-$AC$14,1),IF(E211&lt;$AD$14,MOD(E211-D211,1),MOD($AD$14-D211,1)))))</f>
        <v>0</v>
      </c>
      <c r="I211" s="59"/>
      <c r="J211" s="60"/>
      <c r="K211" s="246"/>
      <c r="L211" s="259"/>
      <c r="M211" s="54"/>
      <c r="N211" s="28">
        <f t="shared" si="29"/>
        <v>0</v>
      </c>
      <c r="O211" s="145"/>
      <c r="P211" s="112">
        <f>IF(AND(L211&lt;$AC$14,L211&gt;=$AD$14),IF(M211&gt;L211,IF(M211&lt;=$AC$14,0,MOD(M211-$AC$14,1)),IF(M211&gt;=$AD$14,MOD($AD$14-$AC$14,1),MOD(M211-$AC$14,1))),IF(L211&gt;=$AC$14,IF(OR(M211&gt;L211,M211&lt;=$AD$14),MOD(M211-L211,1),IF(M211&lt;=$AC$14,MOD($AD$14-L211,1),MOD($AD$14-L211,1)+MOD(M211-$AC$14,1))),IF(OR(M211&lt;L211,M211&gt;$AC$14),MOD($AD$14-L211,1)+MOD(M211-$AC$14,1),IF(M211&lt;$AD$14,MOD(M211-L211,1),MOD($AD$14-L211,1)))))</f>
        <v>0</v>
      </c>
      <c r="Q211" s="59"/>
      <c r="R211" s="60"/>
      <c r="S211" s="99"/>
      <c r="T211" s="12"/>
      <c r="U211" s="12"/>
      <c r="V211" s="12"/>
      <c r="W211" s="12"/>
      <c r="Y211" s="12"/>
      <c r="Z211" s="12"/>
      <c r="AA211" s="12"/>
      <c r="AB211" s="63"/>
      <c r="AC211" s="63"/>
      <c r="AD211" s="63"/>
      <c r="AE211" s="12"/>
      <c r="AF211" s="12"/>
      <c r="AG211" s="12"/>
      <c r="AH211" s="12"/>
    </row>
    <row r="212" spans="2:34" ht="15.75" x14ac:dyDescent="0.25">
      <c r="B212" s="176" t="s">
        <v>76</v>
      </c>
      <c r="C212" s="177"/>
      <c r="D212" s="177"/>
      <c r="E212" s="177"/>
      <c r="F212" s="178"/>
      <c r="G212" s="212">
        <f>SUM(G176:G211)</f>
        <v>0</v>
      </c>
      <c r="H212" s="214"/>
      <c r="I212" s="214"/>
      <c r="J212" s="214"/>
      <c r="K212" s="214"/>
      <c r="L212" s="263"/>
      <c r="M212" s="230"/>
      <c r="N212" s="231"/>
      <c r="O212" s="212">
        <f>SUM(O176:O211)</f>
        <v>0</v>
      </c>
      <c r="P212" s="214"/>
      <c r="Q212" s="214"/>
      <c r="R212" s="214"/>
      <c r="S212" s="215"/>
      <c r="T212" s="12"/>
      <c r="U212" s="12"/>
      <c r="V212" s="12"/>
      <c r="W212" s="12"/>
      <c r="Y212" s="12"/>
      <c r="Z212" s="12"/>
      <c r="AA212" s="12"/>
      <c r="AB212" s="63"/>
      <c r="AC212" s="63"/>
      <c r="AD212" s="63"/>
      <c r="AE212" s="12"/>
      <c r="AF212" s="12"/>
      <c r="AG212" s="12"/>
      <c r="AH212" s="12"/>
    </row>
    <row r="213" spans="2:34" ht="15" x14ac:dyDescent="0.2">
      <c r="B213" s="146" t="s">
        <v>75</v>
      </c>
      <c r="C213" s="146"/>
      <c r="D213" s="146"/>
      <c r="E213" s="146"/>
      <c r="F213" s="146"/>
      <c r="G213" s="212">
        <f>IF(G212&lt;=PARAMETRES!$F$3,0,IF(AND(G212&gt;PARAMETRES!$F$3,G212&lt;PARAMETRES!$F$2),G212-PARAMETRES!$F$3,PARAMETRES!$F$4))</f>
        <v>0</v>
      </c>
      <c r="H213" s="214"/>
      <c r="I213" s="214"/>
      <c r="J213" s="214"/>
      <c r="K213" s="214"/>
      <c r="L213" s="260"/>
      <c r="M213" s="216"/>
      <c r="N213" s="216"/>
      <c r="O213" s="212">
        <f>IF(O212&lt;=PARAMETRES!$F$3,0,IF(AND(O212&gt;PARAMETRES!$F$3,O212&lt;PARAMETRES!$F$2),O212-PARAMETRES!$F$3,PARAMETRES!$F$4))</f>
        <v>0</v>
      </c>
      <c r="P213" s="214"/>
      <c r="Q213" s="214"/>
      <c r="R213" s="214"/>
      <c r="S213" s="215"/>
      <c r="T213" s="12"/>
      <c r="U213" s="12"/>
      <c r="V213" s="12"/>
      <c r="W213" s="12"/>
      <c r="Y213" s="12"/>
      <c r="Z213" s="12"/>
      <c r="AA213" s="12"/>
      <c r="AB213" s="63"/>
      <c r="AC213" s="63"/>
      <c r="AD213" s="63"/>
      <c r="AE213" s="12"/>
      <c r="AF213" s="12"/>
      <c r="AG213" s="12"/>
      <c r="AH213" s="12"/>
    </row>
    <row r="214" spans="2:34" ht="15" x14ac:dyDescent="0.2">
      <c r="B214" s="146" t="s">
        <v>93</v>
      </c>
      <c r="C214" s="146"/>
      <c r="D214" s="146"/>
      <c r="E214" s="146"/>
      <c r="F214" s="146"/>
      <c r="G214" s="217">
        <f>IF(G212&lt;PARAMETRES!$F$2,0,IF(AND(G212&gt;PARAMETRES!$F$2,G212&lt;PARAMETRES!$F$2+PARAMETRES!$F$5),G212-PARAMETRES!$F$2,PARAMETRES!$F$5))</f>
        <v>0</v>
      </c>
      <c r="H214" s="218"/>
      <c r="I214" s="218"/>
      <c r="J214" s="218"/>
      <c r="K214" s="218"/>
      <c r="L214" s="260"/>
      <c r="M214" s="216"/>
      <c r="N214" s="216"/>
      <c r="O214" s="217">
        <f>IF(O212&lt;PARAMETRES!$F$2,0,IF(AND(O212&gt;PARAMETRES!$F$2,O212&lt;PARAMETRES!$F$2+PARAMETRES!$F$5),O212-PARAMETRES!$F$2,PARAMETRES!$F$5))</f>
        <v>0</v>
      </c>
      <c r="P214" s="218"/>
      <c r="Q214" s="218"/>
      <c r="R214" s="218"/>
      <c r="S214" s="219"/>
      <c r="T214" s="12"/>
      <c r="U214" s="12"/>
      <c r="V214" s="12"/>
      <c r="W214" s="12"/>
      <c r="Y214" s="12"/>
      <c r="Z214" s="12"/>
      <c r="AA214" s="12"/>
      <c r="AB214" s="63"/>
      <c r="AC214" s="63"/>
      <c r="AD214" s="63"/>
      <c r="AE214" s="12"/>
      <c r="AF214" s="12"/>
      <c r="AG214" s="12"/>
      <c r="AH214" s="12"/>
    </row>
    <row r="215" spans="2:34" ht="15" x14ac:dyDescent="0.2">
      <c r="B215" s="146" t="s">
        <v>94</v>
      </c>
      <c r="C215" s="146"/>
      <c r="D215" s="146"/>
      <c r="E215" s="146"/>
      <c r="F215" s="146"/>
      <c r="G215" s="220">
        <f>IF(G212&lt;PARAMETRES!$F$2+PARAMETRES!$F$5,0,IF(AND(G212&gt;PARAMETRES!$F$5+PARAMETRES!$F$2,G212&lt;PARAMETRES!$F$2+PARAMETRES!$F$5+PARAMETRES!$F$6),G212-(PARAMETRES!$F$2+PARAMETRES!$F$5),PARAMETRES!$F$6))</f>
        <v>0</v>
      </c>
      <c r="H215" s="221"/>
      <c r="I215" s="221"/>
      <c r="J215" s="221"/>
      <c r="K215" s="221"/>
      <c r="L215" s="260"/>
      <c r="M215" s="216"/>
      <c r="N215" s="216"/>
      <c r="O215" s="220">
        <f>IF(O212&lt;PARAMETRES!$F$2+PARAMETRES!$F$5,0,IF(AND(O212&gt;PARAMETRES!$F$5+PARAMETRES!$F$2,O212&lt;PARAMETRES!$F$2+PARAMETRES!$F$5+PARAMETRES!$F$6),O212-(PARAMETRES!$F$2+PARAMETRES!$F$5),PARAMETRES!$F$6))</f>
        <v>0</v>
      </c>
      <c r="P215" s="221"/>
      <c r="Q215" s="221"/>
      <c r="R215" s="221"/>
      <c r="S215" s="222"/>
      <c r="T215" s="12"/>
      <c r="U215" s="12"/>
      <c r="V215" s="12"/>
      <c r="W215" s="12"/>
      <c r="Y215" s="12"/>
      <c r="Z215" s="12"/>
      <c r="AA215" s="12"/>
      <c r="AB215" s="63"/>
      <c r="AC215" s="63"/>
      <c r="AD215" s="63"/>
      <c r="AE215" s="12"/>
      <c r="AF215" s="12"/>
      <c r="AG215" s="12"/>
      <c r="AH215" s="12"/>
    </row>
    <row r="216" spans="2:34" ht="15" x14ac:dyDescent="0.2">
      <c r="B216" s="146" t="s">
        <v>95</v>
      </c>
      <c r="C216" s="146"/>
      <c r="D216" s="146"/>
      <c r="E216" s="146"/>
      <c r="F216" s="146"/>
      <c r="G216" s="223">
        <f>IF(G212&gt;PARAMETRES!$F$2+PARAMETRES!$F$5+PARAMETRES!$F$6,G212-(PARAMETRES!$F$2+PARAMETRES!$F$5+PARAMETRES!$F$6),0)</f>
        <v>0</v>
      </c>
      <c r="H216" s="224"/>
      <c r="I216" s="224"/>
      <c r="J216" s="224"/>
      <c r="K216" s="224"/>
      <c r="L216" s="260"/>
      <c r="M216" s="216"/>
      <c r="N216" s="216"/>
      <c r="O216" s="223">
        <f>IF(O212&gt;PARAMETRES!$F$2+PARAMETRES!$F$5+PARAMETRES!$F$6,O212-(PARAMETRES!$F$2+PARAMETRES!$F$5+PARAMETRES!$F$6),0)</f>
        <v>0</v>
      </c>
      <c r="P216" s="224"/>
      <c r="Q216" s="224"/>
      <c r="R216" s="224"/>
      <c r="S216" s="225"/>
      <c r="T216" s="12"/>
      <c r="U216" s="12"/>
      <c r="V216" s="12"/>
      <c r="W216" s="12"/>
      <c r="Y216" s="12"/>
      <c r="Z216" s="12"/>
      <c r="AA216" s="12"/>
      <c r="AB216" s="63"/>
      <c r="AC216" s="63"/>
      <c r="AD216" s="63"/>
      <c r="AE216" s="12"/>
      <c r="AF216" s="12"/>
      <c r="AG216" s="12"/>
      <c r="AH216" s="12"/>
    </row>
    <row r="217" spans="2:34" ht="15" x14ac:dyDescent="0.2">
      <c r="B217" s="146" t="s">
        <v>115</v>
      </c>
      <c r="C217" s="146"/>
      <c r="D217" s="146"/>
      <c r="E217" s="146"/>
      <c r="F217" s="146"/>
      <c r="G217" s="232">
        <f>SUM(H176:H211)</f>
        <v>0</v>
      </c>
      <c r="H217" s="234"/>
      <c r="I217" s="234"/>
      <c r="J217" s="234"/>
      <c r="K217" s="234"/>
      <c r="L217" s="260"/>
      <c r="M217" s="216"/>
      <c r="N217" s="216"/>
      <c r="O217" s="232">
        <f>SUM(P176:P211)</f>
        <v>0</v>
      </c>
      <c r="P217" s="234"/>
      <c r="Q217" s="234"/>
      <c r="R217" s="234"/>
      <c r="S217" s="235"/>
      <c r="T217" s="12"/>
      <c r="U217" s="12"/>
      <c r="V217" s="12"/>
      <c r="W217" s="12"/>
      <c r="Y217" s="12"/>
      <c r="Z217" s="12"/>
      <c r="AA217" s="12"/>
      <c r="AB217" s="63"/>
      <c r="AC217" s="63"/>
      <c r="AD217" s="63"/>
      <c r="AE217" s="12"/>
      <c r="AF217" s="12"/>
      <c r="AG217" s="12"/>
      <c r="AH217" s="12"/>
    </row>
    <row r="218" spans="2:34" x14ac:dyDescent="0.2">
      <c r="B218" s="12"/>
      <c r="C218" s="12"/>
      <c r="D218" s="203"/>
      <c r="E218" s="203"/>
      <c r="F218" s="204"/>
      <c r="G218" s="205"/>
      <c r="H218" s="206"/>
      <c r="I218" s="207"/>
      <c r="J218" s="207"/>
      <c r="K218" s="204"/>
      <c r="L218" s="12"/>
      <c r="M218" s="12"/>
      <c r="N218" s="12"/>
      <c r="O218" s="12"/>
      <c r="P218" s="63"/>
      <c r="Q218" s="63"/>
      <c r="R218" s="63"/>
      <c r="S218" s="12"/>
      <c r="T218" s="12"/>
      <c r="U218" s="12"/>
      <c r="V218" s="12"/>
      <c r="W218" s="12"/>
    </row>
    <row r="219" spans="2:34" x14ac:dyDescent="0.2">
      <c r="B219" s="12"/>
      <c r="C219" s="12"/>
      <c r="D219" s="203"/>
      <c r="E219" s="203"/>
      <c r="F219" s="204"/>
      <c r="G219" s="205"/>
      <c r="H219" s="206"/>
      <c r="I219" s="207"/>
      <c r="J219" s="207"/>
      <c r="K219" s="204"/>
      <c r="L219" s="12"/>
      <c r="M219" s="12"/>
      <c r="N219" s="12"/>
      <c r="O219" s="12"/>
      <c r="P219" s="63"/>
      <c r="Q219" s="63"/>
      <c r="R219" s="63"/>
      <c r="S219" s="12"/>
      <c r="T219" s="12"/>
      <c r="U219" s="12"/>
      <c r="V219" s="12"/>
      <c r="W219" s="12"/>
    </row>
    <row r="220" spans="2:34" x14ac:dyDescent="0.2">
      <c r="B220" s="12"/>
      <c r="C220" s="12"/>
      <c r="D220" s="203"/>
      <c r="E220" s="203"/>
      <c r="F220" s="204"/>
      <c r="G220" s="205"/>
      <c r="H220" s="206"/>
      <c r="I220" s="207"/>
      <c r="J220" s="207"/>
      <c r="K220" s="204"/>
      <c r="L220" s="12"/>
      <c r="M220" s="12"/>
      <c r="N220" s="12"/>
      <c r="O220" s="12"/>
      <c r="P220" s="63"/>
      <c r="Q220" s="63"/>
      <c r="R220" s="63"/>
      <c r="S220" s="12"/>
      <c r="T220" s="12"/>
      <c r="U220" s="12"/>
      <c r="V220" s="12"/>
      <c r="W220" s="12"/>
    </row>
    <row r="221" spans="2:34" x14ac:dyDescent="0.2">
      <c r="B221" s="12"/>
      <c r="C221" s="12"/>
      <c r="D221" s="203"/>
      <c r="E221" s="203"/>
      <c r="F221" s="204"/>
      <c r="G221" s="205"/>
      <c r="H221" s="206"/>
      <c r="I221" s="207"/>
      <c r="J221" s="207"/>
      <c r="K221" s="204"/>
      <c r="L221" s="12"/>
      <c r="M221" s="12"/>
      <c r="N221" s="12"/>
      <c r="O221" s="12"/>
      <c r="P221" s="63"/>
      <c r="Q221" s="63"/>
      <c r="R221" s="63"/>
      <c r="S221" s="12"/>
      <c r="T221" s="12"/>
      <c r="U221" s="12"/>
      <c r="V221" s="12"/>
      <c r="W221" s="12"/>
    </row>
    <row r="222" spans="2:34" x14ac:dyDescent="0.2">
      <c r="B222" s="12"/>
      <c r="C222" s="12"/>
      <c r="D222" s="203"/>
      <c r="E222" s="203"/>
      <c r="F222" s="204"/>
      <c r="G222" s="205"/>
      <c r="H222" s="206"/>
      <c r="I222" s="207"/>
      <c r="J222" s="207"/>
      <c r="K222" s="204"/>
      <c r="L222" s="12"/>
      <c r="M222" s="12"/>
      <c r="N222" s="12"/>
      <c r="O222" s="12"/>
      <c r="P222" s="63"/>
      <c r="Q222" s="63"/>
      <c r="R222" s="63"/>
      <c r="S222" s="12"/>
      <c r="T222" s="12"/>
      <c r="U222" s="12"/>
      <c r="V222" s="12"/>
      <c r="W222" s="12"/>
    </row>
    <row r="223" spans="2:34" x14ac:dyDescent="0.2">
      <c r="B223" s="12"/>
      <c r="C223" s="12"/>
      <c r="D223" s="203"/>
      <c r="E223" s="203"/>
      <c r="F223" s="204"/>
      <c r="G223" s="205"/>
      <c r="H223" s="206"/>
      <c r="I223" s="207"/>
      <c r="J223" s="207"/>
      <c r="K223" s="204"/>
      <c r="L223" s="12"/>
      <c r="M223" s="12"/>
      <c r="N223" s="12"/>
      <c r="O223" s="12"/>
      <c r="P223" s="63"/>
      <c r="Q223" s="63"/>
      <c r="R223" s="63"/>
      <c r="S223" s="12"/>
      <c r="T223" s="12"/>
      <c r="U223" s="12"/>
      <c r="V223" s="12"/>
      <c r="W223" s="12"/>
    </row>
    <row r="224" spans="2:34" x14ac:dyDescent="0.2">
      <c r="B224" s="12"/>
      <c r="C224" s="12"/>
      <c r="D224" s="203"/>
      <c r="E224" s="203"/>
      <c r="F224" s="204"/>
      <c r="G224" s="205"/>
      <c r="H224" s="206"/>
      <c r="I224" s="207"/>
      <c r="J224" s="207"/>
      <c r="K224" s="204"/>
      <c r="L224" s="12"/>
      <c r="M224" s="12"/>
      <c r="N224" s="12"/>
      <c r="O224" s="12"/>
      <c r="P224" s="63"/>
      <c r="Q224" s="63"/>
      <c r="R224" s="63"/>
      <c r="S224" s="12"/>
      <c r="T224" s="12"/>
      <c r="U224" s="12"/>
      <c r="V224" s="12"/>
      <c r="W224" s="12"/>
    </row>
    <row r="225" spans="2:23" x14ac:dyDescent="0.2">
      <c r="B225" s="12"/>
      <c r="C225" s="12"/>
      <c r="D225" s="203"/>
      <c r="E225" s="203"/>
      <c r="F225" s="204"/>
      <c r="G225" s="205"/>
      <c r="H225" s="206"/>
      <c r="I225" s="207"/>
      <c r="J225" s="207"/>
      <c r="K225" s="204"/>
      <c r="L225" s="12"/>
      <c r="M225" s="12"/>
      <c r="N225" s="12"/>
      <c r="O225" s="12"/>
      <c r="P225" s="63"/>
      <c r="Q225" s="63"/>
      <c r="R225" s="63"/>
      <c r="S225" s="12"/>
      <c r="T225" s="12"/>
      <c r="U225" s="12"/>
      <c r="V225" s="12"/>
      <c r="W225" s="12"/>
    </row>
    <row r="226" spans="2:23" x14ac:dyDescent="0.2">
      <c r="B226" s="12"/>
      <c r="C226" s="12"/>
      <c r="D226" s="203"/>
      <c r="E226" s="203"/>
      <c r="F226" s="204"/>
      <c r="G226" s="205"/>
      <c r="H226" s="206"/>
      <c r="I226" s="207"/>
      <c r="J226" s="207"/>
      <c r="K226" s="204"/>
      <c r="L226" s="12"/>
      <c r="M226" s="12"/>
      <c r="N226" s="12"/>
      <c r="O226" s="12"/>
      <c r="P226" s="63"/>
      <c r="Q226" s="63"/>
      <c r="R226" s="63"/>
      <c r="S226" s="12"/>
      <c r="T226" s="12"/>
      <c r="U226" s="12"/>
      <c r="V226" s="12"/>
      <c r="W226" s="12"/>
    </row>
    <row r="231" spans="2:23" x14ac:dyDescent="0.2">
      <c r="M231" s="70"/>
      <c r="N231" s="70"/>
    </row>
  </sheetData>
  <mergeCells count="394">
    <mergeCell ref="AC95:AD95"/>
    <mergeCell ref="AE95:AH95"/>
    <mergeCell ref="W40:W44"/>
    <mergeCell ref="X40:X44"/>
    <mergeCell ref="W45:X45"/>
    <mergeCell ref="AA38:AA39"/>
    <mergeCell ref="Z38:Z39"/>
    <mergeCell ref="Y38:Y39"/>
    <mergeCell ref="X38:X39"/>
    <mergeCell ref="W38:W39"/>
    <mergeCell ref="W47:X47"/>
    <mergeCell ref="AB38:AB39"/>
    <mergeCell ref="W93:X93"/>
    <mergeCell ref="W85:X85"/>
    <mergeCell ref="W77:X77"/>
    <mergeCell ref="W69:X69"/>
    <mergeCell ref="W61:X61"/>
    <mergeCell ref="W53:X53"/>
    <mergeCell ref="W46:X46"/>
    <mergeCell ref="Y77:AB77"/>
    <mergeCell ref="Y78:AB78"/>
    <mergeCell ref="Y79:AB79"/>
    <mergeCell ref="Y85:AB85"/>
    <mergeCell ref="AC86:AD86"/>
    <mergeCell ref="AE86:AH86"/>
    <mergeCell ref="AC87:AD87"/>
    <mergeCell ref="AE87:AH87"/>
    <mergeCell ref="AC88:AC92"/>
    <mergeCell ref="AD88:AD92"/>
    <mergeCell ref="AC93:AD93"/>
    <mergeCell ref="AE93:AH93"/>
    <mergeCell ref="AC94:AD94"/>
    <mergeCell ref="AE94:AH94"/>
    <mergeCell ref="AE77:AH77"/>
    <mergeCell ref="AC78:AD78"/>
    <mergeCell ref="AE78:AH78"/>
    <mergeCell ref="AC79:AD79"/>
    <mergeCell ref="AE79:AH79"/>
    <mergeCell ref="AC80:AC84"/>
    <mergeCell ref="AD80:AD84"/>
    <mergeCell ref="AC85:AD85"/>
    <mergeCell ref="AE85:AH85"/>
    <mergeCell ref="AE63:AH63"/>
    <mergeCell ref="AC64:AC68"/>
    <mergeCell ref="AD64:AD68"/>
    <mergeCell ref="AC69:AD69"/>
    <mergeCell ref="AE69:AH69"/>
    <mergeCell ref="AC70:AD70"/>
    <mergeCell ref="AE70:AH70"/>
    <mergeCell ref="AC71:AD71"/>
    <mergeCell ref="AE71:AH71"/>
    <mergeCell ref="AE54:AH54"/>
    <mergeCell ref="AC55:AD55"/>
    <mergeCell ref="AE55:AH55"/>
    <mergeCell ref="AC56:AC60"/>
    <mergeCell ref="AD56:AD60"/>
    <mergeCell ref="AC61:AD61"/>
    <mergeCell ref="AE61:AH61"/>
    <mergeCell ref="AC62:AD62"/>
    <mergeCell ref="AE62:AH62"/>
    <mergeCell ref="AC45:AD45"/>
    <mergeCell ref="AE45:AH45"/>
    <mergeCell ref="AC46:AD46"/>
    <mergeCell ref="AE46:AH46"/>
    <mergeCell ref="AC47:AD47"/>
    <mergeCell ref="AE47:AH47"/>
    <mergeCell ref="AC48:AC52"/>
    <mergeCell ref="AD48:AD52"/>
    <mergeCell ref="AC53:AD53"/>
    <mergeCell ref="AE53:AH53"/>
    <mergeCell ref="AC37:AH37"/>
    <mergeCell ref="AC38:AC39"/>
    <mergeCell ref="AD38:AD39"/>
    <mergeCell ref="AE38:AE39"/>
    <mergeCell ref="AF38:AF39"/>
    <mergeCell ref="AG38:AG39"/>
    <mergeCell ref="AH38:AH39"/>
    <mergeCell ref="AC40:AC44"/>
    <mergeCell ref="AD40:AD44"/>
    <mergeCell ref="L214:N214"/>
    <mergeCell ref="O214:S214"/>
    <mergeCell ref="L215:N215"/>
    <mergeCell ref="O215:S215"/>
    <mergeCell ref="L216:N216"/>
    <mergeCell ref="O216:S216"/>
    <mergeCell ref="L217:N217"/>
    <mergeCell ref="O217:S217"/>
    <mergeCell ref="O200:O205"/>
    <mergeCell ref="O206:O211"/>
    <mergeCell ref="L212:N212"/>
    <mergeCell ref="O212:S212"/>
    <mergeCell ref="L213:N213"/>
    <mergeCell ref="O213:S213"/>
    <mergeCell ref="O182:O187"/>
    <mergeCell ref="O188:O193"/>
    <mergeCell ref="O194:O199"/>
    <mergeCell ref="L172:N172"/>
    <mergeCell ref="O172:S172"/>
    <mergeCell ref="L173:N173"/>
    <mergeCell ref="O173:S173"/>
    <mergeCell ref="L174:N174"/>
    <mergeCell ref="O174:S174"/>
    <mergeCell ref="L175:N175"/>
    <mergeCell ref="O175:S175"/>
    <mergeCell ref="O176:O181"/>
    <mergeCell ref="O158:O163"/>
    <mergeCell ref="O164:O169"/>
    <mergeCell ref="L170:N170"/>
    <mergeCell ref="O170:S170"/>
    <mergeCell ref="L171:N171"/>
    <mergeCell ref="O171:S171"/>
    <mergeCell ref="O140:O145"/>
    <mergeCell ref="O146:O151"/>
    <mergeCell ref="O152:O157"/>
    <mergeCell ref="L130:N130"/>
    <mergeCell ref="O130:S130"/>
    <mergeCell ref="L131:N131"/>
    <mergeCell ref="O131:S131"/>
    <mergeCell ref="L132:N132"/>
    <mergeCell ref="O132:S132"/>
    <mergeCell ref="L133:N133"/>
    <mergeCell ref="O133:S133"/>
    <mergeCell ref="O134:O139"/>
    <mergeCell ref="O116:O121"/>
    <mergeCell ref="O122:O127"/>
    <mergeCell ref="L128:N128"/>
    <mergeCell ref="O128:S128"/>
    <mergeCell ref="L129:N129"/>
    <mergeCell ref="O129:S129"/>
    <mergeCell ref="O98:O103"/>
    <mergeCell ref="O104:O109"/>
    <mergeCell ref="O110:O115"/>
    <mergeCell ref="L88:N88"/>
    <mergeCell ref="O88:S88"/>
    <mergeCell ref="L89:N89"/>
    <mergeCell ref="O89:S89"/>
    <mergeCell ref="L90:N90"/>
    <mergeCell ref="O90:S90"/>
    <mergeCell ref="L91:N91"/>
    <mergeCell ref="O91:S91"/>
    <mergeCell ref="O92:O97"/>
    <mergeCell ref="O74:O79"/>
    <mergeCell ref="O80:O85"/>
    <mergeCell ref="L86:N86"/>
    <mergeCell ref="O86:S86"/>
    <mergeCell ref="L87:N87"/>
    <mergeCell ref="O87:S87"/>
    <mergeCell ref="O56:O61"/>
    <mergeCell ref="O62:O67"/>
    <mergeCell ref="O68:O73"/>
    <mergeCell ref="O26:O31"/>
    <mergeCell ref="O32:O37"/>
    <mergeCell ref="O38:O43"/>
    <mergeCell ref="L44:N44"/>
    <mergeCell ref="O44:S44"/>
    <mergeCell ref="L5:S5"/>
    <mergeCell ref="L6:L7"/>
    <mergeCell ref="M6:M7"/>
    <mergeCell ref="N6:N7"/>
    <mergeCell ref="O6:O7"/>
    <mergeCell ref="P6:P7"/>
    <mergeCell ref="Q6:Q7"/>
    <mergeCell ref="R6:R7"/>
    <mergeCell ref="S6:S7"/>
    <mergeCell ref="O8:O13"/>
    <mergeCell ref="O14:O19"/>
    <mergeCell ref="O20:O25"/>
    <mergeCell ref="Y46:AB46"/>
    <mergeCell ref="Y45:AB45"/>
    <mergeCell ref="W37:AB37"/>
    <mergeCell ref="Y95:AB95"/>
    <mergeCell ref="G45:K45"/>
    <mergeCell ref="G87:K87"/>
    <mergeCell ref="G129:K129"/>
    <mergeCell ref="G171:K171"/>
    <mergeCell ref="G213:K213"/>
    <mergeCell ref="L45:N45"/>
    <mergeCell ref="O45:S45"/>
    <mergeCell ref="L46:N46"/>
    <mergeCell ref="O46:S46"/>
    <mergeCell ref="L47:N47"/>
    <mergeCell ref="O47:S47"/>
    <mergeCell ref="L48:N48"/>
    <mergeCell ref="O48:S48"/>
    <mergeCell ref="L49:N49"/>
    <mergeCell ref="O49:S49"/>
    <mergeCell ref="B5:C5"/>
    <mergeCell ref="B216:F216"/>
    <mergeCell ref="G216:K216"/>
    <mergeCell ref="G212:K212"/>
    <mergeCell ref="B212:F212"/>
    <mergeCell ref="B170:F170"/>
    <mergeCell ref="G170:K170"/>
    <mergeCell ref="B128:F128"/>
    <mergeCell ref="G128:K128"/>
    <mergeCell ref="B86:F86"/>
    <mergeCell ref="G86:K86"/>
    <mergeCell ref="B173:F173"/>
    <mergeCell ref="G173:K173"/>
    <mergeCell ref="B174:F174"/>
    <mergeCell ref="G174:K174"/>
    <mergeCell ref="B213:F213"/>
    <mergeCell ref="B214:F214"/>
    <mergeCell ref="G214:K214"/>
    <mergeCell ref="B215:F215"/>
    <mergeCell ref="G215:K215"/>
    <mergeCell ref="B130:F130"/>
    <mergeCell ref="G116:G121"/>
    <mergeCell ref="G110:G115"/>
    <mergeCell ref="G130:K130"/>
    <mergeCell ref="B131:F131"/>
    <mergeCell ref="G131:K131"/>
    <mergeCell ref="G172:K172"/>
    <mergeCell ref="B129:F129"/>
    <mergeCell ref="B164:B169"/>
    <mergeCell ref="C158:C163"/>
    <mergeCell ref="G158:G163"/>
    <mergeCell ref="B158:B163"/>
    <mergeCell ref="B152:B157"/>
    <mergeCell ref="C164:C169"/>
    <mergeCell ref="G164:G169"/>
    <mergeCell ref="B132:F132"/>
    <mergeCell ref="G132:K132"/>
    <mergeCell ref="C146:C151"/>
    <mergeCell ref="G146:G151"/>
    <mergeCell ref="C134:C139"/>
    <mergeCell ref="G134:G139"/>
    <mergeCell ref="C152:C157"/>
    <mergeCell ref="G152:G157"/>
    <mergeCell ref="C140:C145"/>
    <mergeCell ref="G140:G145"/>
    <mergeCell ref="C176:C181"/>
    <mergeCell ref="G176:G181"/>
    <mergeCell ref="C200:C205"/>
    <mergeCell ref="G200:G205"/>
    <mergeCell ref="B32:B37"/>
    <mergeCell ref="B26:B31"/>
    <mergeCell ref="B20:B25"/>
    <mergeCell ref="B14:B19"/>
    <mergeCell ref="B8:B13"/>
    <mergeCell ref="B48:F48"/>
    <mergeCell ref="B38:B43"/>
    <mergeCell ref="C38:C43"/>
    <mergeCell ref="G38:G43"/>
    <mergeCell ref="C32:C37"/>
    <mergeCell ref="G32:G37"/>
    <mergeCell ref="C14:C19"/>
    <mergeCell ref="G14:G19"/>
    <mergeCell ref="C26:C31"/>
    <mergeCell ref="G26:G31"/>
    <mergeCell ref="B45:F45"/>
    <mergeCell ref="C20:C25"/>
    <mergeCell ref="G20:G25"/>
    <mergeCell ref="C110:C115"/>
    <mergeCell ref="B206:B211"/>
    <mergeCell ref="C206:C211"/>
    <mergeCell ref="G206:G211"/>
    <mergeCell ref="C194:C199"/>
    <mergeCell ref="G194:G199"/>
    <mergeCell ref="C188:C193"/>
    <mergeCell ref="G188:G193"/>
    <mergeCell ref="C182:C187"/>
    <mergeCell ref="G182:G187"/>
    <mergeCell ref="G47:K47"/>
    <mergeCell ref="G46:K46"/>
    <mergeCell ref="G44:K44"/>
    <mergeCell ref="B46:F46"/>
    <mergeCell ref="B44:F44"/>
    <mergeCell ref="G104:G109"/>
    <mergeCell ref="B122:B127"/>
    <mergeCell ref="C122:C127"/>
    <mergeCell ref="G122:G127"/>
    <mergeCell ref="C116:C121"/>
    <mergeCell ref="G74:G79"/>
    <mergeCell ref="B74:B79"/>
    <mergeCell ref="C98:C103"/>
    <mergeCell ref="G98:G103"/>
    <mergeCell ref="C92:C97"/>
    <mergeCell ref="G92:G97"/>
    <mergeCell ref="B87:F87"/>
    <mergeCell ref="B88:F88"/>
    <mergeCell ref="G88:K88"/>
    <mergeCell ref="B89:F89"/>
    <mergeCell ref="G89:K89"/>
    <mergeCell ref="B90:F90"/>
    <mergeCell ref="G90:K90"/>
    <mergeCell ref="C104:C109"/>
    <mergeCell ref="G91:K91"/>
    <mergeCell ref="G56:G61"/>
    <mergeCell ref="C50:C55"/>
    <mergeCell ref="G50:G55"/>
    <mergeCell ref="C68:C73"/>
    <mergeCell ref="G68:G73"/>
    <mergeCell ref="C62:C67"/>
    <mergeCell ref="G62:G67"/>
    <mergeCell ref="Z5:AB5"/>
    <mergeCell ref="Z6:AB6"/>
    <mergeCell ref="B6:B7"/>
    <mergeCell ref="C6:C7"/>
    <mergeCell ref="D6:D7"/>
    <mergeCell ref="E6:E7"/>
    <mergeCell ref="F6:F7"/>
    <mergeCell ref="G6:G7"/>
    <mergeCell ref="C3:F3"/>
    <mergeCell ref="Z7:AB7"/>
    <mergeCell ref="C4:F4"/>
    <mergeCell ref="L3:N3"/>
    <mergeCell ref="D5:K5"/>
    <mergeCell ref="K6:K7"/>
    <mergeCell ref="H6:H7"/>
    <mergeCell ref="I6:I7"/>
    <mergeCell ref="J6:J7"/>
    <mergeCell ref="B1:S2"/>
    <mergeCell ref="B56:B61"/>
    <mergeCell ref="B50:B55"/>
    <mergeCell ref="B116:B121"/>
    <mergeCell ref="B110:B115"/>
    <mergeCell ref="B104:B109"/>
    <mergeCell ref="B98:B103"/>
    <mergeCell ref="B92:B97"/>
    <mergeCell ref="B47:F47"/>
    <mergeCell ref="C56:C61"/>
    <mergeCell ref="B80:B85"/>
    <mergeCell ref="C80:C85"/>
    <mergeCell ref="C8:C13"/>
    <mergeCell ref="G8:G13"/>
    <mergeCell ref="B217:F217"/>
    <mergeCell ref="G217:K217"/>
    <mergeCell ref="B175:F175"/>
    <mergeCell ref="G175:K175"/>
    <mergeCell ref="B133:F133"/>
    <mergeCell ref="G133:K133"/>
    <mergeCell ref="B91:F91"/>
    <mergeCell ref="B49:F49"/>
    <mergeCell ref="G49:K49"/>
    <mergeCell ref="B146:B151"/>
    <mergeCell ref="B140:B145"/>
    <mergeCell ref="B134:B139"/>
    <mergeCell ref="B200:B205"/>
    <mergeCell ref="B194:B199"/>
    <mergeCell ref="B188:B193"/>
    <mergeCell ref="B182:B187"/>
    <mergeCell ref="B176:B181"/>
    <mergeCell ref="B68:B73"/>
    <mergeCell ref="B171:F171"/>
    <mergeCell ref="B172:F172"/>
    <mergeCell ref="G80:G85"/>
    <mergeCell ref="B62:B67"/>
    <mergeCell ref="C74:C79"/>
    <mergeCell ref="G48:K48"/>
    <mergeCell ref="X64:X68"/>
    <mergeCell ref="W64:W68"/>
    <mergeCell ref="X72:X76"/>
    <mergeCell ref="W72:W76"/>
    <mergeCell ref="W79:X79"/>
    <mergeCell ref="W71:X71"/>
    <mergeCell ref="W70:X70"/>
    <mergeCell ref="W78:X78"/>
    <mergeCell ref="Y71:AB71"/>
    <mergeCell ref="Y70:AB70"/>
    <mergeCell ref="Y69:AB69"/>
    <mergeCell ref="Y63:AB63"/>
    <mergeCell ref="Y62:AB62"/>
    <mergeCell ref="Y61:AB61"/>
    <mergeCell ref="AC63:AD63"/>
    <mergeCell ref="AC72:AC76"/>
    <mergeCell ref="AD72:AD76"/>
    <mergeCell ref="AC77:AD77"/>
    <mergeCell ref="X88:X92"/>
    <mergeCell ref="W88:W92"/>
    <mergeCell ref="W95:X95"/>
    <mergeCell ref="W94:X94"/>
    <mergeCell ref="W87:X87"/>
    <mergeCell ref="W80:W84"/>
    <mergeCell ref="X80:X84"/>
    <mergeCell ref="W86:X86"/>
    <mergeCell ref="Y86:AB86"/>
    <mergeCell ref="Y87:AB87"/>
    <mergeCell ref="Y93:AB93"/>
    <mergeCell ref="Y94:AB94"/>
    <mergeCell ref="X56:X60"/>
    <mergeCell ref="W56:W60"/>
    <mergeCell ref="X48:X52"/>
    <mergeCell ref="W48:W52"/>
    <mergeCell ref="W55:X55"/>
    <mergeCell ref="W63:X63"/>
    <mergeCell ref="W62:X62"/>
    <mergeCell ref="W54:X54"/>
    <mergeCell ref="Y55:AB55"/>
    <mergeCell ref="Y54:AB54"/>
    <mergeCell ref="Y53:AB53"/>
    <mergeCell ref="Y47:AB47"/>
    <mergeCell ref="O50:O55"/>
    <mergeCell ref="AC54:AD54"/>
  </mergeCells>
  <conditionalFormatting sqref="AD25:AD32">
    <cfRule type="timePeriod" dxfId="3" priority="2" timePeriod="lastMonth">
      <formula>AND(MONTH(AD25)=MONTH(EDATE(TODAY(),0-1)),YEAR(AD25)=YEAR(EDATE(TODAY(),0-1)))</formula>
    </cfRule>
  </conditionalFormatting>
  <conditionalFormatting sqref="AL25:AL32">
    <cfRule type="timePeriod" dxfId="2" priority="1" timePeriod="lastMonth">
      <formula>AND(MONTH(AL25)=MONTH(EDATE(TODAY(),0-1)),YEAR(AL25)=YEAR(EDATE(TODAY(),0-1)))</formula>
    </cfRule>
  </conditionalFormatting>
  <pageMargins left="0.70866141732283461" right="0.70866141732283461" top="0.74803149606299213" bottom="0.74803149606299213" header="0.31496062992125984" footer="0.31496062992125984"/>
  <pageSetup paperSize="8" scale="21" fitToWidth="0" orientation="landscape" r:id="rId1"/>
  <headerFooter>
    <oddHeader>&amp;RSUIVI DES HEURES EFFECTUEES AVEC CALCUL DES HEURES SUPPLEMENTAIRES</oddHeader>
  </headerFooter>
  <rowBreaks count="1" manualBreakCount="1">
    <brk id="221" max="16383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226C4D39-F01F-446B-B47A-BF1EC757AFD1}">
            <xm:f>PARAMETRES!$D$23</xm:f>
            <x14:dxf>
              <fill>
                <patternFill>
                  <bgColor rgb="FFFF0000"/>
                </patternFill>
              </fill>
            </x14:dxf>
          </x14:cfRule>
          <xm:sqref>C110:C115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PARAMETRES!$N$2:$N$5</xm:f>
          </x14:formula1>
          <xm:sqref>P4:W4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1"/>
  <sheetViews>
    <sheetView workbookViewId="0">
      <selection activeCell="E5" sqref="E5"/>
    </sheetView>
  </sheetViews>
  <sheetFormatPr baseColWidth="10" defaultRowHeight="12.75" x14ac:dyDescent="0.2"/>
  <cols>
    <col min="1" max="1" width="13.85546875" customWidth="1"/>
    <col min="2" max="2" width="29.42578125" customWidth="1"/>
    <col min="3" max="3" width="17.5703125" bestFit="1" customWidth="1"/>
    <col min="4" max="4" width="32.28515625" bestFit="1" customWidth="1"/>
    <col min="5" max="5" width="18.140625" bestFit="1" customWidth="1"/>
    <col min="6" max="6" width="15.42578125" bestFit="1" customWidth="1"/>
    <col min="7" max="7" width="11.5703125" customWidth="1"/>
    <col min="8" max="8" width="16.42578125" bestFit="1" customWidth="1"/>
    <col min="13" max="13" width="14.5703125" bestFit="1" customWidth="1"/>
    <col min="14" max="14" width="18.140625" bestFit="1" customWidth="1"/>
  </cols>
  <sheetData>
    <row r="1" spans="1:14" x14ac:dyDescent="0.2">
      <c r="D1" t="s">
        <v>79</v>
      </c>
      <c r="E1" t="s">
        <v>89</v>
      </c>
      <c r="F1" t="s">
        <v>80</v>
      </c>
      <c r="G1" t="s">
        <v>85</v>
      </c>
      <c r="H1" t="s">
        <v>78</v>
      </c>
      <c r="M1" t="s">
        <v>6</v>
      </c>
      <c r="N1" t="s">
        <v>5</v>
      </c>
    </row>
    <row r="2" spans="1:14" x14ac:dyDescent="0.2">
      <c r="A2" s="8"/>
      <c r="D2" t="s">
        <v>90</v>
      </c>
      <c r="F2" s="47">
        <v>1.625</v>
      </c>
      <c r="M2" t="s">
        <v>8</v>
      </c>
      <c r="N2" t="s">
        <v>3</v>
      </c>
    </row>
    <row r="3" spans="1:14" x14ac:dyDescent="0.2">
      <c r="A3" s="8"/>
      <c r="D3" t="s">
        <v>91</v>
      </c>
      <c r="F3" s="47">
        <v>1.1666666666666667</v>
      </c>
      <c r="M3" t="s">
        <v>8</v>
      </c>
      <c r="N3" t="s">
        <v>4</v>
      </c>
    </row>
    <row r="4" spans="1:14" x14ac:dyDescent="0.2">
      <c r="A4" s="8"/>
      <c r="D4" t="s">
        <v>92</v>
      </c>
      <c r="F4" s="47">
        <v>0.45833333333333331</v>
      </c>
      <c r="M4" t="s">
        <v>9</v>
      </c>
    </row>
    <row r="5" spans="1:14" x14ac:dyDescent="0.2">
      <c r="A5" s="8"/>
      <c r="D5" t="s">
        <v>84</v>
      </c>
      <c r="E5" s="25"/>
      <c r="F5" s="80">
        <v>0.20833333333333334</v>
      </c>
      <c r="G5">
        <v>12.5</v>
      </c>
      <c r="M5" t="s">
        <v>10</v>
      </c>
      <c r="N5" t="s">
        <v>7</v>
      </c>
    </row>
    <row r="6" spans="1:14" x14ac:dyDescent="0.2">
      <c r="A6" s="8"/>
      <c r="D6" t="s">
        <v>83</v>
      </c>
      <c r="F6" s="81">
        <v>0.16666666666666666</v>
      </c>
      <c r="G6">
        <v>25</v>
      </c>
    </row>
    <row r="7" spans="1:14" x14ac:dyDescent="0.2">
      <c r="A7" s="8"/>
      <c r="D7" t="s">
        <v>82</v>
      </c>
      <c r="F7" s="82">
        <v>0.375</v>
      </c>
      <c r="G7">
        <v>50</v>
      </c>
    </row>
    <row r="8" spans="1:14" x14ac:dyDescent="0.2">
      <c r="A8" s="8"/>
      <c r="D8" t="s">
        <v>81</v>
      </c>
      <c r="F8" s="47">
        <v>0.41666666666666669</v>
      </c>
      <c r="G8">
        <v>75</v>
      </c>
    </row>
    <row r="9" spans="1:14" x14ac:dyDescent="0.2">
      <c r="A9" s="8"/>
      <c r="D9" t="s">
        <v>87</v>
      </c>
      <c r="E9" t="s">
        <v>88</v>
      </c>
      <c r="F9" s="47">
        <v>0.58333333333333337</v>
      </c>
      <c r="G9">
        <v>65</v>
      </c>
    </row>
    <row r="10" spans="1:14" x14ac:dyDescent="0.2">
      <c r="D10" t="s">
        <v>86</v>
      </c>
      <c r="E10" t="s">
        <v>81</v>
      </c>
      <c r="F10" s="47">
        <v>0.41666666666666669</v>
      </c>
      <c r="G10">
        <v>100</v>
      </c>
    </row>
    <row r="22" spans="3:5" x14ac:dyDescent="0.2">
      <c r="C22" t="s">
        <v>97</v>
      </c>
      <c r="D22" s="85" t="s">
        <v>98</v>
      </c>
      <c r="E22" s="16" t="s">
        <v>99</v>
      </c>
    </row>
    <row r="23" spans="3:5" x14ac:dyDescent="0.2">
      <c r="C23" t="s">
        <v>96</v>
      </c>
      <c r="D23" s="86">
        <v>42565</v>
      </c>
      <c r="E23" s="16" t="s">
        <v>12</v>
      </c>
    </row>
    <row r="24" spans="3:5" x14ac:dyDescent="0.2">
      <c r="C24" t="s">
        <v>96</v>
      </c>
      <c r="D24" s="86">
        <v>42597</v>
      </c>
      <c r="E24" s="16" t="s">
        <v>13</v>
      </c>
    </row>
    <row r="25" spans="3:5" x14ac:dyDescent="0.2">
      <c r="C25" t="s">
        <v>96</v>
      </c>
      <c r="D25" s="86">
        <v>42685</v>
      </c>
      <c r="E25" s="16" t="s">
        <v>14</v>
      </c>
    </row>
    <row r="26" spans="3:5" x14ac:dyDescent="0.2">
      <c r="C26" t="s">
        <v>96</v>
      </c>
      <c r="D26" s="86">
        <v>42729</v>
      </c>
      <c r="E26" s="16" t="s">
        <v>15</v>
      </c>
    </row>
    <row r="27" spans="3:5" x14ac:dyDescent="0.2">
      <c r="C27" t="s">
        <v>96</v>
      </c>
      <c r="D27" s="86">
        <v>42736</v>
      </c>
      <c r="E27" s="16" t="s">
        <v>16</v>
      </c>
    </row>
    <row r="28" spans="3:5" x14ac:dyDescent="0.2">
      <c r="C28" t="s">
        <v>96</v>
      </c>
      <c r="D28" s="86">
        <v>42856</v>
      </c>
      <c r="E28" s="16" t="s">
        <v>17</v>
      </c>
    </row>
    <row r="29" spans="3:5" x14ac:dyDescent="0.2">
      <c r="C29" t="s">
        <v>96</v>
      </c>
      <c r="D29" s="86">
        <v>42860</v>
      </c>
      <c r="E29" s="16" t="s">
        <v>18</v>
      </c>
    </row>
    <row r="30" spans="3:5" x14ac:dyDescent="0.2">
      <c r="C30" t="s">
        <v>96</v>
      </c>
      <c r="D30" s="86">
        <v>42915</v>
      </c>
      <c r="E30" s="16" t="s">
        <v>19</v>
      </c>
    </row>
    <row r="211" spans="7:7" x14ac:dyDescent="0.2">
      <c r="G211">
        <f>IF(G209-PARAMETRES!F2&lt;0,0,IF(G209-$P$5&gt;$P$11,$P$11,G209-PARAMETRES!F2))</f>
        <v>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D29779EC-961A-45FF-A881-63D90FDCEA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 HRS EFF. EMPLOYES JUILLET</vt:lpstr>
      <vt:lpstr>PARAMETRES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Biweekly time sheet</dc:title>
  <dc:creator/>
  <cp:lastModifiedBy/>
  <dcterms:created xsi:type="dcterms:W3CDTF">2016-07-11T18:50:33Z</dcterms:created>
  <dcterms:modified xsi:type="dcterms:W3CDTF">2016-08-17T12:31:10Z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TC101962009990</vt:lpwstr>
  </property>
</Properties>
</file>