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jovac\OneDrive - vacellier\Bureau\Collecte données RH\"/>
    </mc:Choice>
  </mc:AlternateContent>
  <xr:revisionPtr revIDLastSave="0" documentId="13_ncr:1_{21FBF10B-A2F0-48AC-A28C-7FEE8897B8B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" i="1" l="1" a="1"/>
  <c r="N2" i="1"/>
  <c r="P2" i="1" a="1"/>
  <c r="P2" i="1"/>
  <c r="O2" i="1" a="1"/>
  <c r="O2" i="1"/>
  <c r="O3" i="1" a="1"/>
  <c r="O3" i="1"/>
  <c r="O4" i="1" a="1"/>
  <c r="O4" i="1"/>
  <c r="O5" i="1" a="1"/>
  <c r="O5" i="1"/>
  <c r="O6" i="1" a="1"/>
  <c r="O6" i="1"/>
  <c r="O7" i="1" a="1"/>
  <c r="O7" i="1"/>
  <c r="O8" i="1" a="1"/>
  <c r="O8" i="1"/>
  <c r="O9" i="1" a="1"/>
  <c r="O9" i="1"/>
  <c r="O10" i="1" a="1"/>
  <c r="O10" i="1"/>
  <c r="O11" i="1" a="1"/>
  <c r="O11" i="1"/>
  <c r="O12" i="1" a="1"/>
  <c r="O12" i="1"/>
  <c r="O13" i="1" a="1"/>
  <c r="O13" i="1"/>
  <c r="O14" i="1" a="1"/>
  <c r="O14" i="1"/>
  <c r="O15" i="1" a="1"/>
  <c r="O15" i="1"/>
  <c r="O16" i="1" a="1"/>
  <c r="O16" i="1"/>
  <c r="O17" i="1" a="1"/>
  <c r="O17" i="1"/>
  <c r="O18" i="1" a="1"/>
  <c r="O18" i="1"/>
  <c r="O19" i="1" a="1"/>
  <c r="O19" i="1"/>
  <c r="O20" i="1" a="1"/>
  <c r="O20" i="1"/>
  <c r="O21" i="1" a="1"/>
  <c r="O21" i="1"/>
  <c r="O22" i="1" a="1"/>
  <c r="O22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63" i="1"/>
  <c r="J64" i="1"/>
  <c r="J65" i="1"/>
  <c r="J66" i="1"/>
  <c r="J67" i="1"/>
  <c r="J68" i="1"/>
  <c r="J69" i="1"/>
  <c r="J70" i="1"/>
  <c r="J71" i="1"/>
  <c r="J72" i="1"/>
  <c r="J73" i="1"/>
  <c r="J74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40" i="1"/>
  <c r="J41" i="1"/>
  <c r="J42" i="1"/>
  <c r="J43" i="1"/>
  <c r="J44" i="1"/>
  <c r="J45" i="1"/>
  <c r="J46" i="1"/>
  <c r="J47" i="1"/>
  <c r="J48" i="1"/>
  <c r="J49" i="1"/>
  <c r="J29" i="1"/>
  <c r="J30" i="1"/>
  <c r="J31" i="1"/>
  <c r="J32" i="1"/>
  <c r="J33" i="1"/>
  <c r="J34" i="1"/>
  <c r="J35" i="1"/>
  <c r="J36" i="1"/>
  <c r="J37" i="1"/>
  <c r="J38" i="1"/>
  <c r="J39" i="1"/>
  <c r="J18" i="1"/>
  <c r="J19" i="1"/>
  <c r="J20" i="1"/>
  <c r="J21" i="1"/>
  <c r="J22" i="1"/>
  <c r="J23" i="1"/>
  <c r="J24" i="1"/>
  <c r="J25" i="1"/>
  <c r="J26" i="1"/>
  <c r="J27" i="1"/>
  <c r="J28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2" i="1"/>
  <c r="J326" i="1" s="1"/>
  <c r="I2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" i="1"/>
  <c r="I4" i="1"/>
  <c r="I5" i="1"/>
  <c r="I6" i="1"/>
  <c r="I7" i="1"/>
  <c r="I8" i="1"/>
  <c r="I9" i="1"/>
  <c r="I10" i="1"/>
  <c r="K2" i="1"/>
  <c r="L6" i="1"/>
  <c r="K6" i="1"/>
  <c r="L7" i="1"/>
  <c r="Q40" i="1"/>
  <c r="Q41" i="1"/>
  <c r="Q42" i="1"/>
  <c r="K9" i="1"/>
  <c r="K10" i="1"/>
  <c r="K11" i="1"/>
  <c r="K12" i="1"/>
  <c r="K13" i="1"/>
  <c r="K14" i="1"/>
  <c r="K15" i="1"/>
  <c r="K16" i="1"/>
  <c r="K17" i="1"/>
  <c r="K7" i="1"/>
  <c r="K8" i="1"/>
  <c r="K121" i="1"/>
  <c r="L121" i="1"/>
  <c r="K122" i="1"/>
  <c r="L122" i="1"/>
  <c r="K123" i="1"/>
  <c r="L123" i="1"/>
  <c r="K124" i="1"/>
  <c r="L124" i="1"/>
  <c r="K125" i="1"/>
  <c r="L125" i="1"/>
  <c r="K126" i="1"/>
  <c r="L126" i="1"/>
  <c r="K127" i="1"/>
  <c r="L127" i="1"/>
  <c r="K128" i="1"/>
  <c r="L128" i="1"/>
  <c r="K129" i="1"/>
  <c r="L129" i="1"/>
  <c r="K130" i="1"/>
  <c r="L130" i="1"/>
  <c r="K131" i="1"/>
  <c r="L131" i="1"/>
  <c r="K132" i="1"/>
  <c r="L132" i="1"/>
  <c r="K133" i="1"/>
  <c r="L133" i="1"/>
  <c r="K134" i="1"/>
  <c r="L134" i="1"/>
  <c r="K135" i="1"/>
  <c r="L135" i="1"/>
  <c r="K136" i="1"/>
  <c r="L136" i="1"/>
  <c r="K137" i="1"/>
  <c r="L137" i="1"/>
  <c r="K138" i="1"/>
  <c r="L138" i="1"/>
  <c r="K139" i="1"/>
  <c r="L139" i="1"/>
  <c r="K140" i="1"/>
  <c r="L140" i="1"/>
  <c r="K141" i="1"/>
  <c r="L141" i="1"/>
  <c r="K142" i="1"/>
  <c r="L142" i="1"/>
  <c r="K143" i="1"/>
  <c r="L143" i="1"/>
  <c r="K144" i="1"/>
  <c r="L144" i="1"/>
  <c r="K145" i="1"/>
  <c r="L145" i="1"/>
  <c r="K146" i="1"/>
  <c r="L146" i="1"/>
  <c r="K147" i="1"/>
  <c r="L147" i="1"/>
  <c r="K148" i="1"/>
  <c r="L148" i="1"/>
  <c r="K149" i="1"/>
  <c r="L149" i="1"/>
  <c r="K150" i="1"/>
  <c r="L150" i="1"/>
  <c r="K151" i="1"/>
  <c r="L151" i="1"/>
  <c r="K152" i="1"/>
  <c r="L152" i="1"/>
  <c r="K153" i="1"/>
  <c r="L153" i="1"/>
  <c r="K154" i="1"/>
  <c r="L154" i="1"/>
  <c r="K155" i="1"/>
  <c r="L155" i="1"/>
  <c r="K156" i="1"/>
  <c r="L156" i="1"/>
  <c r="K157" i="1"/>
  <c r="L157" i="1"/>
  <c r="K158" i="1"/>
  <c r="L158" i="1"/>
  <c r="K159" i="1"/>
  <c r="L159" i="1"/>
  <c r="K160" i="1"/>
  <c r="L160" i="1"/>
  <c r="K161" i="1"/>
  <c r="L161" i="1"/>
  <c r="K162" i="1"/>
  <c r="L162" i="1"/>
  <c r="K163" i="1"/>
  <c r="L163" i="1"/>
  <c r="K164" i="1"/>
  <c r="L164" i="1"/>
  <c r="K165" i="1"/>
  <c r="L165" i="1"/>
  <c r="K166" i="1"/>
  <c r="L166" i="1"/>
  <c r="K167" i="1"/>
  <c r="L167" i="1"/>
  <c r="K168" i="1"/>
  <c r="L168" i="1"/>
  <c r="K169" i="1"/>
  <c r="L169" i="1"/>
  <c r="K170" i="1"/>
  <c r="L170" i="1"/>
  <c r="K171" i="1"/>
  <c r="L171" i="1"/>
  <c r="K172" i="1"/>
  <c r="L172" i="1"/>
  <c r="K173" i="1"/>
  <c r="L173" i="1"/>
  <c r="K174" i="1"/>
  <c r="L174" i="1"/>
  <c r="K175" i="1"/>
  <c r="L175" i="1"/>
  <c r="K176" i="1"/>
  <c r="L176" i="1"/>
  <c r="K177" i="1"/>
  <c r="L177" i="1"/>
  <c r="K178" i="1"/>
  <c r="L178" i="1"/>
  <c r="K179" i="1"/>
  <c r="L179" i="1"/>
  <c r="K180" i="1"/>
  <c r="L180" i="1"/>
  <c r="K181" i="1"/>
  <c r="L181" i="1"/>
  <c r="K182" i="1"/>
  <c r="L182" i="1"/>
  <c r="K183" i="1"/>
  <c r="L183" i="1"/>
  <c r="K184" i="1"/>
  <c r="L184" i="1"/>
  <c r="K185" i="1"/>
  <c r="L185" i="1"/>
  <c r="K186" i="1"/>
  <c r="L186" i="1"/>
  <c r="K187" i="1"/>
  <c r="L187" i="1"/>
  <c r="K188" i="1"/>
  <c r="L188" i="1"/>
  <c r="K189" i="1"/>
  <c r="L189" i="1"/>
  <c r="K190" i="1"/>
  <c r="L190" i="1"/>
  <c r="K191" i="1"/>
  <c r="L191" i="1"/>
  <c r="K192" i="1"/>
  <c r="L192" i="1"/>
  <c r="K193" i="1"/>
  <c r="L193" i="1"/>
  <c r="K194" i="1"/>
  <c r="L194" i="1"/>
  <c r="K195" i="1"/>
  <c r="L195" i="1"/>
  <c r="K196" i="1"/>
  <c r="L196" i="1"/>
  <c r="K197" i="1"/>
  <c r="L197" i="1"/>
  <c r="K198" i="1"/>
  <c r="L198" i="1"/>
  <c r="K199" i="1"/>
  <c r="L199" i="1"/>
  <c r="K200" i="1"/>
  <c r="L200" i="1"/>
  <c r="K201" i="1"/>
  <c r="L201" i="1"/>
  <c r="K202" i="1"/>
  <c r="L202" i="1"/>
  <c r="K203" i="1"/>
  <c r="L203" i="1"/>
  <c r="K204" i="1"/>
  <c r="L204" i="1"/>
  <c r="K205" i="1"/>
  <c r="L205" i="1"/>
  <c r="K206" i="1"/>
  <c r="L206" i="1"/>
  <c r="K207" i="1"/>
  <c r="L207" i="1"/>
  <c r="K208" i="1"/>
  <c r="L208" i="1"/>
  <c r="K209" i="1"/>
  <c r="L209" i="1"/>
  <c r="K210" i="1"/>
  <c r="L210" i="1"/>
  <c r="K211" i="1"/>
  <c r="L211" i="1"/>
  <c r="K212" i="1"/>
  <c r="L212" i="1"/>
  <c r="K213" i="1"/>
  <c r="L213" i="1"/>
  <c r="K214" i="1"/>
  <c r="L214" i="1"/>
  <c r="K215" i="1"/>
  <c r="L215" i="1"/>
  <c r="K216" i="1"/>
  <c r="L216" i="1"/>
  <c r="K217" i="1"/>
  <c r="L217" i="1"/>
  <c r="K218" i="1"/>
  <c r="L218" i="1"/>
  <c r="K219" i="1"/>
  <c r="L219" i="1"/>
  <c r="K220" i="1"/>
  <c r="L220" i="1"/>
  <c r="K221" i="1"/>
  <c r="L221" i="1"/>
  <c r="K222" i="1"/>
  <c r="L222" i="1"/>
  <c r="K223" i="1"/>
  <c r="L223" i="1"/>
  <c r="K224" i="1"/>
  <c r="L224" i="1"/>
  <c r="K225" i="1"/>
  <c r="L225" i="1"/>
  <c r="K226" i="1"/>
  <c r="L226" i="1"/>
  <c r="K227" i="1"/>
  <c r="L227" i="1"/>
  <c r="K228" i="1"/>
  <c r="L228" i="1"/>
  <c r="K229" i="1"/>
  <c r="L229" i="1"/>
  <c r="K230" i="1"/>
  <c r="L230" i="1"/>
  <c r="K231" i="1"/>
  <c r="L231" i="1"/>
  <c r="K232" i="1"/>
  <c r="L232" i="1"/>
  <c r="K233" i="1"/>
  <c r="L233" i="1"/>
  <c r="K234" i="1"/>
  <c r="L234" i="1"/>
  <c r="K235" i="1"/>
  <c r="L235" i="1"/>
  <c r="K236" i="1"/>
  <c r="L236" i="1"/>
  <c r="K237" i="1"/>
  <c r="L237" i="1"/>
  <c r="K238" i="1"/>
  <c r="L238" i="1"/>
  <c r="K239" i="1"/>
  <c r="L239" i="1"/>
  <c r="K240" i="1"/>
  <c r="L240" i="1"/>
  <c r="K241" i="1"/>
  <c r="L241" i="1"/>
  <c r="K242" i="1"/>
  <c r="L242" i="1"/>
  <c r="K243" i="1"/>
  <c r="L243" i="1"/>
  <c r="K244" i="1"/>
  <c r="L244" i="1"/>
  <c r="K245" i="1"/>
  <c r="L245" i="1"/>
  <c r="K246" i="1"/>
  <c r="L246" i="1"/>
  <c r="K247" i="1"/>
  <c r="L247" i="1"/>
  <c r="K248" i="1"/>
  <c r="L248" i="1"/>
  <c r="K249" i="1"/>
  <c r="L249" i="1"/>
  <c r="K250" i="1"/>
  <c r="L250" i="1"/>
  <c r="K251" i="1"/>
  <c r="L251" i="1"/>
  <c r="K252" i="1"/>
  <c r="L252" i="1"/>
  <c r="K253" i="1"/>
  <c r="L253" i="1"/>
  <c r="K254" i="1"/>
  <c r="L254" i="1"/>
  <c r="K255" i="1"/>
  <c r="L255" i="1"/>
  <c r="K256" i="1"/>
  <c r="L256" i="1"/>
  <c r="K257" i="1"/>
  <c r="L257" i="1"/>
  <c r="K258" i="1"/>
  <c r="L258" i="1"/>
  <c r="K259" i="1"/>
  <c r="L259" i="1"/>
  <c r="K260" i="1"/>
  <c r="L260" i="1"/>
  <c r="K261" i="1"/>
  <c r="L261" i="1"/>
  <c r="K262" i="1"/>
  <c r="L262" i="1"/>
  <c r="K263" i="1"/>
  <c r="L263" i="1"/>
  <c r="K264" i="1"/>
  <c r="L264" i="1"/>
  <c r="K265" i="1"/>
  <c r="L265" i="1"/>
  <c r="K266" i="1"/>
  <c r="L266" i="1"/>
  <c r="K267" i="1"/>
  <c r="L267" i="1"/>
  <c r="K268" i="1"/>
  <c r="L268" i="1"/>
  <c r="K269" i="1"/>
  <c r="L269" i="1"/>
  <c r="K270" i="1"/>
  <c r="L270" i="1"/>
  <c r="K271" i="1"/>
  <c r="L271" i="1"/>
  <c r="K272" i="1"/>
  <c r="L272" i="1"/>
  <c r="K273" i="1"/>
  <c r="L273" i="1"/>
  <c r="K274" i="1"/>
  <c r="L274" i="1"/>
  <c r="K275" i="1"/>
  <c r="L275" i="1"/>
  <c r="K276" i="1"/>
  <c r="L276" i="1"/>
  <c r="K277" i="1"/>
  <c r="L277" i="1"/>
  <c r="K278" i="1"/>
  <c r="L278" i="1"/>
  <c r="K279" i="1"/>
  <c r="L279" i="1"/>
  <c r="K280" i="1"/>
  <c r="L280" i="1"/>
  <c r="K281" i="1"/>
  <c r="L281" i="1"/>
  <c r="K282" i="1"/>
  <c r="L282" i="1"/>
  <c r="K283" i="1"/>
  <c r="L283" i="1"/>
  <c r="K284" i="1"/>
  <c r="L284" i="1"/>
  <c r="K285" i="1"/>
  <c r="L285" i="1"/>
  <c r="K286" i="1"/>
  <c r="L286" i="1"/>
  <c r="K287" i="1"/>
  <c r="L287" i="1"/>
  <c r="K288" i="1"/>
  <c r="L288" i="1"/>
  <c r="K289" i="1"/>
  <c r="L289" i="1"/>
  <c r="K290" i="1"/>
  <c r="L290" i="1"/>
  <c r="K291" i="1"/>
  <c r="L291" i="1"/>
  <c r="K292" i="1"/>
  <c r="L292" i="1"/>
  <c r="K293" i="1"/>
  <c r="L293" i="1"/>
  <c r="K294" i="1"/>
  <c r="L294" i="1"/>
  <c r="K295" i="1"/>
  <c r="L295" i="1"/>
  <c r="K296" i="1"/>
  <c r="L296" i="1"/>
  <c r="K297" i="1"/>
  <c r="L297" i="1"/>
  <c r="K298" i="1"/>
  <c r="L298" i="1"/>
  <c r="K299" i="1"/>
  <c r="L299" i="1"/>
  <c r="K300" i="1"/>
  <c r="L300" i="1"/>
  <c r="K301" i="1"/>
  <c r="L301" i="1"/>
  <c r="K302" i="1"/>
  <c r="L302" i="1"/>
  <c r="K303" i="1"/>
  <c r="L303" i="1"/>
  <c r="K304" i="1"/>
  <c r="L304" i="1"/>
  <c r="K305" i="1"/>
  <c r="L305" i="1"/>
  <c r="K306" i="1"/>
  <c r="L306" i="1"/>
  <c r="K307" i="1"/>
  <c r="L307" i="1"/>
  <c r="K308" i="1"/>
  <c r="L308" i="1"/>
  <c r="K309" i="1"/>
  <c r="L309" i="1"/>
  <c r="K310" i="1"/>
  <c r="L310" i="1"/>
  <c r="K311" i="1"/>
  <c r="L311" i="1"/>
  <c r="K312" i="1"/>
  <c r="L312" i="1"/>
  <c r="K313" i="1"/>
  <c r="L313" i="1"/>
  <c r="K314" i="1"/>
  <c r="L314" i="1"/>
  <c r="K315" i="1"/>
  <c r="L315" i="1"/>
  <c r="K316" i="1"/>
  <c r="L316" i="1"/>
  <c r="K317" i="1"/>
  <c r="L317" i="1"/>
  <c r="K318" i="1"/>
  <c r="L318" i="1"/>
  <c r="K319" i="1"/>
  <c r="L319" i="1"/>
  <c r="K320" i="1"/>
  <c r="L320" i="1"/>
  <c r="K321" i="1"/>
  <c r="L321" i="1"/>
  <c r="K322" i="1"/>
  <c r="L322" i="1"/>
  <c r="K323" i="1"/>
  <c r="L323" i="1"/>
  <c r="K324" i="1"/>
  <c r="L324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L120" i="1"/>
  <c r="K120" i="1"/>
  <c r="L119" i="1"/>
  <c r="K119" i="1"/>
  <c r="L118" i="1"/>
  <c r="K118" i="1"/>
  <c r="L117" i="1"/>
  <c r="K117" i="1"/>
  <c r="L116" i="1"/>
  <c r="K116" i="1"/>
  <c r="L115" i="1"/>
  <c r="K115" i="1"/>
  <c r="L114" i="1"/>
  <c r="K114" i="1"/>
  <c r="L113" i="1"/>
  <c r="K113" i="1"/>
  <c r="L112" i="1"/>
  <c r="K112" i="1"/>
  <c r="L111" i="1"/>
  <c r="K111" i="1"/>
  <c r="L110" i="1"/>
  <c r="K110" i="1"/>
  <c r="L109" i="1"/>
  <c r="K109" i="1"/>
  <c r="L108" i="1"/>
  <c r="K108" i="1"/>
  <c r="L107" i="1"/>
  <c r="K107" i="1"/>
  <c r="L106" i="1"/>
  <c r="K106" i="1"/>
  <c r="L105" i="1"/>
  <c r="K105" i="1"/>
  <c r="L104" i="1"/>
  <c r="K104" i="1"/>
  <c r="L103" i="1"/>
  <c r="K103" i="1"/>
  <c r="L102" i="1"/>
  <c r="K102" i="1"/>
  <c r="L101" i="1"/>
  <c r="K101" i="1"/>
  <c r="L100" i="1"/>
  <c r="K100" i="1"/>
  <c r="L99" i="1"/>
  <c r="K99" i="1"/>
  <c r="L98" i="1"/>
  <c r="K98" i="1"/>
  <c r="L97" i="1"/>
  <c r="K97" i="1"/>
  <c r="L96" i="1"/>
  <c r="K96" i="1"/>
  <c r="L95" i="1"/>
  <c r="K95" i="1"/>
  <c r="L94" i="1"/>
  <c r="K94" i="1"/>
  <c r="L93" i="1"/>
  <c r="K93" i="1"/>
  <c r="L92" i="1"/>
  <c r="K92" i="1"/>
  <c r="L91" i="1"/>
  <c r="K91" i="1"/>
  <c r="L90" i="1"/>
  <c r="K90" i="1"/>
  <c r="L89" i="1"/>
  <c r="K89" i="1"/>
  <c r="L88" i="1"/>
  <c r="K88" i="1"/>
  <c r="L87" i="1"/>
  <c r="K87" i="1"/>
  <c r="L86" i="1"/>
  <c r="K86" i="1"/>
  <c r="L85" i="1"/>
  <c r="K85" i="1"/>
  <c r="L84" i="1"/>
  <c r="K84" i="1"/>
  <c r="L83" i="1"/>
  <c r="K83" i="1"/>
  <c r="L82" i="1"/>
  <c r="K82" i="1"/>
  <c r="L81" i="1"/>
  <c r="K81" i="1"/>
  <c r="L80" i="1"/>
  <c r="K80" i="1"/>
  <c r="L79" i="1"/>
  <c r="K79" i="1"/>
  <c r="L78" i="1"/>
  <c r="K78" i="1"/>
  <c r="L77" i="1"/>
  <c r="K77" i="1"/>
  <c r="L76" i="1"/>
  <c r="K76" i="1"/>
  <c r="L75" i="1"/>
  <c r="K75" i="1"/>
  <c r="L74" i="1"/>
  <c r="K74" i="1"/>
  <c r="L73" i="1"/>
  <c r="K73" i="1"/>
  <c r="L72" i="1"/>
  <c r="K72" i="1"/>
  <c r="L71" i="1"/>
  <c r="K71" i="1"/>
  <c r="L70" i="1"/>
  <c r="K70" i="1"/>
  <c r="L69" i="1"/>
  <c r="K69" i="1"/>
  <c r="L68" i="1"/>
  <c r="K68" i="1"/>
  <c r="L67" i="1"/>
  <c r="K67" i="1"/>
  <c r="L66" i="1"/>
  <c r="K66" i="1"/>
  <c r="L65" i="1"/>
  <c r="K65" i="1"/>
  <c r="L64" i="1"/>
  <c r="K64" i="1"/>
  <c r="L63" i="1"/>
  <c r="K63" i="1"/>
  <c r="L62" i="1"/>
  <c r="K62" i="1"/>
  <c r="L61" i="1"/>
  <c r="K61" i="1"/>
  <c r="L60" i="1"/>
  <c r="K60" i="1"/>
  <c r="L59" i="1"/>
  <c r="K59" i="1"/>
  <c r="L58" i="1"/>
  <c r="K58" i="1"/>
  <c r="L57" i="1"/>
  <c r="K57" i="1"/>
  <c r="L56" i="1"/>
  <c r="K56" i="1"/>
  <c r="L55" i="1"/>
  <c r="K55" i="1"/>
  <c r="L54" i="1"/>
  <c r="K54" i="1"/>
  <c r="L53" i="1"/>
  <c r="K53" i="1"/>
  <c r="L52" i="1"/>
  <c r="K52" i="1"/>
  <c r="L51" i="1"/>
  <c r="K51" i="1"/>
  <c r="L50" i="1"/>
  <c r="K50" i="1"/>
  <c r="L49" i="1"/>
  <c r="K49" i="1"/>
  <c r="L48" i="1"/>
  <c r="K48" i="1"/>
  <c r="L47" i="1"/>
  <c r="K47" i="1"/>
  <c r="L46" i="1"/>
  <c r="K46" i="1"/>
  <c r="L45" i="1"/>
  <c r="K45" i="1"/>
  <c r="L44" i="1"/>
  <c r="K44" i="1"/>
  <c r="L43" i="1"/>
  <c r="K43" i="1"/>
  <c r="L42" i="1"/>
  <c r="K42" i="1"/>
  <c r="L41" i="1"/>
  <c r="K41" i="1"/>
  <c r="L40" i="1"/>
  <c r="K40" i="1"/>
  <c r="L39" i="1"/>
  <c r="K39" i="1"/>
  <c r="L38" i="1"/>
  <c r="K38" i="1"/>
  <c r="L37" i="1"/>
  <c r="K37" i="1"/>
  <c r="L36" i="1"/>
  <c r="K36" i="1"/>
  <c r="L35" i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L23" i="1"/>
  <c r="K23" i="1"/>
  <c r="L22" i="1"/>
  <c r="K22" i="1"/>
  <c r="L21" i="1"/>
  <c r="K21" i="1"/>
  <c r="L20" i="1"/>
  <c r="K20" i="1"/>
  <c r="L19" i="1"/>
  <c r="K19" i="1"/>
  <c r="L18" i="1"/>
  <c r="K18" i="1"/>
  <c r="L17" i="1"/>
  <c r="L16" i="1"/>
  <c r="L15" i="1"/>
  <c r="L14" i="1"/>
  <c r="L13" i="1"/>
  <c r="L12" i="1"/>
  <c r="L11" i="1"/>
  <c r="L10" i="1"/>
  <c r="L9" i="1"/>
  <c r="L8" i="1"/>
  <c r="L5" i="1"/>
  <c r="K5" i="1"/>
  <c r="L4" i="1"/>
  <c r="K4" i="1"/>
  <c r="L3" i="1"/>
  <c r="K3" i="1"/>
  <c r="L2" i="1"/>
  <c r="V2" i="1" l="1"/>
  <c r="L326" i="1"/>
  <c r="K326" i="1"/>
  <c r="I326" i="1"/>
  <c r="U2" i="1"/>
  <c r="P25" i="1" a="1"/>
  <c r="P25" i="1" s="1"/>
  <c r="P26" i="1" a="1"/>
  <c r="P26" i="1" s="1"/>
  <c r="P27" i="1" a="1"/>
  <c r="P27" i="1" s="1"/>
  <c r="P28" i="1" a="1"/>
  <c r="P28" i="1" s="1"/>
  <c r="P29" i="1" a="1"/>
  <c r="P29" i="1" s="1"/>
  <c r="P30" i="1" a="1"/>
  <c r="P30" i="1" s="1"/>
  <c r="P31" i="1" a="1"/>
  <c r="P31" i="1" s="1"/>
  <c r="P32" i="1" a="1"/>
  <c r="P32" i="1" s="1"/>
  <c r="P33" i="1" a="1"/>
  <c r="P33" i="1" s="1"/>
  <c r="P34" i="1" a="1"/>
  <c r="P34" i="1" s="1"/>
  <c r="P35" i="1" a="1"/>
  <c r="P35" i="1" s="1"/>
  <c r="P36" i="1" a="1"/>
  <c r="P36" i="1" s="1"/>
  <c r="P37" i="1" a="1"/>
  <c r="P37" i="1" s="1"/>
  <c r="P38" i="1" a="1"/>
  <c r="P38" i="1" s="1"/>
  <c r="P39" i="1" a="1"/>
  <c r="P39" i="1" s="1"/>
  <c r="O25" i="1" a="1"/>
  <c r="O25" i="1" s="1"/>
  <c r="O26" i="1" a="1"/>
  <c r="O26" i="1" s="1"/>
  <c r="O27" i="1" a="1"/>
  <c r="O27" i="1" s="1"/>
  <c r="O28" i="1" a="1"/>
  <c r="O28" i="1" s="1"/>
  <c r="O29" i="1" a="1"/>
  <c r="O29" i="1" s="1"/>
  <c r="O30" i="1" a="1"/>
  <c r="O30" i="1" s="1"/>
  <c r="O31" i="1" a="1"/>
  <c r="O31" i="1" s="1"/>
  <c r="O32" i="1" a="1"/>
  <c r="O32" i="1" s="1"/>
  <c r="O33" i="1" a="1"/>
  <c r="O33" i="1" s="1"/>
  <c r="O34" i="1" a="1"/>
  <c r="O34" i="1" s="1"/>
  <c r="O35" i="1" a="1"/>
  <c r="O35" i="1" s="1"/>
  <c r="O36" i="1" a="1"/>
  <c r="O36" i="1" s="1"/>
  <c r="O37" i="1" a="1"/>
  <c r="O37" i="1" s="1"/>
  <c r="O38" i="1" a="1"/>
  <c r="O38" i="1" s="1"/>
  <c r="O39" i="1" a="1"/>
  <c r="O39" i="1" s="1"/>
  <c r="P19" i="1" a="1"/>
  <c r="P19" i="1" s="1"/>
  <c r="P20" i="1" a="1"/>
  <c r="P20" i="1" s="1"/>
  <c r="P21" i="1" a="1"/>
  <c r="P21" i="1" s="1"/>
  <c r="P22" i="1" a="1"/>
  <c r="P22" i="1" s="1"/>
  <c r="P23" i="1" a="1"/>
  <c r="P23" i="1" s="1"/>
  <c r="P24" i="1" a="1"/>
  <c r="P24" i="1" s="1"/>
  <c r="P3" i="1" a="1"/>
  <c r="P3" i="1" s="1"/>
  <c r="P4" i="1" a="1"/>
  <c r="P4" i="1" s="1"/>
  <c r="P5" i="1" a="1"/>
  <c r="P5" i="1" s="1"/>
  <c r="P6" i="1" a="1"/>
  <c r="P6" i="1" s="1"/>
  <c r="P7" i="1" a="1"/>
  <c r="P7" i="1" s="1"/>
  <c r="P8" i="1" a="1"/>
  <c r="P8" i="1" s="1"/>
  <c r="P9" i="1" a="1"/>
  <c r="P9" i="1" s="1"/>
  <c r="P10" i="1" a="1"/>
  <c r="P10" i="1" s="1"/>
  <c r="P11" i="1" a="1"/>
  <c r="P11" i="1" s="1"/>
  <c r="P12" i="1" a="1"/>
  <c r="P12" i="1" s="1"/>
  <c r="P13" i="1" a="1"/>
  <c r="P13" i="1" s="1"/>
  <c r="P14" i="1" a="1"/>
  <c r="P14" i="1" s="1"/>
  <c r="P15" i="1" a="1"/>
  <c r="P15" i="1" s="1"/>
  <c r="P16" i="1" a="1"/>
  <c r="P16" i="1" s="1"/>
  <c r="P17" i="1" a="1"/>
  <c r="P17" i="1" s="1"/>
  <c r="P18" i="1" a="1"/>
  <c r="P18" i="1" s="1"/>
  <c r="O23" i="1" a="1"/>
  <c r="O23" i="1" s="1"/>
  <c r="O24" i="1" a="1"/>
  <c r="O24" i="1" s="1"/>
  <c r="W2" i="1" l="1"/>
  <c r="U3" i="1"/>
  <c r="U4" i="1" s="1"/>
  <c r="V3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4" i="1"/>
  <c r="Q23" i="1"/>
  <c r="Q22" i="1"/>
  <c r="Q21" i="1"/>
  <c r="Q20" i="1"/>
  <c r="Q19" i="1"/>
  <c r="Q2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W3" i="1" l="1"/>
  <c r="V4" i="1"/>
  <c r="W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<sst xmlns="http://schemas.openxmlformats.org/spreadsheetml/2006/main" count="998" uniqueCount="28">
  <si>
    <t>Etablissement</t>
  </si>
  <si>
    <t>Utilisateurs</t>
  </si>
  <si>
    <t>Date</t>
  </si>
  <si>
    <t>Heure Début</t>
  </si>
  <si>
    <t>Heure Fin</t>
  </si>
  <si>
    <t>Type</t>
  </si>
  <si>
    <t>Temps</t>
  </si>
  <si>
    <t xml:space="preserve">Repas midi </t>
  </si>
  <si>
    <t>Repas soir</t>
  </si>
  <si>
    <t>Pause</t>
  </si>
  <si>
    <t>Travail</t>
  </si>
  <si>
    <t>Repas midi</t>
  </si>
  <si>
    <t>Total</t>
  </si>
  <si>
    <t>Etablissement N°0</t>
  </si>
  <si>
    <t>Pris</t>
  </si>
  <si>
    <t>Repas</t>
  </si>
  <si>
    <t>Non pris</t>
  </si>
  <si>
    <t>Commentaires</t>
  </si>
  <si>
    <t>Mp</t>
  </si>
  <si>
    <t>oublié de pointé ce matin, arrivé a 10H</t>
  </si>
  <si>
    <t>OUBLIE POINTAGE DEBUT 18H30 FIN 23H05</t>
  </si>
  <si>
    <t>oiins 10</t>
  </si>
  <si>
    <t>oublié de pointé en arrivant rajouter 1 heure</t>
  </si>
  <si>
    <t>erreur : pas de repas</t>
  </si>
  <si>
    <t>oublié de pointé arrivé a 18h30 soit 4h</t>
  </si>
  <si>
    <t xml:space="preserve">Jours </t>
  </si>
  <si>
    <t xml:space="preserve">Travail midi </t>
  </si>
  <si>
    <t>Travail 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</si>
</sst>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[h]:mm:ss;&quot;&quot;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D9E1F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/>
    <xf numFmtId="0" fontId="0" fillId="3" borderId="0" xfId="0" applyFill="1"/>
    <xf numFmtId="164" fontId="4" fillId="0" borderId="2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20" fontId="0" fillId="0" borderId="0" xfId="0" applyNumberFormat="1" applyAlignment="1">
      <alignment horizontal="left"/>
    </xf>
    <xf numFmtId="14" fontId="0" fillId="4" borderId="0" xfId="0" applyNumberFormat="1" applyFill="1" applyAlignment="1">
      <alignment horizontal="left"/>
    </xf>
    <xf numFmtId="14" fontId="0" fillId="2" borderId="0" xfId="0" applyNumberFormat="1" applyFill="1"/>
    <xf numFmtId="0" fontId="0" fillId="2" borderId="0" xfId="0" applyFill="1" applyAlignment="1">
      <alignment horizontal="left"/>
    </xf>
    <xf numFmtId="14" fontId="0" fillId="5" borderId="1" xfId="0" applyNumberFormat="1" applyFill="1" applyBorder="1" applyAlignment="1">
      <alignment horizontal="left" vertical="center"/>
    </xf>
    <xf numFmtId="0" fontId="0" fillId="6" borderId="0" xfId="0" applyFill="1"/>
    <xf numFmtId="14" fontId="0" fillId="6" borderId="0" xfId="0" applyNumberFormat="1" applyFill="1"/>
    <xf numFmtId="0" fontId="0" fillId="6" borderId="0" xfId="0" applyFill="1" applyAlignment="1">
      <alignment horizontal="left"/>
    </xf>
    <xf numFmtId="14" fontId="0" fillId="6" borderId="0" xfId="0" applyNumberFormat="1" applyFill="1" applyAlignment="1">
      <alignment horizontal="center" vertical="center"/>
    </xf>
    <xf numFmtId="0" fontId="5" fillId="6" borderId="0" xfId="0" applyFont="1" applyFill="1"/>
    <xf numFmtId="0" fontId="6" fillId="6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164" fontId="4" fillId="7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26"/>
  <sheetViews>
    <sheetView tabSelected="1" workbookViewId="0">
      <selection activeCell="Q2" sqref="Q2"/>
    </sheetView>
  </sheetViews>
  <sheetFormatPr baseColWidth="10" defaultColWidth="9.140625" defaultRowHeight="15" x14ac:dyDescent="0.25"/>
  <cols>
    <col min="1" max="1" width="12.140625" customWidth="1"/>
    <col min="2" max="2" width="4.28515625" customWidth="1"/>
    <col min="3" max="3" width="10.7109375" style="1" bestFit="1" customWidth="1"/>
    <col min="4" max="4" width="12.42578125" style="3" customWidth="1"/>
    <col min="5" max="5" width="10.7109375" style="3" customWidth="1"/>
    <col min="6" max="7" width="9.140625" style="3"/>
    <col min="8" max="8" width="17" customWidth="1"/>
    <col min="9" max="9" width="13.140625" style="3" customWidth="1"/>
    <col min="10" max="10" width="12.42578125" style="3" customWidth="1"/>
    <col min="11" max="11" width="11.42578125" style="3" customWidth="1"/>
    <col min="12" max="12" width="12.85546875" style="3" customWidth="1"/>
    <col min="14" max="14" width="11.5703125" style="2" customWidth="1"/>
    <col min="15" max="15" width="12.85546875" customWidth="1"/>
    <col min="16" max="17" width="11.5703125" customWidth="1"/>
    <col min="21" max="21" width="12.28515625" customWidth="1"/>
    <col min="22" max="22" width="10.85546875" customWidth="1"/>
  </cols>
  <sheetData>
    <row r="1" spans="1:23" s="13" customFormat="1" ht="15.75" x14ac:dyDescent="0.25">
      <c r="A1" s="13" t="s">
        <v>0</v>
      </c>
      <c r="B1" s="13" t="s">
        <v>1</v>
      </c>
      <c r="C1" s="14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3" t="s">
        <v>17</v>
      </c>
      <c r="I1" s="15" t="s">
        <v>26</v>
      </c>
      <c r="J1" s="15" t="s">
        <v>27</v>
      </c>
      <c r="K1" s="15" t="s">
        <v>7</v>
      </c>
      <c r="L1" s="15" t="s">
        <v>8</v>
      </c>
      <c r="N1" s="16" t="s">
        <v>25</v>
      </c>
      <c r="O1" s="17" t="s">
        <v>9</v>
      </c>
      <c r="P1" s="18" t="s">
        <v>10</v>
      </c>
      <c r="Q1" s="18" t="s">
        <v>12</v>
      </c>
      <c r="R1" s="19"/>
      <c r="S1" s="19"/>
      <c r="U1" s="13" t="s">
        <v>11</v>
      </c>
      <c r="V1" s="13" t="s">
        <v>8</v>
      </c>
      <c r="W1" s="13" t="s">
        <v>12</v>
      </c>
    </row>
    <row r="2" spans="1:23" ht="15.75" x14ac:dyDescent="0.25">
      <c r="A2" t="s">
        <v>13</v>
      </c>
      <c r="B2" t="s">
        <v>18</v>
      </c>
      <c r="C2" s="1">
        <v>44928</v>
      </c>
      <c r="D2" s="8">
        <v>0.41319444444444442</v>
      </c>
      <c r="E2" s="8">
        <v>0.61319444444444449</v>
      </c>
      <c r="F2" s="3" t="s">
        <v>10</v>
      </c>
      <c r="G2" s="8">
        <f>E2-D2</f>
        <v>0.20000000000000007</v>
      </c>
      <c r="I2" s="3">
        <f>IF(AND(F2="Travail",TEXT(D2,"hh:mm:ss")&lt;"17:00:00"),1,0)</f>
        <v>1</v>
      </c>
      <c r="J2" s="3">
        <f>IF(AND(F2="Travail",TEXT(D2,"hh:mm:ss")&gt;"17:00:00"),1,0)</f>
        <v>0</v>
      </c>
      <c r="K2" s="3">
        <f t="shared" ref="K2:K65" si="0">IF(AND(F2="Repas",TEXT(D2,"hh:mm:ss")&lt;"17:00:00"),1,0)</f>
        <v>0</v>
      </c>
      <c r="L2" s="3">
        <f t="shared" ref="L2:L65" si="1">IF(AND(F2="Repas",TEXT(D2,"hh:mm:ss")&gt;"17:00:00"),1,0)</f>
        <v>0</v>
      </c>
      <c r="N2" s="12" cm="1">
        <f t="array" ref="N2:N24">_xlfn.UNIQUE(DAY(C2:C494))+44926</f>
        <v>44928</v>
      </c>
      <c r="O2" s="20" cm="1">
        <f t="array" ref="O2">SUMPRODUCT((F$2:F$500=$O$1)*(DAY($C$2:$C$500)=$N2)*($G$2:$G$500))</f>
        <v>0</v>
      </c>
      <c r="P2" s="20" cm="1">
        <f t="array" ref="P2">SUMPRODUCT((F$2:F$500=$P$1)*(DAY($C$2:$C$500)=$N2)*($G$2:$G$500))</f>
        <v>0</v>
      </c>
      <c r="Q2" s="6">
        <f>P2-O2</f>
        <v>0</v>
      </c>
      <c r="T2" t="s">
        <v>14</v>
      </c>
      <c r="U2">
        <f>SUM(K2:K121)</f>
        <v>18</v>
      </c>
      <c r="V2">
        <f>SUM(L2:L120)</f>
        <v>24</v>
      </c>
      <c r="W2">
        <f>U2+V2</f>
        <v>42</v>
      </c>
    </row>
    <row r="3" spans="1:23" ht="15.75" x14ac:dyDescent="0.25">
      <c r="A3" t="s">
        <v>13</v>
      </c>
      <c r="B3" t="s">
        <v>18</v>
      </c>
      <c r="C3" s="1">
        <v>44928</v>
      </c>
      <c r="D3" s="8">
        <v>0.41597222222222219</v>
      </c>
      <c r="E3" s="8">
        <v>0.60555555555555551</v>
      </c>
      <c r="F3" s="3" t="s">
        <v>10</v>
      </c>
      <c r="G3" s="8">
        <f t="shared" ref="G3:G66" si="2">E3-D3</f>
        <v>0.18958333333333333</v>
      </c>
      <c r="I3" s="3">
        <f t="shared" ref="I3:I66" si="3">IF(AND(F3="Travail",TEXT(D3,"hh:mm:ss")&lt;"17:00:00"),1,0)</f>
        <v>1</v>
      </c>
      <c r="J3" s="3">
        <f t="shared" ref="J3:J66" si="4">IF(AND(F3="Travail",TEXT(D3,"hh:mm:ss")&gt;"17:00:00"),1,0)</f>
        <v>0</v>
      </c>
      <c r="K3" s="3">
        <f t="shared" si="0"/>
        <v>0</v>
      </c>
      <c r="L3" s="3">
        <f t="shared" si="1"/>
        <v>0</v>
      </c>
      <c r="N3" s="2">
        <v>44929</v>
      </c>
      <c r="O3" s="6" cm="1">
        <f t="array" ref="O3">SUMPRODUCT((F$2:F$500=$O$1)*(DAY($C$2:$C$500)=$N3)*($G$2:$G$500))</f>
        <v>0</v>
      </c>
      <c r="P3" s="6" cm="1">
        <f t="array" ref="P3">SUMPRODUCT((F$2:F$500=$P$1)*(DAY($C$2:$C$500)=$N3)*($G$2:$G$500))</f>
        <v>0</v>
      </c>
      <c r="Q3" s="6">
        <f t="shared" ref="Q3:Q39" si="5">P3-O3</f>
        <v>0</v>
      </c>
      <c r="T3" s="5" t="s">
        <v>16</v>
      </c>
      <c r="U3" s="5">
        <f>I326-U2</f>
        <v>58</v>
      </c>
      <c r="V3" s="5">
        <f>J326-V2</f>
        <v>83</v>
      </c>
      <c r="W3" s="5">
        <f>V3+U3</f>
        <v>141</v>
      </c>
    </row>
    <row r="4" spans="1:23" ht="15.75" x14ac:dyDescent="0.25">
      <c r="A4" t="s">
        <v>13</v>
      </c>
      <c r="B4" t="s">
        <v>18</v>
      </c>
      <c r="C4" s="1">
        <v>44928</v>
      </c>
      <c r="D4" s="8">
        <v>0.42291666666666666</v>
      </c>
      <c r="E4" s="8">
        <v>0.61249999999999993</v>
      </c>
      <c r="F4" s="3" t="s">
        <v>10</v>
      </c>
      <c r="G4" s="8">
        <f t="shared" si="2"/>
        <v>0.18958333333333327</v>
      </c>
      <c r="I4" s="3">
        <f t="shared" si="3"/>
        <v>1</v>
      </c>
      <c r="J4" s="3">
        <f t="shared" si="4"/>
        <v>0</v>
      </c>
      <c r="K4" s="3">
        <f t="shared" si="0"/>
        <v>0</v>
      </c>
      <c r="L4" s="3">
        <f t="shared" si="1"/>
        <v>0</v>
      </c>
      <c r="N4" s="2">
        <v>44930</v>
      </c>
      <c r="O4" s="6" cm="1">
        <f t="array" ref="O4">SUMPRODUCT((F$2:F$500=$O$1)*(DAY($C$2:$C$500)=$N4)*($G$2:$G$500))</f>
        <v>0</v>
      </c>
      <c r="P4" s="6" cm="1">
        <f t="array" ref="P4">SUMPRODUCT((F$2:F$500=$P$1)*(DAY($C$2:$C$500)=$N4)*($G$2:$G$500))</f>
        <v>0</v>
      </c>
      <c r="Q4" s="6">
        <f t="shared" si="5"/>
        <v>0</v>
      </c>
      <c r="T4" t="s">
        <v>12</v>
      </c>
      <c r="U4">
        <f>U2+U3</f>
        <v>76</v>
      </c>
      <c r="V4">
        <f>V2+V3</f>
        <v>107</v>
      </c>
      <c r="W4">
        <f>V4+U4</f>
        <v>183</v>
      </c>
    </row>
    <row r="5" spans="1:23" ht="15.75" x14ac:dyDescent="0.25">
      <c r="A5" t="s">
        <v>13</v>
      </c>
      <c r="B5" t="s">
        <v>18</v>
      </c>
      <c r="C5" s="1">
        <v>44928</v>
      </c>
      <c r="D5" s="8">
        <v>0.45833333333333331</v>
      </c>
      <c r="E5" s="8">
        <v>0.60763888888888895</v>
      </c>
      <c r="F5" s="3" t="s">
        <v>10</v>
      </c>
      <c r="G5" s="8">
        <f>E5-D5</f>
        <v>0.14930555555555564</v>
      </c>
      <c r="I5" s="3">
        <f t="shared" si="3"/>
        <v>1</v>
      </c>
      <c r="J5" s="3">
        <f t="shared" si="4"/>
        <v>0</v>
      </c>
      <c r="K5" s="3">
        <f t="shared" si="0"/>
        <v>0</v>
      </c>
      <c r="L5" s="3">
        <f t="shared" si="1"/>
        <v>0</v>
      </c>
      <c r="N5" s="2">
        <v>44931</v>
      </c>
      <c r="O5" s="6" cm="1">
        <f t="array" ref="O5">SUMPRODUCT((F$2:F$500=$O$1)*(DAY($C$2:$C$500)=$N5)*($G$2:$G$500))</f>
        <v>0</v>
      </c>
      <c r="P5" s="6" cm="1">
        <f t="array" ref="P5">SUMPRODUCT((F$2:F$500=$P$1)*(DAY($C$2:$C$500)=$N5)*($G$2:$G$500))</f>
        <v>0</v>
      </c>
      <c r="Q5" s="6">
        <f t="shared" si="5"/>
        <v>0</v>
      </c>
    </row>
    <row r="6" spans="1:23" ht="15.75" x14ac:dyDescent="0.25">
      <c r="A6" t="s">
        <v>13</v>
      </c>
      <c r="B6" t="s">
        <v>18</v>
      </c>
      <c r="C6" s="1">
        <v>44928</v>
      </c>
      <c r="D6" s="8">
        <v>0.60763888888888895</v>
      </c>
      <c r="E6" s="8">
        <v>0.60763888888888895</v>
      </c>
      <c r="F6" s="3" t="s">
        <v>15</v>
      </c>
      <c r="G6" s="8">
        <f t="shared" si="2"/>
        <v>0</v>
      </c>
      <c r="I6" s="3">
        <f t="shared" si="3"/>
        <v>0</v>
      </c>
      <c r="J6" s="3">
        <f t="shared" si="4"/>
        <v>0</v>
      </c>
      <c r="K6" s="3">
        <f t="shared" si="0"/>
        <v>1</v>
      </c>
      <c r="L6" s="3">
        <f t="shared" si="1"/>
        <v>0</v>
      </c>
      <c r="N6" s="2">
        <v>44932</v>
      </c>
      <c r="O6" s="6" cm="1">
        <f t="array" ref="O6">SUMPRODUCT((F$2:F$500=$O$1)*(DAY($C$2:$C$500)=$N6)*($G$2:$G$500))</f>
        <v>0</v>
      </c>
      <c r="P6" s="6" cm="1">
        <f t="array" ref="P6">SUMPRODUCT((F$2:F$500=$P$1)*(DAY($C$2:$C$500)=$N6)*($G$2:$G$500))</f>
        <v>0</v>
      </c>
      <c r="Q6" s="6">
        <f t="shared" si="5"/>
        <v>0</v>
      </c>
    </row>
    <row r="7" spans="1:23" ht="15.75" x14ac:dyDescent="0.25">
      <c r="A7" t="s">
        <v>13</v>
      </c>
      <c r="B7" t="s">
        <v>18</v>
      </c>
      <c r="C7" s="1">
        <v>44928</v>
      </c>
      <c r="D7" s="8">
        <v>0.76111111111111107</v>
      </c>
      <c r="E7" s="8">
        <v>0.95416666666666661</v>
      </c>
      <c r="F7" s="3" t="s">
        <v>10</v>
      </c>
      <c r="G7" s="8">
        <f t="shared" si="2"/>
        <v>0.19305555555555554</v>
      </c>
      <c r="I7" s="3">
        <f t="shared" si="3"/>
        <v>0</v>
      </c>
      <c r="J7" s="3">
        <f t="shared" si="4"/>
        <v>1</v>
      </c>
      <c r="K7" s="3">
        <f t="shared" si="0"/>
        <v>0</v>
      </c>
      <c r="L7" s="3">
        <f t="shared" si="1"/>
        <v>0</v>
      </c>
      <c r="N7" s="2">
        <v>44933</v>
      </c>
      <c r="O7" s="6" cm="1">
        <f t="array" ref="O7">SUMPRODUCT((F$2:F$500=$O$1)*(DAY($C$2:$C$500)=$N7)*($G$2:$G$500))</f>
        <v>0</v>
      </c>
      <c r="P7" s="6" cm="1">
        <f t="array" ref="P7">SUMPRODUCT((F$2:F$500=$P$1)*(DAY($C$2:$C$500)=$N7)*($G$2:$G$500))</f>
        <v>0</v>
      </c>
      <c r="Q7" s="6">
        <f t="shared" si="5"/>
        <v>0</v>
      </c>
    </row>
    <row r="8" spans="1:23" ht="15.75" x14ac:dyDescent="0.25">
      <c r="A8" t="s">
        <v>13</v>
      </c>
      <c r="B8" t="s">
        <v>18</v>
      </c>
      <c r="C8" s="1">
        <v>44928</v>
      </c>
      <c r="D8" s="8">
        <v>0.7680555555555556</v>
      </c>
      <c r="E8" s="8">
        <v>0.94444444444444453</v>
      </c>
      <c r="F8" s="3" t="s">
        <v>10</v>
      </c>
      <c r="G8" s="8">
        <f t="shared" si="2"/>
        <v>0.17638888888888893</v>
      </c>
      <c r="I8" s="3">
        <f t="shared" si="3"/>
        <v>0</v>
      </c>
      <c r="J8" s="3">
        <f t="shared" si="4"/>
        <v>1</v>
      </c>
      <c r="K8" s="3">
        <f t="shared" si="0"/>
        <v>0</v>
      </c>
      <c r="L8" s="3">
        <f t="shared" si="1"/>
        <v>0</v>
      </c>
      <c r="N8" s="2">
        <v>44934</v>
      </c>
      <c r="O8" s="6" cm="1">
        <f t="array" ref="O8">SUMPRODUCT((F$2:F$500=$O$1)*(DAY($C$2:$C$500)=$N8)*($G$2:$G$500))</f>
        <v>0</v>
      </c>
      <c r="P8" s="6" cm="1">
        <f t="array" ref="P8">SUMPRODUCT((F$2:F$500=$P$1)*(DAY($C$2:$C$500)=$N8)*($G$2:$G$500))</f>
        <v>0</v>
      </c>
      <c r="Q8" s="6">
        <f t="shared" si="5"/>
        <v>0</v>
      </c>
    </row>
    <row r="9" spans="1:23" ht="15.75" x14ac:dyDescent="0.25">
      <c r="A9" t="s">
        <v>13</v>
      </c>
      <c r="B9" t="s">
        <v>18</v>
      </c>
      <c r="C9" s="1">
        <v>44928</v>
      </c>
      <c r="D9" s="8">
        <v>0.77013888888888893</v>
      </c>
      <c r="E9" s="8">
        <v>0.9506944444444444</v>
      </c>
      <c r="F9" s="3" t="s">
        <v>10</v>
      </c>
      <c r="G9" s="8">
        <f t="shared" si="2"/>
        <v>0.18055555555555547</v>
      </c>
      <c r="I9" s="3">
        <f t="shared" si="3"/>
        <v>0</v>
      </c>
      <c r="J9" s="3">
        <f t="shared" si="4"/>
        <v>1</v>
      </c>
      <c r="K9" s="3">
        <f t="shared" si="0"/>
        <v>0</v>
      </c>
      <c r="L9" s="3">
        <f t="shared" si="1"/>
        <v>0</v>
      </c>
      <c r="N9" s="2">
        <v>44935</v>
      </c>
      <c r="O9" s="6" cm="1">
        <f t="array" ref="O9">SUMPRODUCT((F$2:F$500=$O$1)*(DAY($C$2:$C$500)=$N9)*($G$2:$G$500))</f>
        <v>0</v>
      </c>
      <c r="P9" s="6" cm="1">
        <f t="array" ref="P9">SUMPRODUCT((F$2:F$500=$P$1)*(DAY($C$2:$C$500)=$N9)*($G$2:$G$500))</f>
        <v>0</v>
      </c>
      <c r="Q9" s="6">
        <f t="shared" si="5"/>
        <v>0</v>
      </c>
    </row>
    <row r="10" spans="1:23" ht="15.75" x14ac:dyDescent="0.25">
      <c r="A10" t="s">
        <v>13</v>
      </c>
      <c r="B10" t="s">
        <v>18</v>
      </c>
      <c r="C10" s="1">
        <v>44928</v>
      </c>
      <c r="D10" s="8">
        <v>0.77013888888888893</v>
      </c>
      <c r="E10" s="8">
        <v>0.9506944444444444</v>
      </c>
      <c r="F10" s="3" t="s">
        <v>10</v>
      </c>
      <c r="G10" s="8">
        <f t="shared" si="2"/>
        <v>0.18055555555555547</v>
      </c>
      <c r="I10" s="3">
        <f t="shared" si="3"/>
        <v>0</v>
      </c>
      <c r="J10" s="3">
        <f t="shared" si="4"/>
        <v>1</v>
      </c>
      <c r="K10" s="3">
        <f t="shared" si="0"/>
        <v>0</v>
      </c>
      <c r="L10" s="3">
        <f t="shared" si="1"/>
        <v>0</v>
      </c>
      <c r="N10" s="2">
        <v>44936</v>
      </c>
      <c r="O10" s="6" cm="1">
        <f t="array" ref="O10">SUMPRODUCT((F$2:F$500=$O$1)*(DAY($C$2:$C$500)=$N10)*($G$2:$G$500))</f>
        <v>0</v>
      </c>
      <c r="P10" s="6" cm="1">
        <f t="array" ref="P10">SUMPRODUCT((F$2:F$500=$P$1)*(DAY($C$2:$C$500)=$N10)*($G$2:$G$500))</f>
        <v>0</v>
      </c>
      <c r="Q10" s="6">
        <f t="shared" si="5"/>
        <v>0</v>
      </c>
    </row>
    <row r="11" spans="1:23" ht="15.75" x14ac:dyDescent="0.25">
      <c r="A11" t="s">
        <v>13</v>
      </c>
      <c r="B11" t="s">
        <v>18</v>
      </c>
      <c r="C11" s="1">
        <v>44928</v>
      </c>
      <c r="D11" s="8">
        <v>0.86249999999999993</v>
      </c>
      <c r="E11" s="8">
        <v>0.86805555555555547</v>
      </c>
      <c r="F11" s="3" t="s">
        <v>9</v>
      </c>
      <c r="G11" s="8">
        <f t="shared" si="2"/>
        <v>5.5555555555555358E-3</v>
      </c>
      <c r="I11" s="3">
        <f t="shared" si="3"/>
        <v>0</v>
      </c>
      <c r="J11" s="3">
        <f t="shared" si="4"/>
        <v>0</v>
      </c>
      <c r="K11" s="3">
        <f t="shared" si="0"/>
        <v>0</v>
      </c>
      <c r="L11" s="3">
        <f t="shared" si="1"/>
        <v>0</v>
      </c>
      <c r="N11" s="2">
        <v>44937</v>
      </c>
      <c r="O11" s="6" cm="1">
        <f t="array" ref="O11">SUMPRODUCT((F$2:F$500=$O$1)*(DAY($C$2:$C$500)=$N11)*($G$2:$G$500))</f>
        <v>0</v>
      </c>
      <c r="P11" s="6" cm="1">
        <f t="array" ref="P11">SUMPRODUCT((F$2:F$500=$P$1)*(DAY($C$2:$C$500)=$N11)*($G$2:$G$500))</f>
        <v>0</v>
      </c>
      <c r="Q11" s="6">
        <f t="shared" si="5"/>
        <v>0</v>
      </c>
    </row>
    <row r="12" spans="1:23" ht="15.75" x14ac:dyDescent="0.25">
      <c r="A12" t="s">
        <v>13</v>
      </c>
      <c r="B12" t="s">
        <v>18</v>
      </c>
      <c r="C12" s="1">
        <v>44929</v>
      </c>
      <c r="D12" s="8">
        <v>0.41388888888888892</v>
      </c>
      <c r="E12" s="8">
        <v>0.61041666666666672</v>
      </c>
      <c r="F12" s="3" t="s">
        <v>10</v>
      </c>
      <c r="G12" s="8">
        <f t="shared" si="2"/>
        <v>0.1965277777777778</v>
      </c>
      <c r="I12" s="3">
        <f t="shared" si="3"/>
        <v>1</v>
      </c>
      <c r="J12" s="3">
        <f t="shared" si="4"/>
        <v>0</v>
      </c>
      <c r="K12" s="3">
        <f t="shared" si="0"/>
        <v>0</v>
      </c>
      <c r="L12" s="3">
        <f t="shared" si="1"/>
        <v>0</v>
      </c>
      <c r="N12" s="2">
        <v>44938</v>
      </c>
      <c r="O12" s="6" cm="1">
        <f t="array" ref="O12">SUMPRODUCT((F$2:F$500=$O$1)*(DAY($C$2:$C$500)=$N12)*($G$2:$G$500))</f>
        <v>0</v>
      </c>
      <c r="P12" s="6" cm="1">
        <f t="array" ref="P12">SUMPRODUCT((F$2:F$500=$P$1)*(DAY($C$2:$C$500)=$N12)*($G$2:$G$500))</f>
        <v>0</v>
      </c>
      <c r="Q12" s="6">
        <f t="shared" si="5"/>
        <v>0</v>
      </c>
    </row>
    <row r="13" spans="1:23" ht="15.75" x14ac:dyDescent="0.25">
      <c r="A13" t="s">
        <v>13</v>
      </c>
      <c r="B13" t="s">
        <v>18</v>
      </c>
      <c r="C13" s="1">
        <v>44929</v>
      </c>
      <c r="D13" s="8">
        <v>0.41597222222222219</v>
      </c>
      <c r="E13" s="8">
        <v>0.61111111111111105</v>
      </c>
      <c r="F13" s="3" t="s">
        <v>10</v>
      </c>
      <c r="G13" s="8">
        <f t="shared" si="2"/>
        <v>0.19513888888888886</v>
      </c>
      <c r="I13" s="3">
        <f t="shared" si="3"/>
        <v>1</v>
      </c>
      <c r="J13" s="3">
        <f t="shared" si="4"/>
        <v>0</v>
      </c>
      <c r="K13" s="3">
        <f t="shared" si="0"/>
        <v>0</v>
      </c>
      <c r="L13" s="3">
        <f t="shared" si="1"/>
        <v>0</v>
      </c>
      <c r="N13" s="2">
        <v>44939</v>
      </c>
      <c r="O13" s="6" cm="1">
        <f t="array" ref="O13">SUMPRODUCT((F$2:F$500=$O$1)*(DAY($C$2:$C$500)=$N13)*($G$2:$G$500))</f>
        <v>0</v>
      </c>
      <c r="P13" s="6" cm="1">
        <f t="array" ref="P13">SUMPRODUCT((F$2:F$500=$P$1)*(DAY($C$2:$C$500)=$N13)*($G$2:$G$500))</f>
        <v>0</v>
      </c>
      <c r="Q13" s="6">
        <f t="shared" si="5"/>
        <v>0</v>
      </c>
    </row>
    <row r="14" spans="1:23" ht="15.75" x14ac:dyDescent="0.25">
      <c r="A14" t="s">
        <v>13</v>
      </c>
      <c r="B14" t="s">
        <v>18</v>
      </c>
      <c r="C14" s="1">
        <v>44929</v>
      </c>
      <c r="D14" s="8">
        <v>0.4375</v>
      </c>
      <c r="E14" s="8">
        <v>0.61111111111111105</v>
      </c>
      <c r="F14" s="3" t="s">
        <v>10</v>
      </c>
      <c r="G14" s="8">
        <f t="shared" si="2"/>
        <v>0.17361111111111105</v>
      </c>
      <c r="I14" s="3">
        <f t="shared" si="3"/>
        <v>1</v>
      </c>
      <c r="J14" s="3">
        <f t="shared" si="4"/>
        <v>0</v>
      </c>
      <c r="K14" s="3">
        <f t="shared" si="0"/>
        <v>0</v>
      </c>
      <c r="L14" s="3">
        <f t="shared" si="1"/>
        <v>0</v>
      </c>
      <c r="N14" s="2">
        <v>44940</v>
      </c>
      <c r="O14" s="6" cm="1">
        <f t="array" ref="O14">SUMPRODUCT((F$2:F$500=$O$1)*(DAY($C$2:$C$500)=$N14)*($G$2:$G$500))</f>
        <v>0</v>
      </c>
      <c r="P14" s="6" cm="1">
        <f t="array" ref="P14">SUMPRODUCT((F$2:F$500=$P$1)*(DAY($C$2:$C$500)=$N14)*($G$2:$G$500))</f>
        <v>0</v>
      </c>
      <c r="Q14" s="6">
        <f t="shared" si="5"/>
        <v>0</v>
      </c>
    </row>
    <row r="15" spans="1:23" ht="15.75" x14ac:dyDescent="0.25">
      <c r="A15" t="s">
        <v>13</v>
      </c>
      <c r="B15" t="s">
        <v>18</v>
      </c>
      <c r="C15" s="1">
        <v>44929</v>
      </c>
      <c r="D15" s="8">
        <v>0.61041666666666672</v>
      </c>
      <c r="E15" s="8">
        <v>0.61041666666666672</v>
      </c>
      <c r="F15" s="3" t="s">
        <v>15</v>
      </c>
      <c r="G15" s="8">
        <f t="shared" si="2"/>
        <v>0</v>
      </c>
      <c r="I15" s="3">
        <f t="shared" si="3"/>
        <v>0</v>
      </c>
      <c r="J15" s="3">
        <f t="shared" si="4"/>
        <v>0</v>
      </c>
      <c r="K15" s="3">
        <f t="shared" si="0"/>
        <v>1</v>
      </c>
      <c r="L15" s="3">
        <f t="shared" si="1"/>
        <v>0</v>
      </c>
      <c r="N15" s="2">
        <v>44941</v>
      </c>
      <c r="O15" s="6" cm="1">
        <f t="array" ref="O15">SUMPRODUCT((F$2:F$500=$O$1)*(DAY($C$2:$C$500)=$N15)*($G$2:$G$500))</f>
        <v>0</v>
      </c>
      <c r="P15" s="6" cm="1">
        <f t="array" ref="P15">SUMPRODUCT((F$2:F$500=$P$1)*(DAY($C$2:$C$500)=$N15)*($G$2:$G$500))</f>
        <v>0</v>
      </c>
      <c r="Q15" s="6">
        <f t="shared" si="5"/>
        <v>0</v>
      </c>
    </row>
    <row r="16" spans="1:23" ht="15.75" x14ac:dyDescent="0.25">
      <c r="A16" t="s">
        <v>13</v>
      </c>
      <c r="B16" t="s">
        <v>18</v>
      </c>
      <c r="C16" s="1">
        <v>44929</v>
      </c>
      <c r="D16" s="8">
        <v>0.61111111111111105</v>
      </c>
      <c r="E16" s="8">
        <v>0.61111111111111105</v>
      </c>
      <c r="F16" s="3" t="s">
        <v>15</v>
      </c>
      <c r="G16" s="8">
        <f t="shared" si="2"/>
        <v>0</v>
      </c>
      <c r="I16" s="3">
        <f t="shared" si="3"/>
        <v>0</v>
      </c>
      <c r="J16" s="3">
        <f t="shared" si="4"/>
        <v>0</v>
      </c>
      <c r="K16" s="3">
        <f t="shared" si="0"/>
        <v>1</v>
      </c>
      <c r="L16" s="3">
        <f t="shared" si="1"/>
        <v>0</v>
      </c>
      <c r="N16" s="2">
        <v>44942</v>
      </c>
      <c r="O16" s="6" cm="1">
        <f t="array" ref="O16">SUMPRODUCT((F$2:F$500=$O$1)*(DAY($C$2:$C$500)=$N16)*($G$2:$G$500))</f>
        <v>0</v>
      </c>
      <c r="P16" s="6" cm="1">
        <f t="array" ref="P16">SUMPRODUCT((F$2:F$500=$P$1)*(DAY($C$2:$C$500)=$N16)*($G$2:$G$500))</f>
        <v>0</v>
      </c>
      <c r="Q16" s="6">
        <f t="shared" si="5"/>
        <v>0</v>
      </c>
    </row>
    <row r="17" spans="1:17" ht="15.75" x14ac:dyDescent="0.25">
      <c r="A17" t="s">
        <v>13</v>
      </c>
      <c r="B17" t="s">
        <v>18</v>
      </c>
      <c r="C17" s="1">
        <v>44929</v>
      </c>
      <c r="D17" s="8">
        <v>0.76250000000000007</v>
      </c>
      <c r="E17" s="8">
        <v>0.94444444444444453</v>
      </c>
      <c r="F17" s="3" t="s">
        <v>10</v>
      </c>
      <c r="G17" s="8">
        <f t="shared" si="2"/>
        <v>0.18194444444444446</v>
      </c>
      <c r="I17" s="3">
        <f t="shared" si="3"/>
        <v>0</v>
      </c>
      <c r="J17" s="3">
        <f t="shared" si="4"/>
        <v>1</v>
      </c>
      <c r="K17" s="3">
        <f t="shared" si="0"/>
        <v>0</v>
      </c>
      <c r="L17" s="3">
        <f t="shared" si="1"/>
        <v>0</v>
      </c>
      <c r="N17" s="2">
        <v>44943</v>
      </c>
      <c r="O17" s="6" cm="1">
        <f t="array" ref="O17">SUMPRODUCT((F$2:F$500=$O$1)*(DAY($C$2:$C$500)=$N17)*($G$2:$G$500))</f>
        <v>0</v>
      </c>
      <c r="P17" s="6" cm="1">
        <f t="array" ref="P17">SUMPRODUCT((F$2:F$500=$P$1)*(DAY($C$2:$C$500)=$N17)*($G$2:$G$500))</f>
        <v>0</v>
      </c>
      <c r="Q17" s="6">
        <f t="shared" si="5"/>
        <v>0</v>
      </c>
    </row>
    <row r="18" spans="1:17" ht="15.75" x14ac:dyDescent="0.25">
      <c r="A18" t="s">
        <v>13</v>
      </c>
      <c r="B18" t="s">
        <v>18</v>
      </c>
      <c r="C18" s="1">
        <v>44929</v>
      </c>
      <c r="D18" s="8">
        <v>0.77083333333333337</v>
      </c>
      <c r="E18" s="8">
        <v>0.94444444444444453</v>
      </c>
      <c r="F18" s="3" t="s">
        <v>10</v>
      </c>
      <c r="G18" s="8">
        <f t="shared" si="2"/>
        <v>0.17361111111111116</v>
      </c>
      <c r="I18" s="3">
        <f t="shared" si="3"/>
        <v>0</v>
      </c>
      <c r="J18" s="3">
        <f>IF(AND(F18="Travail",TEXT(D18,"hh:mm:ss")&gt;"17:00:00"),1,0)</f>
        <v>1</v>
      </c>
      <c r="K18" s="3">
        <f t="shared" si="0"/>
        <v>0</v>
      </c>
      <c r="L18" s="3">
        <f t="shared" si="1"/>
        <v>0</v>
      </c>
      <c r="N18" s="2">
        <v>44944</v>
      </c>
      <c r="O18" s="6" cm="1">
        <f t="array" ref="O18">SUMPRODUCT((F$2:F$500=$O$1)*(DAY($C$2:$C$500)=$N18)*($G$2:$G$500))</f>
        <v>0</v>
      </c>
      <c r="P18" s="6" cm="1">
        <f t="array" ref="P18">SUMPRODUCT((F$2:F$500=$P$1)*(DAY($C$2:$C$500)=$N18)*($G$2:$G$500))</f>
        <v>0</v>
      </c>
      <c r="Q18" s="6">
        <f t="shared" si="5"/>
        <v>0</v>
      </c>
    </row>
    <row r="19" spans="1:17" ht="15.75" x14ac:dyDescent="0.25">
      <c r="A19" t="s">
        <v>13</v>
      </c>
      <c r="B19" t="s">
        <v>18</v>
      </c>
      <c r="C19" s="1">
        <v>44929</v>
      </c>
      <c r="D19" s="8">
        <v>0.77083333333333337</v>
      </c>
      <c r="E19" s="8">
        <v>0.94374999999999998</v>
      </c>
      <c r="F19" s="3" t="s">
        <v>10</v>
      </c>
      <c r="G19" s="8">
        <f t="shared" si="2"/>
        <v>0.17291666666666661</v>
      </c>
      <c r="I19" s="3">
        <f t="shared" si="3"/>
        <v>0</v>
      </c>
      <c r="J19" s="3">
        <f t="shared" si="4"/>
        <v>1</v>
      </c>
      <c r="K19" s="3">
        <f t="shared" si="0"/>
        <v>0</v>
      </c>
      <c r="L19" s="3">
        <f t="shared" si="1"/>
        <v>0</v>
      </c>
      <c r="N19" s="2">
        <v>44945</v>
      </c>
      <c r="O19" s="6" cm="1">
        <f t="array" ref="O19">SUMPRODUCT((F$2:F$500=$O$1)*(DAY($C$2:$C$500)=$N19)*($G$2:$G$500))</f>
        <v>0</v>
      </c>
      <c r="P19" s="6" cm="1">
        <f t="array" ref="P19">SUMPRODUCT((F$2:F$500=$P$1)*(DAY($C$2:$C$500)=$N19)*($G$2:$G$500))</f>
        <v>0</v>
      </c>
      <c r="Q19" s="6">
        <f t="shared" si="5"/>
        <v>0</v>
      </c>
    </row>
    <row r="20" spans="1:17" ht="15.75" x14ac:dyDescent="0.25">
      <c r="A20" t="s">
        <v>13</v>
      </c>
      <c r="B20" t="s">
        <v>18</v>
      </c>
      <c r="C20" s="1">
        <v>44929</v>
      </c>
      <c r="D20" s="8">
        <v>0.94374999999999998</v>
      </c>
      <c r="E20" s="8">
        <v>0.94374999999999998</v>
      </c>
      <c r="F20" s="3" t="s">
        <v>15</v>
      </c>
      <c r="G20" s="8">
        <f t="shared" si="2"/>
        <v>0</v>
      </c>
      <c r="I20" s="3">
        <f t="shared" si="3"/>
        <v>0</v>
      </c>
      <c r="J20" s="3">
        <f t="shared" si="4"/>
        <v>0</v>
      </c>
      <c r="K20" s="3">
        <f t="shared" si="0"/>
        <v>0</v>
      </c>
      <c r="L20" s="3">
        <f t="shared" si="1"/>
        <v>1</v>
      </c>
      <c r="N20" s="2">
        <v>44946</v>
      </c>
      <c r="O20" s="6" cm="1">
        <f t="array" ref="O20">SUMPRODUCT((F$2:F$500=$O$1)*(DAY($C$2:$C$500)=$N20)*($G$2:$G$500))</f>
        <v>0</v>
      </c>
      <c r="P20" s="6" cm="1">
        <f t="array" ref="P20">SUMPRODUCT((F$2:F$500=$P$1)*(DAY($C$2:$C$500)=$N20)*($G$2:$G$500))</f>
        <v>0</v>
      </c>
      <c r="Q20" s="6">
        <f t="shared" si="5"/>
        <v>0</v>
      </c>
    </row>
    <row r="21" spans="1:17" ht="15.75" x14ac:dyDescent="0.25">
      <c r="A21" t="s">
        <v>13</v>
      </c>
      <c r="B21" t="s">
        <v>18</v>
      </c>
      <c r="C21" s="1">
        <v>44929</v>
      </c>
      <c r="D21" s="8">
        <v>0.94444444444444453</v>
      </c>
      <c r="E21" s="8">
        <v>0.94444444444444453</v>
      </c>
      <c r="F21" s="3" t="s">
        <v>15</v>
      </c>
      <c r="G21" s="8">
        <f t="shared" si="2"/>
        <v>0</v>
      </c>
      <c r="I21" s="3">
        <f t="shared" si="3"/>
        <v>0</v>
      </c>
      <c r="J21" s="3">
        <f t="shared" si="4"/>
        <v>0</v>
      </c>
      <c r="K21" s="3">
        <f t="shared" si="0"/>
        <v>0</v>
      </c>
      <c r="L21" s="3">
        <f t="shared" si="1"/>
        <v>1</v>
      </c>
      <c r="N21" s="2">
        <v>44947</v>
      </c>
      <c r="O21" s="6" cm="1">
        <f t="array" ref="O21">SUMPRODUCT((F$2:F$500=$O$1)*(DAY($C$2:$C$500)=$N21)*($G$2:$G$500))</f>
        <v>0</v>
      </c>
      <c r="P21" s="6" cm="1">
        <f t="array" ref="P21">SUMPRODUCT((F$2:F$500=$P$1)*(DAY($C$2:$C$500)=$N21)*($G$2:$G$500))</f>
        <v>0</v>
      </c>
      <c r="Q21" s="6">
        <f t="shared" si="5"/>
        <v>0</v>
      </c>
    </row>
    <row r="22" spans="1:17" ht="15.75" x14ac:dyDescent="0.25">
      <c r="A22" t="s">
        <v>13</v>
      </c>
      <c r="B22" t="s">
        <v>18</v>
      </c>
      <c r="C22" s="1">
        <v>44929</v>
      </c>
      <c r="D22" s="8">
        <v>0.94444444444444453</v>
      </c>
      <c r="E22" s="8">
        <v>0.94444444444444453</v>
      </c>
      <c r="F22" s="3" t="s">
        <v>15</v>
      </c>
      <c r="G22" s="8">
        <f t="shared" si="2"/>
        <v>0</v>
      </c>
      <c r="I22" s="3">
        <f t="shared" si="3"/>
        <v>0</v>
      </c>
      <c r="J22" s="3">
        <f t="shared" si="4"/>
        <v>0</v>
      </c>
      <c r="K22" s="3">
        <f t="shared" si="0"/>
        <v>0</v>
      </c>
      <c r="L22" s="3">
        <f t="shared" si="1"/>
        <v>1</v>
      </c>
      <c r="N22" s="2">
        <v>44948</v>
      </c>
      <c r="O22" s="6" cm="1">
        <f t="array" ref="O22">SUMPRODUCT((F$2:F$500=$O$1)*(DAY($C$2:$C$500)=$N22)*($G$2:$G$500))</f>
        <v>0</v>
      </c>
      <c r="P22" s="6" cm="1">
        <f t="array" ref="P22">SUMPRODUCT((F$2:F$500=$P$1)*(DAY($C$2:$C$500)=$N22)*($G$2:$G$500))</f>
        <v>0</v>
      </c>
      <c r="Q22" s="6">
        <f t="shared" si="5"/>
        <v>0</v>
      </c>
    </row>
    <row r="23" spans="1:17" ht="15.75" x14ac:dyDescent="0.25">
      <c r="A23" t="s">
        <v>13</v>
      </c>
      <c r="B23" t="s">
        <v>18</v>
      </c>
      <c r="C23" s="1">
        <v>44930</v>
      </c>
      <c r="D23" s="8">
        <v>0.40625</v>
      </c>
      <c r="E23" s="8">
        <v>0.61041666666666672</v>
      </c>
      <c r="F23" s="3" t="s">
        <v>10</v>
      </c>
      <c r="G23" s="8">
        <f t="shared" si="2"/>
        <v>0.20416666666666672</v>
      </c>
      <c r="I23" s="3">
        <f t="shared" si="3"/>
        <v>1</v>
      </c>
      <c r="J23" s="3">
        <f t="shared" si="4"/>
        <v>0</v>
      </c>
      <c r="K23" s="3">
        <f t="shared" si="0"/>
        <v>0</v>
      </c>
      <c r="L23" s="3">
        <f t="shared" si="1"/>
        <v>0</v>
      </c>
      <c r="N23" s="2">
        <v>44949</v>
      </c>
      <c r="O23" s="6" cm="1">
        <f t="array" ref="O23">SUMPRODUCT((F$2:F$500=$O$1)*(DAY($C$2:$C$500)=$N23)*($G$2:$G$500))</f>
        <v>0</v>
      </c>
      <c r="P23" s="6" cm="1">
        <f t="array" ref="P23">SUMPRODUCT((F$2:F$500=$P$1)*(DAY($C$2:$C$500)=$N23)*($G$2:$G$500))</f>
        <v>0</v>
      </c>
      <c r="Q23" s="6">
        <f t="shared" si="5"/>
        <v>0</v>
      </c>
    </row>
    <row r="24" spans="1:17" ht="15.75" x14ac:dyDescent="0.25">
      <c r="A24" t="s">
        <v>13</v>
      </c>
      <c r="B24" t="s">
        <v>18</v>
      </c>
      <c r="C24" s="1">
        <v>44930</v>
      </c>
      <c r="D24" s="8">
        <v>0.41597222222222219</v>
      </c>
      <c r="E24" s="8">
        <v>0.61041666666666672</v>
      </c>
      <c r="F24" s="3" t="s">
        <v>10</v>
      </c>
      <c r="G24" s="8">
        <f t="shared" si="2"/>
        <v>0.19444444444444453</v>
      </c>
      <c r="I24" s="3">
        <f t="shared" si="3"/>
        <v>1</v>
      </c>
      <c r="J24" s="3">
        <f t="shared" si="4"/>
        <v>0</v>
      </c>
      <c r="K24" s="3">
        <f t="shared" si="0"/>
        <v>0</v>
      </c>
      <c r="L24" s="3">
        <f t="shared" si="1"/>
        <v>0</v>
      </c>
      <c r="N24" s="9">
        <v>44926</v>
      </c>
      <c r="O24" s="6" cm="1">
        <f t="array" ref="O24">SUMPRODUCT((F$2:F$500=$O$1)*(DAY($C$2:$C$500)=$N24)*($G$2:$G$500))</f>
        <v>0</v>
      </c>
      <c r="P24" s="6" cm="1">
        <f t="array" ref="P24">SUMPRODUCT((F$2:F$500=$P$1)*(DAY($C$2:$C$500)=$N24)*($G$2:$G$500))</f>
        <v>0</v>
      </c>
      <c r="Q24" s="6">
        <f t="shared" si="5"/>
        <v>0</v>
      </c>
    </row>
    <row r="25" spans="1:17" ht="15.75" x14ac:dyDescent="0.25">
      <c r="A25" t="s">
        <v>13</v>
      </c>
      <c r="B25" t="s">
        <v>18</v>
      </c>
      <c r="C25" s="1">
        <v>44930</v>
      </c>
      <c r="D25" s="8">
        <v>0.46319444444444446</v>
      </c>
      <c r="E25" s="8">
        <v>0.60902777777777783</v>
      </c>
      <c r="F25" s="3" t="s">
        <v>10</v>
      </c>
      <c r="G25" s="8">
        <f t="shared" si="2"/>
        <v>0.14583333333333337</v>
      </c>
      <c r="I25" s="3">
        <f t="shared" si="3"/>
        <v>1</v>
      </c>
      <c r="J25" s="3">
        <f t="shared" si="4"/>
        <v>0</v>
      </c>
      <c r="K25" s="3">
        <f t="shared" si="0"/>
        <v>0</v>
      </c>
      <c r="L25" s="3">
        <f t="shared" si="1"/>
        <v>0</v>
      </c>
      <c r="O25" s="6" cm="1">
        <f t="array" ref="O25">SUMPRODUCT((F$2:F$500=$O$1)*(DAY($C$2:$C$500)=$N25)*($G$2:$G$500))</f>
        <v>0</v>
      </c>
      <c r="P25" s="6" cm="1">
        <f t="array" ref="P25">SUMPRODUCT((F$2:F$500=$P$1)*(DAY($C$2:$C$500)=$N25)*($G$2:$G$500))</f>
        <v>0</v>
      </c>
      <c r="Q25" s="6">
        <f t="shared" si="5"/>
        <v>0</v>
      </c>
    </row>
    <row r="26" spans="1:17" ht="15.75" x14ac:dyDescent="0.25">
      <c r="A26" t="s">
        <v>13</v>
      </c>
      <c r="B26" t="s">
        <v>18</v>
      </c>
      <c r="C26" s="1">
        <v>44930</v>
      </c>
      <c r="D26" s="8">
        <v>0.61041666666666672</v>
      </c>
      <c r="E26" s="8">
        <v>0.61041666666666672</v>
      </c>
      <c r="F26" s="3" t="s">
        <v>15</v>
      </c>
      <c r="G26" s="8">
        <f t="shared" si="2"/>
        <v>0</v>
      </c>
      <c r="I26" s="3">
        <f t="shared" si="3"/>
        <v>0</v>
      </c>
      <c r="J26" s="3">
        <f t="shared" si="4"/>
        <v>0</v>
      </c>
      <c r="K26" s="3">
        <f t="shared" si="0"/>
        <v>1</v>
      </c>
      <c r="L26" s="3">
        <f t="shared" si="1"/>
        <v>0</v>
      </c>
      <c r="O26" s="6" cm="1">
        <f t="array" ref="O26">SUMPRODUCT((F$2:F$500=$O$1)*(DAY($C$2:$C$500)=$N26)*($G$2:$G$500))</f>
        <v>0</v>
      </c>
      <c r="P26" s="6" cm="1">
        <f t="array" ref="P26">SUMPRODUCT((F$2:F$500=$P$1)*(DAY($C$2:$C$500)=$N26)*($G$2:$G$500))</f>
        <v>0</v>
      </c>
      <c r="Q26" s="6">
        <f t="shared" si="5"/>
        <v>0</v>
      </c>
    </row>
    <row r="27" spans="1:17" ht="15.75" x14ac:dyDescent="0.25">
      <c r="A27" t="s">
        <v>13</v>
      </c>
      <c r="B27" t="s">
        <v>18</v>
      </c>
      <c r="C27" s="1">
        <v>44930</v>
      </c>
      <c r="D27" s="8">
        <v>0.61041666666666672</v>
      </c>
      <c r="E27" s="8">
        <v>0.61041666666666672</v>
      </c>
      <c r="F27" s="3" t="s">
        <v>15</v>
      </c>
      <c r="G27" s="8">
        <f t="shared" si="2"/>
        <v>0</v>
      </c>
      <c r="I27" s="3">
        <f t="shared" si="3"/>
        <v>0</v>
      </c>
      <c r="J27" s="3">
        <f t="shared" si="4"/>
        <v>0</v>
      </c>
      <c r="K27" s="3">
        <f t="shared" si="0"/>
        <v>1</v>
      </c>
      <c r="L27" s="3">
        <f t="shared" si="1"/>
        <v>0</v>
      </c>
      <c r="O27" s="6" cm="1">
        <f t="array" ref="O27">SUMPRODUCT((F$2:F$500=$O$1)*(DAY($C$2:$C$500)=$N27)*($G$2:$G$500))</f>
        <v>0</v>
      </c>
      <c r="P27" s="6" cm="1">
        <f t="array" ref="P27">SUMPRODUCT((F$2:F$500=$P$1)*(DAY($C$2:$C$500)=$N27)*($G$2:$G$500))</f>
        <v>0</v>
      </c>
      <c r="Q27" s="6">
        <f t="shared" si="5"/>
        <v>0</v>
      </c>
    </row>
    <row r="28" spans="1:17" ht="15.75" x14ac:dyDescent="0.25">
      <c r="A28" t="s">
        <v>13</v>
      </c>
      <c r="B28" t="s">
        <v>18</v>
      </c>
      <c r="C28" s="1">
        <v>44930</v>
      </c>
      <c r="D28" s="8">
        <v>0.76180555555555562</v>
      </c>
      <c r="E28" s="8">
        <v>0.95833333333333337</v>
      </c>
      <c r="F28" s="3" t="s">
        <v>10</v>
      </c>
      <c r="G28" s="8">
        <f t="shared" si="2"/>
        <v>0.19652777777777775</v>
      </c>
      <c r="I28" s="3">
        <f t="shared" si="3"/>
        <v>0</v>
      </c>
      <c r="J28" s="3">
        <f t="shared" si="4"/>
        <v>1</v>
      </c>
      <c r="K28" s="3">
        <f t="shared" si="0"/>
        <v>0</v>
      </c>
      <c r="L28" s="3">
        <f t="shared" si="1"/>
        <v>0</v>
      </c>
      <c r="O28" s="6" cm="1">
        <f t="array" ref="O28">SUMPRODUCT((F$2:F$500=$O$1)*(DAY($C$2:$C$500)=$N28)*($G$2:$G$500))</f>
        <v>0</v>
      </c>
      <c r="P28" s="6" cm="1">
        <f t="array" ref="P28">SUMPRODUCT((F$2:F$500=$P$1)*(DAY($C$2:$C$500)=$N28)*($G$2:$G$500))</f>
        <v>0</v>
      </c>
      <c r="Q28" s="6">
        <f t="shared" si="5"/>
        <v>0</v>
      </c>
    </row>
    <row r="29" spans="1:17" ht="15.75" x14ac:dyDescent="0.25">
      <c r="A29" t="s">
        <v>13</v>
      </c>
      <c r="B29" t="s">
        <v>18</v>
      </c>
      <c r="C29" s="1">
        <v>44930</v>
      </c>
      <c r="D29" s="8">
        <v>0.76736111111111116</v>
      </c>
      <c r="E29" s="8">
        <v>0.95763888888888893</v>
      </c>
      <c r="F29" s="3" t="s">
        <v>10</v>
      </c>
      <c r="G29" s="8">
        <f t="shared" si="2"/>
        <v>0.19027777777777777</v>
      </c>
      <c r="I29" s="3">
        <f t="shared" si="3"/>
        <v>0</v>
      </c>
      <c r="J29" s="3">
        <f>IF(AND(F29="Travail",TEXT(D29,"hh:mm:ss")&gt;"17:00:00"),1,0)</f>
        <v>1</v>
      </c>
      <c r="K29" s="3">
        <f t="shared" si="0"/>
        <v>0</v>
      </c>
      <c r="L29" s="3">
        <f t="shared" si="1"/>
        <v>0</v>
      </c>
      <c r="O29" s="6" cm="1">
        <f t="array" ref="O29">SUMPRODUCT((F$2:F$500=$O$1)*(DAY($C$2:$C$500)=$N29)*($G$2:$G$500))</f>
        <v>0</v>
      </c>
      <c r="P29" s="6" cm="1">
        <f t="array" ref="P29">SUMPRODUCT((F$2:F$500=$P$1)*(DAY($C$2:$C$500)=$N29)*($G$2:$G$500))</f>
        <v>0</v>
      </c>
      <c r="Q29" s="6">
        <f t="shared" si="5"/>
        <v>0</v>
      </c>
    </row>
    <row r="30" spans="1:17" ht="15.75" x14ac:dyDescent="0.25">
      <c r="A30" t="s">
        <v>13</v>
      </c>
      <c r="B30" t="s">
        <v>18</v>
      </c>
      <c r="C30" s="1">
        <v>44930</v>
      </c>
      <c r="D30" s="8">
        <v>0.77083333333333337</v>
      </c>
      <c r="E30" s="8">
        <v>0.95833333333333337</v>
      </c>
      <c r="F30" s="3" t="s">
        <v>10</v>
      </c>
      <c r="G30" s="8">
        <f t="shared" si="2"/>
        <v>0.1875</v>
      </c>
      <c r="I30" s="3">
        <f t="shared" si="3"/>
        <v>0</v>
      </c>
      <c r="J30" s="3">
        <f t="shared" si="4"/>
        <v>1</v>
      </c>
      <c r="K30" s="3">
        <f t="shared" si="0"/>
        <v>0</v>
      </c>
      <c r="L30" s="3">
        <f t="shared" si="1"/>
        <v>0</v>
      </c>
      <c r="O30" s="6" cm="1">
        <f t="array" ref="O30">SUMPRODUCT((F$2:F$500=$O$1)*(DAY($C$2:$C$500)=$N30)*($G$2:$G$500))</f>
        <v>0</v>
      </c>
      <c r="P30" s="6" cm="1">
        <f t="array" ref="P30">SUMPRODUCT((F$2:F$500=$P$1)*(DAY($C$2:$C$500)=$N30)*($G$2:$G$500))</f>
        <v>0</v>
      </c>
      <c r="Q30" s="6">
        <f t="shared" si="5"/>
        <v>0</v>
      </c>
    </row>
    <row r="31" spans="1:17" ht="15.75" x14ac:dyDescent="0.25">
      <c r="A31" t="s">
        <v>13</v>
      </c>
      <c r="B31" t="s">
        <v>18</v>
      </c>
      <c r="C31" s="1">
        <v>44930</v>
      </c>
      <c r="D31" s="8">
        <v>0.77986111111111101</v>
      </c>
      <c r="E31" s="8">
        <v>0.95833333333333337</v>
      </c>
      <c r="F31" s="3" t="s">
        <v>10</v>
      </c>
      <c r="G31" s="8">
        <f t="shared" si="2"/>
        <v>0.17847222222222237</v>
      </c>
      <c r="I31" s="3">
        <f t="shared" si="3"/>
        <v>0</v>
      </c>
      <c r="J31" s="3">
        <f t="shared" si="4"/>
        <v>1</v>
      </c>
      <c r="K31" s="3">
        <f t="shared" si="0"/>
        <v>0</v>
      </c>
      <c r="L31" s="3">
        <f t="shared" si="1"/>
        <v>0</v>
      </c>
      <c r="O31" s="6" cm="1">
        <f t="array" ref="O31">SUMPRODUCT((F$2:F$500=$O$1)*(DAY($C$2:$C$500)=$N31)*($G$2:$G$500))</f>
        <v>0</v>
      </c>
      <c r="P31" s="6" cm="1">
        <f t="array" ref="P31">SUMPRODUCT((F$2:F$500=$P$1)*(DAY($C$2:$C$500)=$N31)*($G$2:$G$500))</f>
        <v>0</v>
      </c>
      <c r="Q31" s="6">
        <f t="shared" si="5"/>
        <v>0</v>
      </c>
    </row>
    <row r="32" spans="1:17" ht="15.75" x14ac:dyDescent="0.25">
      <c r="A32" t="s">
        <v>13</v>
      </c>
      <c r="B32" t="s">
        <v>18</v>
      </c>
      <c r="C32" s="1">
        <v>44930</v>
      </c>
      <c r="D32" s="8">
        <v>0.8979166666666667</v>
      </c>
      <c r="E32" s="8">
        <v>0.90138888888888891</v>
      </c>
      <c r="F32" s="3" t="s">
        <v>9</v>
      </c>
      <c r="G32" s="8">
        <f t="shared" si="2"/>
        <v>3.4722222222222099E-3</v>
      </c>
      <c r="I32" s="3">
        <f t="shared" si="3"/>
        <v>0</v>
      </c>
      <c r="J32" s="3">
        <f t="shared" si="4"/>
        <v>0</v>
      </c>
      <c r="K32" s="3">
        <f t="shared" si="0"/>
        <v>0</v>
      </c>
      <c r="L32" s="3">
        <f t="shared" si="1"/>
        <v>0</v>
      </c>
      <c r="O32" s="6" cm="1">
        <f t="array" ref="O32">SUMPRODUCT((F$2:F$500=$O$1)*(DAY($C$2:$C$500)=$N32)*($G$2:$G$500))</f>
        <v>0</v>
      </c>
      <c r="P32" s="6" cm="1">
        <f t="array" ref="P32">SUMPRODUCT((F$2:F$500=$P$1)*(DAY($C$2:$C$500)=$N32)*($G$2:$G$500))</f>
        <v>0</v>
      </c>
      <c r="Q32" s="6">
        <f t="shared" si="5"/>
        <v>0</v>
      </c>
    </row>
    <row r="33" spans="1:17" ht="15.75" x14ac:dyDescent="0.25">
      <c r="A33" t="s">
        <v>13</v>
      </c>
      <c r="B33" t="s">
        <v>18</v>
      </c>
      <c r="C33" s="1">
        <v>44930</v>
      </c>
      <c r="D33" s="8">
        <v>0.95833333333333337</v>
      </c>
      <c r="E33" s="8">
        <v>0.95833333333333337</v>
      </c>
      <c r="F33" s="3" t="s">
        <v>15</v>
      </c>
      <c r="G33" s="8">
        <f t="shared" si="2"/>
        <v>0</v>
      </c>
      <c r="I33" s="3">
        <f t="shared" si="3"/>
        <v>0</v>
      </c>
      <c r="J33" s="3">
        <f t="shared" si="4"/>
        <v>0</v>
      </c>
      <c r="K33" s="3">
        <f t="shared" si="0"/>
        <v>0</v>
      </c>
      <c r="L33" s="3">
        <f t="shared" si="1"/>
        <v>1</v>
      </c>
      <c r="O33" s="6" cm="1">
        <f t="array" ref="O33">SUMPRODUCT((F$2:F$500=$O$1)*(DAY($C$2:$C$500)=$N33)*($G$2:$G$500))</f>
        <v>0</v>
      </c>
      <c r="P33" s="6" cm="1">
        <f t="array" ref="P33">SUMPRODUCT((F$2:F$500=$P$1)*(DAY($C$2:$C$500)=$N33)*($G$2:$G$500))</f>
        <v>0</v>
      </c>
      <c r="Q33" s="6">
        <f t="shared" si="5"/>
        <v>0</v>
      </c>
    </row>
    <row r="34" spans="1:17" ht="15.75" x14ac:dyDescent="0.25">
      <c r="A34" t="s">
        <v>13</v>
      </c>
      <c r="B34" t="s">
        <v>18</v>
      </c>
      <c r="C34" s="1">
        <v>44931</v>
      </c>
      <c r="D34" s="8">
        <v>0.41666666666666669</v>
      </c>
      <c r="E34" s="8">
        <v>0.62222222222222223</v>
      </c>
      <c r="F34" s="3" t="s">
        <v>10</v>
      </c>
      <c r="G34" s="8">
        <f t="shared" si="2"/>
        <v>0.20555555555555555</v>
      </c>
      <c r="I34" s="3">
        <f t="shared" si="3"/>
        <v>1</v>
      </c>
      <c r="J34" s="3">
        <f t="shared" si="4"/>
        <v>0</v>
      </c>
      <c r="K34" s="3">
        <f t="shared" si="0"/>
        <v>0</v>
      </c>
      <c r="L34" s="3">
        <f t="shared" si="1"/>
        <v>0</v>
      </c>
      <c r="O34" s="6" cm="1">
        <f t="array" ref="O34">SUMPRODUCT((F$2:F$500=$O$1)*(DAY($C$2:$C$500)=$N34)*($G$2:$G$500))</f>
        <v>0</v>
      </c>
      <c r="P34" s="6" cm="1">
        <f t="array" ref="P34">SUMPRODUCT((F$2:F$500=$P$1)*(DAY($C$2:$C$500)=$N34)*($G$2:$G$500))</f>
        <v>0</v>
      </c>
      <c r="Q34" s="6">
        <f t="shared" si="5"/>
        <v>0</v>
      </c>
    </row>
    <row r="35" spans="1:17" ht="15.75" x14ac:dyDescent="0.25">
      <c r="A35" t="s">
        <v>13</v>
      </c>
      <c r="B35" t="s">
        <v>18</v>
      </c>
      <c r="C35" s="1">
        <v>44931</v>
      </c>
      <c r="D35" s="8">
        <v>0.45624999999999999</v>
      </c>
      <c r="E35" s="8">
        <v>0.61249999999999993</v>
      </c>
      <c r="F35" s="3" t="s">
        <v>10</v>
      </c>
      <c r="G35" s="8">
        <f t="shared" si="2"/>
        <v>0.15624999999999994</v>
      </c>
      <c r="I35" s="3">
        <f t="shared" si="3"/>
        <v>1</v>
      </c>
      <c r="J35" s="3">
        <f t="shared" si="4"/>
        <v>0</v>
      </c>
      <c r="K35" s="3">
        <f t="shared" si="0"/>
        <v>0</v>
      </c>
      <c r="L35" s="3">
        <f t="shared" si="1"/>
        <v>0</v>
      </c>
      <c r="O35" s="6" cm="1">
        <f t="array" ref="O35">SUMPRODUCT((F$2:F$500=$O$1)*(DAY($C$2:$C$500)=$N35)*($G$2:$G$500))</f>
        <v>0</v>
      </c>
      <c r="P35" s="6" cm="1">
        <f t="array" ref="P35">SUMPRODUCT((F$2:F$500=$P$1)*(DAY($C$2:$C$500)=$N35)*($G$2:$G$500))</f>
        <v>0</v>
      </c>
      <c r="Q35" s="6">
        <f t="shared" si="5"/>
        <v>0</v>
      </c>
    </row>
    <row r="36" spans="1:17" ht="15.75" x14ac:dyDescent="0.25">
      <c r="A36" t="s">
        <v>13</v>
      </c>
      <c r="B36" t="s">
        <v>18</v>
      </c>
      <c r="C36" s="1">
        <v>44931</v>
      </c>
      <c r="D36" s="8">
        <v>0.46597222222222223</v>
      </c>
      <c r="E36" s="8">
        <v>0.62013888888888891</v>
      </c>
      <c r="F36" s="3" t="s">
        <v>10</v>
      </c>
      <c r="G36" s="8">
        <f t="shared" si="2"/>
        <v>0.15416666666666667</v>
      </c>
      <c r="I36" s="3">
        <f t="shared" si="3"/>
        <v>1</v>
      </c>
      <c r="J36" s="3">
        <f t="shared" si="4"/>
        <v>0</v>
      </c>
      <c r="K36" s="3">
        <f t="shared" si="0"/>
        <v>0</v>
      </c>
      <c r="L36" s="3">
        <f t="shared" si="1"/>
        <v>0</v>
      </c>
      <c r="O36" s="6" cm="1">
        <f t="array" ref="O36">SUMPRODUCT((F$2:F$500=$O$1)*(DAY($C$2:$C$500)=$N36)*($G$2:$G$500))</f>
        <v>0</v>
      </c>
      <c r="P36" s="6" cm="1">
        <f t="array" ref="P36">SUMPRODUCT((F$2:F$500=$P$1)*(DAY($C$2:$C$500)=$N36)*($G$2:$G$500))</f>
        <v>0</v>
      </c>
      <c r="Q36" s="6">
        <f t="shared" si="5"/>
        <v>0</v>
      </c>
    </row>
    <row r="37" spans="1:17" ht="15.75" x14ac:dyDescent="0.25">
      <c r="A37" t="s">
        <v>13</v>
      </c>
      <c r="B37" t="s">
        <v>18</v>
      </c>
      <c r="C37" s="1">
        <v>44931</v>
      </c>
      <c r="D37" s="8">
        <v>0.62013888888888891</v>
      </c>
      <c r="E37" s="8">
        <v>0.62013888888888891</v>
      </c>
      <c r="F37" s="3" t="s">
        <v>15</v>
      </c>
      <c r="G37" s="8">
        <f t="shared" si="2"/>
        <v>0</v>
      </c>
      <c r="I37" s="3">
        <f t="shared" si="3"/>
        <v>0</v>
      </c>
      <c r="J37" s="3">
        <f t="shared" si="4"/>
        <v>0</v>
      </c>
      <c r="K37" s="3">
        <f t="shared" si="0"/>
        <v>1</v>
      </c>
      <c r="L37" s="3">
        <f t="shared" si="1"/>
        <v>0</v>
      </c>
      <c r="O37" s="6" cm="1">
        <f t="array" ref="O37">SUMPRODUCT((F$2:F$500=$O$1)*(DAY($C$2:$C$500)=$N37)*($G$2:$G$500))</f>
        <v>0</v>
      </c>
      <c r="P37" s="6" cm="1">
        <f t="array" ref="P37">SUMPRODUCT((F$2:F$500=$P$1)*(DAY($C$2:$C$500)=$N37)*($G$2:$G$500))</f>
        <v>0</v>
      </c>
      <c r="Q37" s="6">
        <f t="shared" si="5"/>
        <v>0</v>
      </c>
    </row>
    <row r="38" spans="1:17" ht="15.75" x14ac:dyDescent="0.25">
      <c r="A38" t="s">
        <v>13</v>
      </c>
      <c r="B38" t="s">
        <v>18</v>
      </c>
      <c r="C38" s="1">
        <v>44931</v>
      </c>
      <c r="D38" s="8">
        <v>0.62222222222222223</v>
      </c>
      <c r="E38" s="8">
        <v>0.62222222222222223</v>
      </c>
      <c r="F38" s="3" t="s">
        <v>15</v>
      </c>
      <c r="G38" s="8">
        <f t="shared" si="2"/>
        <v>0</v>
      </c>
      <c r="I38" s="3">
        <f t="shared" si="3"/>
        <v>0</v>
      </c>
      <c r="J38" s="3">
        <f t="shared" si="4"/>
        <v>0</v>
      </c>
      <c r="K38" s="3">
        <f t="shared" si="0"/>
        <v>1</v>
      </c>
      <c r="L38" s="3">
        <f t="shared" si="1"/>
        <v>0</v>
      </c>
      <c r="O38" s="6" cm="1">
        <f t="array" ref="O38">SUMPRODUCT((F$2:F$500=$O$1)*(DAY($C$2:$C$500)=$N38)*($G$2:$G$500))</f>
        <v>0</v>
      </c>
      <c r="P38" s="6" cm="1">
        <f t="array" ref="P38">SUMPRODUCT((F$2:F$500=$P$1)*(DAY($C$2:$C$500)=$N38)*($G$2:$G$500))</f>
        <v>0</v>
      </c>
      <c r="Q38" s="6">
        <f t="shared" si="5"/>
        <v>0</v>
      </c>
    </row>
    <row r="39" spans="1:17" ht="15.75" x14ac:dyDescent="0.25">
      <c r="A39" t="s">
        <v>13</v>
      </c>
      <c r="B39" t="s">
        <v>18</v>
      </c>
      <c r="C39" s="1">
        <v>44931</v>
      </c>
      <c r="D39" s="8">
        <v>0.62291666666666667</v>
      </c>
      <c r="E39" s="8">
        <v>0.62291666666666667</v>
      </c>
      <c r="F39" s="3" t="s">
        <v>15</v>
      </c>
      <c r="G39" s="8">
        <f t="shared" si="2"/>
        <v>0</v>
      </c>
      <c r="I39" s="3">
        <f t="shared" si="3"/>
        <v>0</v>
      </c>
      <c r="J39" s="3">
        <f t="shared" si="4"/>
        <v>0</v>
      </c>
      <c r="K39" s="3">
        <f t="shared" si="0"/>
        <v>1</v>
      </c>
      <c r="L39" s="3">
        <f t="shared" si="1"/>
        <v>0</v>
      </c>
      <c r="O39" s="6" cm="1">
        <f t="array" ref="O39">SUMPRODUCT((F$2:F$500=$O$1)*(DAY($C$2:$C$500)=$N39)*($G$2:$G$500))</f>
        <v>0</v>
      </c>
      <c r="P39" s="6" cm="1">
        <f t="array" ref="P39">SUMPRODUCT((F$2:F$500=$P$1)*(DAY($C$2:$C$500)=$N39)*($G$2:$G$500))</f>
        <v>0</v>
      </c>
      <c r="Q39" s="6">
        <f t="shared" si="5"/>
        <v>0</v>
      </c>
    </row>
    <row r="40" spans="1:17" ht="15.75" x14ac:dyDescent="0.25">
      <c r="A40" t="s">
        <v>13</v>
      </c>
      <c r="B40" t="s">
        <v>18</v>
      </c>
      <c r="C40" s="1">
        <v>44931</v>
      </c>
      <c r="D40" s="8">
        <v>0.76041666666666663</v>
      </c>
      <c r="E40" s="8">
        <v>0.96180555555555547</v>
      </c>
      <c r="F40" s="3" t="s">
        <v>10</v>
      </c>
      <c r="G40" s="8">
        <f t="shared" si="2"/>
        <v>0.20138888888888884</v>
      </c>
      <c r="I40" s="3">
        <f t="shared" si="3"/>
        <v>0</v>
      </c>
      <c r="J40" s="3">
        <f>IF(AND(F40="Travail",TEXT(D40,"hh:mm:ss")&gt;"17:00:00"),1,0)</f>
        <v>1</v>
      </c>
      <c r="K40" s="3">
        <f t="shared" si="0"/>
        <v>0</v>
      </c>
      <c r="L40" s="3">
        <f t="shared" si="1"/>
        <v>0</v>
      </c>
      <c r="Q40" s="7">
        <f t="shared" ref="Q40:Q42" si="6">P40-O40</f>
        <v>0</v>
      </c>
    </row>
    <row r="41" spans="1:17" ht="15.75" x14ac:dyDescent="0.25">
      <c r="A41" t="s">
        <v>13</v>
      </c>
      <c r="B41" t="s">
        <v>18</v>
      </c>
      <c r="C41" s="1">
        <v>44931</v>
      </c>
      <c r="D41" s="8">
        <v>0.77013888888888893</v>
      </c>
      <c r="E41" s="8">
        <v>0.95972222222222225</v>
      </c>
      <c r="F41" s="3" t="s">
        <v>10</v>
      </c>
      <c r="G41" s="8">
        <f t="shared" si="2"/>
        <v>0.18958333333333333</v>
      </c>
      <c r="I41" s="3">
        <f t="shared" si="3"/>
        <v>0</v>
      </c>
      <c r="J41" s="3">
        <f t="shared" si="4"/>
        <v>1</v>
      </c>
      <c r="K41" s="3">
        <f t="shared" si="0"/>
        <v>0</v>
      </c>
      <c r="L41" s="3">
        <f t="shared" si="1"/>
        <v>0</v>
      </c>
      <c r="Q41" s="7">
        <f t="shared" si="6"/>
        <v>0</v>
      </c>
    </row>
    <row r="42" spans="1:17" ht="15.75" x14ac:dyDescent="0.25">
      <c r="A42" t="s">
        <v>13</v>
      </c>
      <c r="B42" t="s">
        <v>18</v>
      </c>
      <c r="C42" s="1">
        <v>44931</v>
      </c>
      <c r="D42" s="8">
        <v>0.77013888888888893</v>
      </c>
      <c r="E42" s="8">
        <v>0.95416666666666661</v>
      </c>
      <c r="F42" s="3" t="s">
        <v>10</v>
      </c>
      <c r="G42" s="8">
        <f t="shared" si="2"/>
        <v>0.18402777777777768</v>
      </c>
      <c r="I42" s="3">
        <f t="shared" si="3"/>
        <v>0</v>
      </c>
      <c r="J42" s="3">
        <f t="shared" si="4"/>
        <v>1</v>
      </c>
      <c r="K42" s="3">
        <f t="shared" si="0"/>
        <v>0</v>
      </c>
      <c r="L42" s="3">
        <f t="shared" si="1"/>
        <v>0</v>
      </c>
      <c r="Q42" s="7">
        <f t="shared" si="6"/>
        <v>0</v>
      </c>
    </row>
    <row r="43" spans="1:17" ht="15.75" x14ac:dyDescent="0.25">
      <c r="A43" t="s">
        <v>13</v>
      </c>
      <c r="B43" t="s">
        <v>18</v>
      </c>
      <c r="C43" s="1">
        <v>44931</v>
      </c>
      <c r="D43" s="8">
        <v>0.77083333333333337</v>
      </c>
      <c r="E43" s="8">
        <v>0.96180555555555547</v>
      </c>
      <c r="F43" s="3" t="s">
        <v>10</v>
      </c>
      <c r="G43" s="8">
        <f t="shared" si="2"/>
        <v>0.1909722222222221</v>
      </c>
      <c r="I43" s="3">
        <f t="shared" si="3"/>
        <v>0</v>
      </c>
      <c r="J43" s="3">
        <f t="shared" si="4"/>
        <v>1</v>
      </c>
      <c r="K43" s="3">
        <f t="shared" si="0"/>
        <v>0</v>
      </c>
      <c r="L43" s="3">
        <f t="shared" si="1"/>
        <v>0</v>
      </c>
      <c r="Q43" s="7"/>
    </row>
    <row r="44" spans="1:17" ht="15.75" x14ac:dyDescent="0.25">
      <c r="A44" t="s">
        <v>13</v>
      </c>
      <c r="B44" t="s">
        <v>18</v>
      </c>
      <c r="C44" s="1">
        <v>44931</v>
      </c>
      <c r="D44" s="8">
        <v>0.95972222222222225</v>
      </c>
      <c r="E44" s="8">
        <v>0.95972222222222225</v>
      </c>
      <c r="F44" s="3" t="s">
        <v>15</v>
      </c>
      <c r="G44" s="8">
        <f t="shared" si="2"/>
        <v>0</v>
      </c>
      <c r="I44" s="3">
        <f t="shared" si="3"/>
        <v>0</v>
      </c>
      <c r="J44" s="3">
        <f t="shared" si="4"/>
        <v>0</v>
      </c>
      <c r="K44" s="3">
        <f t="shared" si="0"/>
        <v>0</v>
      </c>
      <c r="L44" s="3">
        <f t="shared" si="1"/>
        <v>1</v>
      </c>
      <c r="Q44" s="7"/>
    </row>
    <row r="45" spans="1:17" ht="15.75" x14ac:dyDescent="0.25">
      <c r="A45" t="s">
        <v>13</v>
      </c>
      <c r="B45" t="s">
        <v>18</v>
      </c>
      <c r="C45" s="1">
        <v>44932</v>
      </c>
      <c r="D45" s="8">
        <v>0.4145833333333333</v>
      </c>
      <c r="E45" s="8">
        <v>0.63263888888888886</v>
      </c>
      <c r="F45" s="3" t="s">
        <v>10</v>
      </c>
      <c r="G45" s="8">
        <f t="shared" si="2"/>
        <v>0.21805555555555556</v>
      </c>
      <c r="I45" s="3">
        <f t="shared" si="3"/>
        <v>1</v>
      </c>
      <c r="J45" s="3">
        <f t="shared" si="4"/>
        <v>0</v>
      </c>
      <c r="K45" s="3">
        <f t="shared" si="0"/>
        <v>0</v>
      </c>
      <c r="L45" s="3">
        <f t="shared" si="1"/>
        <v>0</v>
      </c>
      <c r="Q45" s="7"/>
    </row>
    <row r="46" spans="1:17" ht="15.75" x14ac:dyDescent="0.25">
      <c r="A46" t="s">
        <v>13</v>
      </c>
      <c r="B46" t="s">
        <v>18</v>
      </c>
      <c r="C46" s="1">
        <v>44932</v>
      </c>
      <c r="D46" s="8">
        <v>0.43055555555555558</v>
      </c>
      <c r="E46" s="8">
        <v>0.63124999999999998</v>
      </c>
      <c r="F46" s="3" t="s">
        <v>10</v>
      </c>
      <c r="G46" s="8">
        <f t="shared" si="2"/>
        <v>0.2006944444444444</v>
      </c>
      <c r="I46" s="3">
        <f t="shared" si="3"/>
        <v>1</v>
      </c>
      <c r="J46" s="3">
        <f t="shared" si="4"/>
        <v>0</v>
      </c>
      <c r="K46" s="3">
        <f t="shared" si="0"/>
        <v>0</v>
      </c>
      <c r="L46" s="3">
        <f t="shared" si="1"/>
        <v>0</v>
      </c>
      <c r="Q46" s="7"/>
    </row>
    <row r="47" spans="1:17" ht="15.75" x14ac:dyDescent="0.25">
      <c r="A47" t="s">
        <v>13</v>
      </c>
      <c r="B47" t="s">
        <v>18</v>
      </c>
      <c r="C47" s="1">
        <v>44932</v>
      </c>
      <c r="D47" s="8">
        <v>0.48888888888888887</v>
      </c>
      <c r="E47" s="8">
        <v>0.62847222222222221</v>
      </c>
      <c r="F47" s="3" t="s">
        <v>10</v>
      </c>
      <c r="G47" s="8">
        <f t="shared" si="2"/>
        <v>0.13958333333333334</v>
      </c>
      <c r="I47" s="3">
        <f t="shared" si="3"/>
        <v>1</v>
      </c>
      <c r="J47" s="3">
        <f t="shared" si="4"/>
        <v>0</v>
      </c>
      <c r="K47" s="3">
        <f t="shared" si="0"/>
        <v>0</v>
      </c>
      <c r="L47" s="3">
        <f t="shared" si="1"/>
        <v>0</v>
      </c>
      <c r="Q47" s="7"/>
    </row>
    <row r="48" spans="1:17" ht="15.75" x14ac:dyDescent="0.25">
      <c r="A48" t="s">
        <v>13</v>
      </c>
      <c r="B48" t="s">
        <v>18</v>
      </c>
      <c r="C48" s="1">
        <v>44932</v>
      </c>
      <c r="D48" s="8">
        <v>0.48888888888888887</v>
      </c>
      <c r="E48" s="8">
        <v>0.625</v>
      </c>
      <c r="F48" s="3" t="s">
        <v>10</v>
      </c>
      <c r="G48" s="8">
        <f t="shared" si="2"/>
        <v>0.13611111111111113</v>
      </c>
      <c r="I48" s="3">
        <f t="shared" si="3"/>
        <v>1</v>
      </c>
      <c r="J48" s="3">
        <f t="shared" si="4"/>
        <v>0</v>
      </c>
      <c r="K48" s="3">
        <f t="shared" si="0"/>
        <v>0</v>
      </c>
      <c r="L48" s="3">
        <f t="shared" si="1"/>
        <v>0</v>
      </c>
      <c r="Q48" s="7"/>
    </row>
    <row r="49" spans="1:17" ht="15.75" x14ac:dyDescent="0.25">
      <c r="A49" t="s">
        <v>13</v>
      </c>
      <c r="B49" t="s">
        <v>18</v>
      </c>
      <c r="C49" s="1">
        <v>44932</v>
      </c>
      <c r="D49" s="8">
        <v>0.625</v>
      </c>
      <c r="E49" s="8">
        <v>0.625</v>
      </c>
      <c r="F49" s="3" t="s">
        <v>15</v>
      </c>
      <c r="G49" s="8">
        <f t="shared" si="2"/>
        <v>0</v>
      </c>
      <c r="I49" s="3">
        <f t="shared" si="3"/>
        <v>0</v>
      </c>
      <c r="J49" s="3">
        <f t="shared" si="4"/>
        <v>0</v>
      </c>
      <c r="K49" s="3">
        <f t="shared" si="0"/>
        <v>1</v>
      </c>
      <c r="L49" s="3">
        <f t="shared" si="1"/>
        <v>0</v>
      </c>
      <c r="Q49" s="7"/>
    </row>
    <row r="50" spans="1:17" ht="15.75" x14ac:dyDescent="0.25">
      <c r="A50" t="s">
        <v>13</v>
      </c>
      <c r="B50" t="s">
        <v>18</v>
      </c>
      <c r="C50" s="1">
        <v>44932</v>
      </c>
      <c r="D50" s="8">
        <v>0.63263888888888886</v>
      </c>
      <c r="E50" s="8">
        <v>0.63263888888888886</v>
      </c>
      <c r="F50" s="3" t="s">
        <v>15</v>
      </c>
      <c r="G50" s="8">
        <f t="shared" si="2"/>
        <v>0</v>
      </c>
      <c r="I50" s="3">
        <f t="shared" si="3"/>
        <v>0</v>
      </c>
      <c r="J50" s="3">
        <f>IF(AND(F50="Travail",TEXT(D50,"hh:mm:ss")&gt;"17:00:00"),1,0)</f>
        <v>0</v>
      </c>
      <c r="K50" s="3">
        <f t="shared" si="0"/>
        <v>1</v>
      </c>
      <c r="L50" s="3">
        <f t="shared" si="1"/>
        <v>0</v>
      </c>
      <c r="Q50" s="7"/>
    </row>
    <row r="51" spans="1:17" ht="15.75" x14ac:dyDescent="0.25">
      <c r="A51" t="s">
        <v>13</v>
      </c>
      <c r="B51" t="s">
        <v>18</v>
      </c>
      <c r="C51" s="1">
        <v>44932</v>
      </c>
      <c r="D51" s="8">
        <v>0.75069444444444444</v>
      </c>
      <c r="E51" s="8">
        <v>0.97777777777777775</v>
      </c>
      <c r="F51" s="3" t="s">
        <v>10</v>
      </c>
      <c r="G51" s="8">
        <f t="shared" si="2"/>
        <v>0.2270833333333333</v>
      </c>
      <c r="I51" s="3">
        <f t="shared" si="3"/>
        <v>0</v>
      </c>
      <c r="J51" s="3">
        <f t="shared" si="4"/>
        <v>1</v>
      </c>
      <c r="K51" s="3">
        <f t="shared" si="0"/>
        <v>0</v>
      </c>
      <c r="L51" s="3">
        <f t="shared" si="1"/>
        <v>0</v>
      </c>
      <c r="Q51" s="7"/>
    </row>
    <row r="52" spans="1:17" ht="15.75" x14ac:dyDescent="0.25">
      <c r="A52" t="s">
        <v>13</v>
      </c>
      <c r="B52" t="s">
        <v>18</v>
      </c>
      <c r="C52" s="1">
        <v>44932</v>
      </c>
      <c r="D52" s="8">
        <v>0.7597222222222223</v>
      </c>
      <c r="E52" s="8">
        <v>0.97638888888888886</v>
      </c>
      <c r="F52" s="3" t="s">
        <v>10</v>
      </c>
      <c r="G52" s="8">
        <f t="shared" si="2"/>
        <v>0.21666666666666656</v>
      </c>
      <c r="I52" s="3">
        <f t="shared" si="3"/>
        <v>0</v>
      </c>
      <c r="J52" s="3">
        <f t="shared" si="4"/>
        <v>1</v>
      </c>
      <c r="K52" s="3">
        <f t="shared" si="0"/>
        <v>0</v>
      </c>
      <c r="L52" s="3">
        <f t="shared" si="1"/>
        <v>0</v>
      </c>
      <c r="Q52" s="7"/>
    </row>
    <row r="53" spans="1:17" ht="15.75" x14ac:dyDescent="0.25">
      <c r="A53" t="s">
        <v>13</v>
      </c>
      <c r="B53" t="s">
        <v>18</v>
      </c>
      <c r="C53" s="1">
        <v>44932</v>
      </c>
      <c r="D53" s="8">
        <v>0.76041666666666663</v>
      </c>
      <c r="E53" s="8">
        <v>0.97777777777777775</v>
      </c>
      <c r="F53" s="3" t="s">
        <v>10</v>
      </c>
      <c r="G53" s="8">
        <f t="shared" si="2"/>
        <v>0.21736111111111112</v>
      </c>
      <c r="I53" s="3">
        <f t="shared" si="3"/>
        <v>0</v>
      </c>
      <c r="J53" s="3">
        <f t="shared" si="4"/>
        <v>1</v>
      </c>
      <c r="K53" s="3">
        <f t="shared" si="0"/>
        <v>0</v>
      </c>
      <c r="L53" s="3">
        <f t="shared" si="1"/>
        <v>0</v>
      </c>
      <c r="Q53" s="7"/>
    </row>
    <row r="54" spans="1:17" ht="15.75" x14ac:dyDescent="0.25">
      <c r="A54" t="s">
        <v>13</v>
      </c>
      <c r="B54" t="s">
        <v>18</v>
      </c>
      <c r="C54" s="1">
        <v>44932</v>
      </c>
      <c r="D54" s="8">
        <v>0.76666666666666661</v>
      </c>
      <c r="E54" s="8">
        <v>0.97638888888888886</v>
      </c>
      <c r="F54" s="3" t="s">
        <v>10</v>
      </c>
      <c r="G54" s="8">
        <f t="shared" si="2"/>
        <v>0.20972222222222225</v>
      </c>
      <c r="I54" s="3">
        <f t="shared" si="3"/>
        <v>0</v>
      </c>
      <c r="J54" s="3">
        <f t="shared" si="4"/>
        <v>1</v>
      </c>
      <c r="K54" s="3">
        <f t="shared" si="0"/>
        <v>0</v>
      </c>
      <c r="L54" s="3">
        <f t="shared" si="1"/>
        <v>0</v>
      </c>
      <c r="Q54" s="7"/>
    </row>
    <row r="55" spans="1:17" ht="15.75" x14ac:dyDescent="0.25">
      <c r="A55" t="s">
        <v>13</v>
      </c>
      <c r="B55" t="s">
        <v>18</v>
      </c>
      <c r="C55" s="1">
        <v>44932</v>
      </c>
      <c r="D55" s="8">
        <v>0.76944444444444438</v>
      </c>
      <c r="E55" s="8">
        <v>0.97569444444444453</v>
      </c>
      <c r="F55" s="3" t="s">
        <v>10</v>
      </c>
      <c r="G55" s="8">
        <f t="shared" si="2"/>
        <v>0.20625000000000016</v>
      </c>
      <c r="I55" s="3">
        <f t="shared" si="3"/>
        <v>0</v>
      </c>
      <c r="J55" s="3">
        <f t="shared" si="4"/>
        <v>1</v>
      </c>
      <c r="K55" s="3">
        <f t="shared" si="0"/>
        <v>0</v>
      </c>
      <c r="L55" s="3">
        <f t="shared" si="1"/>
        <v>0</v>
      </c>
      <c r="Q55" s="7"/>
    </row>
    <row r="56" spans="1:17" ht="15.75" x14ac:dyDescent="0.25">
      <c r="A56" t="s">
        <v>13</v>
      </c>
      <c r="B56" t="s">
        <v>18</v>
      </c>
      <c r="C56" s="1">
        <v>44932</v>
      </c>
      <c r="D56" s="8">
        <v>0.7715277777777777</v>
      </c>
      <c r="E56" s="8">
        <v>0.9770833333333333</v>
      </c>
      <c r="F56" s="3" t="s">
        <v>10</v>
      </c>
      <c r="G56" s="8">
        <f t="shared" si="2"/>
        <v>0.2055555555555556</v>
      </c>
      <c r="I56" s="3">
        <f t="shared" si="3"/>
        <v>0</v>
      </c>
      <c r="J56" s="3">
        <f t="shared" si="4"/>
        <v>1</v>
      </c>
      <c r="K56" s="3">
        <f t="shared" si="0"/>
        <v>0</v>
      </c>
      <c r="L56" s="3">
        <f t="shared" si="1"/>
        <v>0</v>
      </c>
      <c r="Q56" s="7"/>
    </row>
    <row r="57" spans="1:17" ht="15.75" x14ac:dyDescent="0.25">
      <c r="A57" t="s">
        <v>13</v>
      </c>
      <c r="B57" t="s">
        <v>18</v>
      </c>
      <c r="C57" s="1">
        <v>44932</v>
      </c>
      <c r="D57" s="8">
        <v>0.78194444444444444</v>
      </c>
      <c r="E57" s="8">
        <v>0.97569444444444453</v>
      </c>
      <c r="F57" s="3" t="s">
        <v>10</v>
      </c>
      <c r="G57" s="8">
        <f t="shared" si="2"/>
        <v>0.19375000000000009</v>
      </c>
      <c r="I57" s="3">
        <f t="shared" si="3"/>
        <v>0</v>
      </c>
      <c r="J57" s="3">
        <f t="shared" si="4"/>
        <v>1</v>
      </c>
      <c r="K57" s="3">
        <f t="shared" si="0"/>
        <v>0</v>
      </c>
      <c r="L57" s="3">
        <f t="shared" si="1"/>
        <v>0</v>
      </c>
      <c r="Q57" s="7"/>
    </row>
    <row r="58" spans="1:17" ht="15.75" x14ac:dyDescent="0.25">
      <c r="A58" t="s">
        <v>13</v>
      </c>
      <c r="B58" t="s">
        <v>18</v>
      </c>
      <c r="C58" s="1">
        <v>44932</v>
      </c>
      <c r="D58" s="8">
        <v>0.97569444444444453</v>
      </c>
      <c r="E58" s="8">
        <v>0.97569444444444453</v>
      </c>
      <c r="F58" s="3" t="s">
        <v>15</v>
      </c>
      <c r="G58" s="8">
        <f t="shared" si="2"/>
        <v>0</v>
      </c>
      <c r="I58" s="3">
        <f t="shared" si="3"/>
        <v>0</v>
      </c>
      <c r="J58" s="3">
        <f t="shared" si="4"/>
        <v>0</v>
      </c>
      <c r="K58" s="3">
        <f t="shared" si="0"/>
        <v>0</v>
      </c>
      <c r="L58" s="3">
        <f t="shared" si="1"/>
        <v>1</v>
      </c>
      <c r="Q58" s="7"/>
    </row>
    <row r="59" spans="1:17" ht="15.75" x14ac:dyDescent="0.25">
      <c r="A59" t="s">
        <v>13</v>
      </c>
      <c r="B59" t="s">
        <v>18</v>
      </c>
      <c r="C59" s="1">
        <v>44932</v>
      </c>
      <c r="D59" s="8">
        <v>0.97638888888888886</v>
      </c>
      <c r="E59" s="8">
        <v>0.97638888888888886</v>
      </c>
      <c r="F59" s="3" t="s">
        <v>15</v>
      </c>
      <c r="G59" s="8">
        <f t="shared" si="2"/>
        <v>0</v>
      </c>
      <c r="I59" s="3">
        <f t="shared" si="3"/>
        <v>0</v>
      </c>
      <c r="J59" s="3">
        <f t="shared" si="4"/>
        <v>0</v>
      </c>
      <c r="K59" s="3">
        <f t="shared" si="0"/>
        <v>0</v>
      </c>
      <c r="L59" s="3">
        <f t="shared" si="1"/>
        <v>1</v>
      </c>
      <c r="Q59" s="7"/>
    </row>
    <row r="60" spans="1:17" ht="15.75" x14ac:dyDescent="0.25">
      <c r="A60" t="s">
        <v>13</v>
      </c>
      <c r="B60" t="s">
        <v>18</v>
      </c>
      <c r="C60" s="1">
        <v>44932</v>
      </c>
      <c r="D60" s="8">
        <v>0.97777777777777775</v>
      </c>
      <c r="E60" s="8">
        <v>0.97777777777777775</v>
      </c>
      <c r="F60" s="3" t="s">
        <v>15</v>
      </c>
      <c r="G60" s="8">
        <f t="shared" si="2"/>
        <v>0</v>
      </c>
      <c r="I60" s="3">
        <f t="shared" si="3"/>
        <v>0</v>
      </c>
      <c r="J60" s="3">
        <f t="shared" si="4"/>
        <v>0</v>
      </c>
      <c r="K60" s="3">
        <f t="shared" si="0"/>
        <v>0</v>
      </c>
      <c r="L60" s="3">
        <f t="shared" si="1"/>
        <v>1</v>
      </c>
      <c r="Q60" s="7"/>
    </row>
    <row r="61" spans="1:17" ht="15.75" x14ac:dyDescent="0.25">
      <c r="A61" t="s">
        <v>13</v>
      </c>
      <c r="B61" t="s">
        <v>18</v>
      </c>
      <c r="C61" s="1">
        <v>44932</v>
      </c>
      <c r="D61" s="8">
        <v>0.97777777777777775</v>
      </c>
      <c r="E61" s="8">
        <v>0.97777777777777775</v>
      </c>
      <c r="F61" s="3" t="s">
        <v>15</v>
      </c>
      <c r="G61" s="8">
        <f t="shared" si="2"/>
        <v>0</v>
      </c>
      <c r="I61" s="3">
        <f t="shared" si="3"/>
        <v>0</v>
      </c>
      <c r="J61" s="3">
        <f t="shared" si="4"/>
        <v>0</v>
      </c>
      <c r="K61" s="3">
        <f t="shared" si="0"/>
        <v>0</v>
      </c>
      <c r="L61" s="3">
        <f t="shared" si="1"/>
        <v>1</v>
      </c>
      <c r="Q61" s="7"/>
    </row>
    <row r="62" spans="1:17" ht="15.75" x14ac:dyDescent="0.25">
      <c r="A62" t="s">
        <v>13</v>
      </c>
      <c r="B62" t="s">
        <v>18</v>
      </c>
      <c r="C62" s="1">
        <v>44932</v>
      </c>
      <c r="D62" s="8">
        <v>0.97777777777777775</v>
      </c>
      <c r="E62" s="8">
        <v>0.97777777777777775</v>
      </c>
      <c r="F62" s="3" t="s">
        <v>15</v>
      </c>
      <c r="G62" s="8">
        <f t="shared" si="2"/>
        <v>0</v>
      </c>
      <c r="I62" s="3">
        <f t="shared" si="3"/>
        <v>0</v>
      </c>
      <c r="J62" s="3">
        <f t="shared" si="4"/>
        <v>0</v>
      </c>
      <c r="K62" s="3">
        <f t="shared" si="0"/>
        <v>0</v>
      </c>
      <c r="L62" s="3">
        <f t="shared" si="1"/>
        <v>1</v>
      </c>
      <c r="Q62" s="7"/>
    </row>
    <row r="63" spans="1:17" ht="15.75" x14ac:dyDescent="0.25">
      <c r="A63" t="s">
        <v>13</v>
      </c>
      <c r="B63" t="s">
        <v>18</v>
      </c>
      <c r="C63" s="1">
        <v>44932</v>
      </c>
      <c r="D63" s="8">
        <v>0.9784722222222223</v>
      </c>
      <c r="E63" s="8">
        <v>0.9784722222222223</v>
      </c>
      <c r="F63" s="3" t="s">
        <v>15</v>
      </c>
      <c r="G63" s="8">
        <f t="shared" si="2"/>
        <v>0</v>
      </c>
      <c r="I63" s="3">
        <f t="shared" si="3"/>
        <v>0</v>
      </c>
      <c r="J63" s="3">
        <f>IF(AND(F63="Travail",TEXT(D63,"hh:mm:ss")&gt;"17:00:00"),1,0)</f>
        <v>0</v>
      </c>
      <c r="K63" s="3">
        <f t="shared" si="0"/>
        <v>0</v>
      </c>
      <c r="L63" s="3">
        <f t="shared" si="1"/>
        <v>1</v>
      </c>
      <c r="Q63" s="7"/>
    </row>
    <row r="64" spans="1:17" ht="15.75" x14ac:dyDescent="0.25">
      <c r="A64" t="s">
        <v>13</v>
      </c>
      <c r="B64" t="s">
        <v>18</v>
      </c>
      <c r="C64" s="1">
        <v>44933</v>
      </c>
      <c r="D64" s="8">
        <v>0.42569444444444443</v>
      </c>
      <c r="E64" s="8">
        <v>0.62708333333333333</v>
      </c>
      <c r="F64" s="3" t="s">
        <v>10</v>
      </c>
      <c r="G64" s="8">
        <f t="shared" si="2"/>
        <v>0.2013888888888889</v>
      </c>
      <c r="I64" s="3">
        <f t="shared" si="3"/>
        <v>1</v>
      </c>
      <c r="J64" s="3">
        <f t="shared" si="4"/>
        <v>0</v>
      </c>
      <c r="K64" s="3">
        <f t="shared" si="0"/>
        <v>0</v>
      </c>
      <c r="L64" s="3">
        <f t="shared" si="1"/>
        <v>0</v>
      </c>
      <c r="Q64" s="7"/>
    </row>
    <row r="65" spans="1:17" ht="15.75" x14ac:dyDescent="0.25">
      <c r="A65" t="s">
        <v>13</v>
      </c>
      <c r="B65" t="s">
        <v>18</v>
      </c>
      <c r="C65" s="1">
        <v>44933</v>
      </c>
      <c r="D65" s="8">
        <v>0.47916666666666669</v>
      </c>
      <c r="E65" s="8">
        <v>0.62777777777777777</v>
      </c>
      <c r="F65" s="3" t="s">
        <v>10</v>
      </c>
      <c r="G65" s="8">
        <f t="shared" si="2"/>
        <v>0.14861111111111108</v>
      </c>
      <c r="I65" s="3">
        <f t="shared" si="3"/>
        <v>1</v>
      </c>
      <c r="J65" s="3">
        <f t="shared" si="4"/>
        <v>0</v>
      </c>
      <c r="K65" s="3">
        <f t="shared" si="0"/>
        <v>0</v>
      </c>
      <c r="L65" s="3">
        <f t="shared" si="1"/>
        <v>0</v>
      </c>
      <c r="Q65" s="7"/>
    </row>
    <row r="66" spans="1:17" ht="15.75" x14ac:dyDescent="0.25">
      <c r="A66" t="s">
        <v>13</v>
      </c>
      <c r="B66" t="s">
        <v>18</v>
      </c>
      <c r="C66" s="1">
        <v>44933</v>
      </c>
      <c r="D66" s="8">
        <v>0.48680555555555555</v>
      </c>
      <c r="E66" s="8">
        <v>0.62986111111111109</v>
      </c>
      <c r="F66" s="3" t="s">
        <v>10</v>
      </c>
      <c r="G66" s="8">
        <f t="shared" si="2"/>
        <v>0.14305555555555555</v>
      </c>
      <c r="I66" s="3">
        <f t="shared" si="3"/>
        <v>1</v>
      </c>
      <c r="J66" s="3">
        <f t="shared" si="4"/>
        <v>0</v>
      </c>
      <c r="K66" s="3">
        <f t="shared" ref="K66:K129" si="7">IF(AND(F66="Repas",TEXT(D66,"hh:mm:ss")&lt;"17:00:00"),1,0)</f>
        <v>0</v>
      </c>
      <c r="L66" s="3">
        <f t="shared" ref="L66:L129" si="8">IF(AND(F66="Repas",TEXT(D66,"hh:mm:ss")&gt;"17:00:00"),1,0)</f>
        <v>0</v>
      </c>
      <c r="Q66" s="7"/>
    </row>
    <row r="67" spans="1:17" ht="15.75" x14ac:dyDescent="0.25">
      <c r="A67" t="s">
        <v>13</v>
      </c>
      <c r="B67" t="s">
        <v>18</v>
      </c>
      <c r="C67" s="1">
        <v>44933</v>
      </c>
      <c r="D67" s="8">
        <v>0.48680555555555555</v>
      </c>
      <c r="E67" s="8">
        <v>0.62569444444444444</v>
      </c>
      <c r="F67" s="3" t="s">
        <v>10</v>
      </c>
      <c r="G67" s="8">
        <f t="shared" ref="G67:G130" si="9">E67-D67</f>
        <v>0.1388888888888889</v>
      </c>
      <c r="I67" s="3">
        <f t="shared" ref="I67:I130" si="10">IF(AND(F67="Travail",TEXT(D67,"hh:mm:ss")&lt;"17:00:00"),1,0)</f>
        <v>1</v>
      </c>
      <c r="J67" s="3">
        <f t="shared" ref="J67:J74" si="11">IF(AND(F67="Travail",TEXT(D67,"hh:mm:ss")&gt;"17:00:00"),1,0)</f>
        <v>0</v>
      </c>
      <c r="K67" s="3">
        <f t="shared" si="7"/>
        <v>0</v>
      </c>
      <c r="L67" s="3">
        <f t="shared" si="8"/>
        <v>0</v>
      </c>
      <c r="Q67" s="7"/>
    </row>
    <row r="68" spans="1:17" ht="15.75" x14ac:dyDescent="0.25">
      <c r="A68" t="s">
        <v>13</v>
      </c>
      <c r="B68" t="s">
        <v>18</v>
      </c>
      <c r="C68" s="1">
        <v>44933</v>
      </c>
      <c r="D68" s="8">
        <v>0.62777777777777777</v>
      </c>
      <c r="E68" s="8">
        <v>0.62777777777777777</v>
      </c>
      <c r="F68" s="3" t="s">
        <v>15</v>
      </c>
      <c r="G68" s="8">
        <f t="shared" si="9"/>
        <v>0</v>
      </c>
      <c r="I68" s="3">
        <f t="shared" si="10"/>
        <v>0</v>
      </c>
      <c r="J68" s="3">
        <f t="shared" si="11"/>
        <v>0</v>
      </c>
      <c r="K68" s="3">
        <f t="shared" si="7"/>
        <v>1</v>
      </c>
      <c r="L68" s="3">
        <f t="shared" si="8"/>
        <v>0</v>
      </c>
      <c r="Q68" s="7"/>
    </row>
    <row r="69" spans="1:17" ht="15.75" x14ac:dyDescent="0.25">
      <c r="A69" t="s">
        <v>13</v>
      </c>
      <c r="B69" t="s">
        <v>18</v>
      </c>
      <c r="C69" s="1">
        <v>44933</v>
      </c>
      <c r="D69" s="8">
        <v>0.77013888888888893</v>
      </c>
      <c r="E69" s="8">
        <v>0.96875</v>
      </c>
      <c r="F69" s="3" t="s">
        <v>10</v>
      </c>
      <c r="G69" s="8">
        <f t="shared" si="9"/>
        <v>0.19861111111111107</v>
      </c>
      <c r="I69" s="3">
        <f t="shared" si="10"/>
        <v>0</v>
      </c>
      <c r="J69" s="3">
        <f t="shared" si="11"/>
        <v>1</v>
      </c>
      <c r="K69" s="3">
        <f t="shared" si="7"/>
        <v>0</v>
      </c>
      <c r="L69" s="3">
        <f t="shared" si="8"/>
        <v>0</v>
      </c>
      <c r="Q69" s="7"/>
    </row>
    <row r="70" spans="1:17" ht="15.75" x14ac:dyDescent="0.25">
      <c r="A70" t="s">
        <v>13</v>
      </c>
      <c r="B70" t="s">
        <v>18</v>
      </c>
      <c r="C70" s="1">
        <v>44933</v>
      </c>
      <c r="D70" s="8">
        <v>0.77013888888888893</v>
      </c>
      <c r="E70" s="8">
        <v>0.96736111111111101</v>
      </c>
      <c r="F70" s="3" t="s">
        <v>10</v>
      </c>
      <c r="G70" s="8">
        <f t="shared" si="9"/>
        <v>0.19722222222222208</v>
      </c>
      <c r="I70" s="3">
        <f t="shared" si="10"/>
        <v>0</v>
      </c>
      <c r="J70" s="3">
        <f t="shared" si="11"/>
        <v>1</v>
      </c>
      <c r="K70" s="3">
        <f t="shared" si="7"/>
        <v>0</v>
      </c>
      <c r="L70" s="3">
        <f t="shared" si="8"/>
        <v>0</v>
      </c>
      <c r="Q70" s="7"/>
    </row>
    <row r="71" spans="1:17" ht="15.75" x14ac:dyDescent="0.25">
      <c r="A71" t="s">
        <v>13</v>
      </c>
      <c r="B71" t="s">
        <v>18</v>
      </c>
      <c r="C71" s="1">
        <v>44933</v>
      </c>
      <c r="D71" s="8">
        <v>0.77013888888888893</v>
      </c>
      <c r="E71" s="8">
        <v>0.77083333333333337</v>
      </c>
      <c r="F71" s="3" t="s">
        <v>10</v>
      </c>
      <c r="G71" s="8">
        <f t="shared" si="9"/>
        <v>6.9444444444444198E-4</v>
      </c>
      <c r="I71" s="3">
        <f t="shared" si="10"/>
        <v>0</v>
      </c>
      <c r="J71" s="3">
        <f t="shared" si="11"/>
        <v>1</v>
      </c>
      <c r="K71" s="3">
        <f t="shared" si="7"/>
        <v>0</v>
      </c>
      <c r="L71" s="3">
        <f t="shared" si="8"/>
        <v>0</v>
      </c>
      <c r="Q71" s="7"/>
    </row>
    <row r="72" spans="1:17" ht="15.75" x14ac:dyDescent="0.25">
      <c r="A72" t="s">
        <v>13</v>
      </c>
      <c r="B72" t="s">
        <v>18</v>
      </c>
      <c r="C72" s="1">
        <v>44933</v>
      </c>
      <c r="D72" s="8">
        <v>0.77083333333333337</v>
      </c>
      <c r="E72" s="8">
        <v>0.97083333333333333</v>
      </c>
      <c r="F72" s="3" t="s">
        <v>10</v>
      </c>
      <c r="G72" s="8">
        <f t="shared" si="9"/>
        <v>0.19999999999999996</v>
      </c>
      <c r="I72" s="3">
        <f t="shared" si="10"/>
        <v>0</v>
      </c>
      <c r="J72" s="3">
        <f t="shared" si="11"/>
        <v>1</v>
      </c>
      <c r="K72" s="3">
        <f t="shared" si="7"/>
        <v>0</v>
      </c>
      <c r="L72" s="3">
        <f t="shared" si="8"/>
        <v>0</v>
      </c>
      <c r="Q72" s="7"/>
    </row>
    <row r="73" spans="1:17" ht="15.75" x14ac:dyDescent="0.25">
      <c r="A73" t="s">
        <v>13</v>
      </c>
      <c r="B73" t="s">
        <v>18</v>
      </c>
      <c r="C73" s="1">
        <v>44933</v>
      </c>
      <c r="D73" s="8">
        <v>0.77083333333333337</v>
      </c>
      <c r="E73" s="8">
        <v>0.96736111111111101</v>
      </c>
      <c r="F73" s="3" t="s">
        <v>10</v>
      </c>
      <c r="G73" s="8">
        <f t="shared" si="9"/>
        <v>0.19652777777777763</v>
      </c>
      <c r="I73" s="3">
        <f t="shared" si="10"/>
        <v>0</v>
      </c>
      <c r="J73" s="3">
        <f t="shared" si="11"/>
        <v>1</v>
      </c>
      <c r="K73" s="3">
        <f t="shared" si="7"/>
        <v>0</v>
      </c>
      <c r="L73" s="3">
        <f t="shared" si="8"/>
        <v>0</v>
      </c>
      <c r="Q73" s="7"/>
    </row>
    <row r="74" spans="1:17" ht="15.75" x14ac:dyDescent="0.25">
      <c r="A74" t="s">
        <v>13</v>
      </c>
      <c r="B74" t="s">
        <v>18</v>
      </c>
      <c r="C74" s="1">
        <v>44933</v>
      </c>
      <c r="D74" s="8">
        <v>0.77083333333333337</v>
      </c>
      <c r="E74" s="8">
        <v>0.96736111111111101</v>
      </c>
      <c r="F74" s="3" t="s">
        <v>10</v>
      </c>
      <c r="G74" s="8">
        <f t="shared" si="9"/>
        <v>0.19652777777777763</v>
      </c>
      <c r="I74" s="3">
        <f t="shared" si="10"/>
        <v>0</v>
      </c>
      <c r="J74" s="3">
        <f t="shared" si="11"/>
        <v>1</v>
      </c>
      <c r="K74" s="3">
        <f t="shared" si="7"/>
        <v>0</v>
      </c>
      <c r="L74" s="3">
        <f t="shared" si="8"/>
        <v>0</v>
      </c>
      <c r="Q74" s="7"/>
    </row>
    <row r="75" spans="1:17" ht="15.75" x14ac:dyDescent="0.25">
      <c r="A75" t="s">
        <v>13</v>
      </c>
      <c r="B75" t="s">
        <v>18</v>
      </c>
      <c r="C75" s="1">
        <v>44933</v>
      </c>
      <c r="D75" s="8">
        <v>0.77430555555555547</v>
      </c>
      <c r="E75" s="8">
        <v>0.96944444444444444</v>
      </c>
      <c r="F75" s="3" t="s">
        <v>10</v>
      </c>
      <c r="G75" s="8">
        <f t="shared" si="9"/>
        <v>0.19513888888888897</v>
      </c>
      <c r="I75" s="3">
        <f t="shared" si="10"/>
        <v>0</v>
      </c>
      <c r="J75" s="3">
        <f>IF(AND(F75="Travail",TEXT(D75,"hh:mm:ss")&gt;"17:00:00"),1,0)</f>
        <v>1</v>
      </c>
      <c r="K75" s="3">
        <f t="shared" si="7"/>
        <v>0</v>
      </c>
      <c r="L75" s="3">
        <f t="shared" si="8"/>
        <v>0</v>
      </c>
      <c r="Q75" s="7"/>
    </row>
    <row r="76" spans="1:17" ht="15.75" x14ac:dyDescent="0.25">
      <c r="A76" t="s">
        <v>13</v>
      </c>
      <c r="B76" t="s">
        <v>18</v>
      </c>
      <c r="C76" s="1">
        <v>44933</v>
      </c>
      <c r="D76" s="8">
        <v>0.9</v>
      </c>
      <c r="E76" s="8">
        <v>0.90347222222222223</v>
      </c>
      <c r="F76" s="3" t="s">
        <v>9</v>
      </c>
      <c r="G76" s="8">
        <f t="shared" si="9"/>
        <v>3.4722222222222099E-3</v>
      </c>
      <c r="I76" s="3">
        <f t="shared" si="10"/>
        <v>0</v>
      </c>
      <c r="J76" s="3">
        <f t="shared" ref="J76:J89" si="12">IF(AND(F76="Travail",TEXT(D76,"hh:mm:ss")&gt;"17:00:00"),1,0)</f>
        <v>0</v>
      </c>
      <c r="K76" s="3">
        <f t="shared" si="7"/>
        <v>0</v>
      </c>
      <c r="L76" s="3">
        <f t="shared" si="8"/>
        <v>0</v>
      </c>
      <c r="Q76" s="7"/>
    </row>
    <row r="77" spans="1:17" ht="15.75" x14ac:dyDescent="0.25">
      <c r="A77" t="s">
        <v>13</v>
      </c>
      <c r="B77" t="s">
        <v>18</v>
      </c>
      <c r="C77" s="1">
        <v>44933</v>
      </c>
      <c r="D77" s="8">
        <v>0.96736111111111101</v>
      </c>
      <c r="E77" s="8">
        <v>0.96736111111111101</v>
      </c>
      <c r="F77" s="3" t="s">
        <v>15</v>
      </c>
      <c r="G77" s="8">
        <f t="shared" si="9"/>
        <v>0</v>
      </c>
      <c r="I77" s="3">
        <f t="shared" si="10"/>
        <v>0</v>
      </c>
      <c r="J77" s="3">
        <f t="shared" si="12"/>
        <v>0</v>
      </c>
      <c r="K77" s="3">
        <f t="shared" si="7"/>
        <v>0</v>
      </c>
      <c r="L77" s="3">
        <f t="shared" si="8"/>
        <v>1</v>
      </c>
      <c r="Q77" s="7"/>
    </row>
    <row r="78" spans="1:17" ht="15.75" x14ac:dyDescent="0.25">
      <c r="A78" t="s">
        <v>13</v>
      </c>
      <c r="B78" t="s">
        <v>18</v>
      </c>
      <c r="C78" s="1">
        <v>44933</v>
      </c>
      <c r="D78" s="8">
        <v>0.96736111111111101</v>
      </c>
      <c r="E78" s="8">
        <v>0.96736111111111101</v>
      </c>
      <c r="F78" s="3" t="s">
        <v>15</v>
      </c>
      <c r="G78" s="8">
        <f t="shared" si="9"/>
        <v>0</v>
      </c>
      <c r="I78" s="3">
        <f t="shared" si="10"/>
        <v>0</v>
      </c>
      <c r="J78" s="3">
        <f t="shared" si="12"/>
        <v>0</v>
      </c>
      <c r="K78" s="3">
        <f t="shared" si="7"/>
        <v>0</v>
      </c>
      <c r="L78" s="3">
        <f t="shared" si="8"/>
        <v>1</v>
      </c>
      <c r="Q78" s="7"/>
    </row>
    <row r="79" spans="1:17" ht="15.75" x14ac:dyDescent="0.25">
      <c r="A79" t="s">
        <v>13</v>
      </c>
      <c r="B79" t="s">
        <v>18</v>
      </c>
      <c r="C79" s="1">
        <v>44933</v>
      </c>
      <c r="D79" s="8">
        <v>0.96875</v>
      </c>
      <c r="E79" s="8">
        <v>0.96875</v>
      </c>
      <c r="F79" s="3" t="s">
        <v>15</v>
      </c>
      <c r="G79" s="8">
        <f t="shared" si="9"/>
        <v>0</v>
      </c>
      <c r="I79" s="3">
        <f t="shared" si="10"/>
        <v>0</v>
      </c>
      <c r="J79" s="3">
        <f t="shared" si="12"/>
        <v>0</v>
      </c>
      <c r="K79" s="3">
        <f t="shared" si="7"/>
        <v>0</v>
      </c>
      <c r="L79" s="3">
        <f t="shared" si="8"/>
        <v>1</v>
      </c>
      <c r="Q79" s="7"/>
    </row>
    <row r="80" spans="1:17" ht="15.75" x14ac:dyDescent="0.25">
      <c r="A80" t="s">
        <v>13</v>
      </c>
      <c r="B80" t="s">
        <v>18</v>
      </c>
      <c r="C80" s="1">
        <v>44933</v>
      </c>
      <c r="D80" s="8">
        <v>0.96944444444444444</v>
      </c>
      <c r="E80" s="8">
        <v>0.96944444444444444</v>
      </c>
      <c r="F80" s="3" t="s">
        <v>15</v>
      </c>
      <c r="G80" s="8">
        <f t="shared" si="9"/>
        <v>0</v>
      </c>
      <c r="I80" s="3">
        <f t="shared" si="10"/>
        <v>0</v>
      </c>
      <c r="J80" s="3">
        <f t="shared" si="12"/>
        <v>0</v>
      </c>
      <c r="K80" s="3">
        <f t="shared" si="7"/>
        <v>0</v>
      </c>
      <c r="L80" s="3">
        <f t="shared" si="8"/>
        <v>1</v>
      </c>
      <c r="Q80" s="7"/>
    </row>
    <row r="81" spans="1:17" ht="15.75" x14ac:dyDescent="0.25">
      <c r="A81" t="s">
        <v>13</v>
      </c>
      <c r="B81" t="s">
        <v>18</v>
      </c>
      <c r="C81" s="1">
        <v>44933</v>
      </c>
      <c r="D81" s="8">
        <v>0.97083333333333333</v>
      </c>
      <c r="E81" s="8">
        <v>0.97083333333333333</v>
      </c>
      <c r="F81" s="3" t="s">
        <v>15</v>
      </c>
      <c r="G81" s="8">
        <f t="shared" si="9"/>
        <v>0</v>
      </c>
      <c r="I81" s="3">
        <f t="shared" si="10"/>
        <v>0</v>
      </c>
      <c r="J81" s="3">
        <f t="shared" si="12"/>
        <v>0</v>
      </c>
      <c r="K81" s="3">
        <f t="shared" si="7"/>
        <v>0</v>
      </c>
      <c r="L81" s="3">
        <f t="shared" si="8"/>
        <v>1</v>
      </c>
      <c r="Q81" s="7"/>
    </row>
    <row r="82" spans="1:17" ht="15.75" x14ac:dyDescent="0.25">
      <c r="A82" t="s">
        <v>13</v>
      </c>
      <c r="B82" t="s">
        <v>18</v>
      </c>
      <c r="C82" s="1">
        <v>44934</v>
      </c>
      <c r="D82" s="8">
        <v>0.41597222222222219</v>
      </c>
      <c r="E82" s="8">
        <v>0.61527777777777781</v>
      </c>
      <c r="F82" s="3" t="s">
        <v>10</v>
      </c>
      <c r="G82" s="8">
        <f t="shared" si="9"/>
        <v>0.19930555555555562</v>
      </c>
      <c r="I82" s="3">
        <f t="shared" si="10"/>
        <v>1</v>
      </c>
      <c r="J82" s="3">
        <f t="shared" si="12"/>
        <v>0</v>
      </c>
      <c r="K82" s="3">
        <f t="shared" si="7"/>
        <v>0</v>
      </c>
      <c r="L82" s="3">
        <f t="shared" si="8"/>
        <v>0</v>
      </c>
      <c r="Q82" s="7"/>
    </row>
    <row r="83" spans="1:17" ht="15.75" x14ac:dyDescent="0.25">
      <c r="A83" t="s">
        <v>13</v>
      </c>
      <c r="B83" t="s">
        <v>18</v>
      </c>
      <c r="C83" s="1">
        <v>44934</v>
      </c>
      <c r="D83" s="8">
        <v>0.41597222222222219</v>
      </c>
      <c r="E83" s="8">
        <v>0.62083333333333335</v>
      </c>
      <c r="F83" s="3" t="s">
        <v>10</v>
      </c>
      <c r="G83" s="8">
        <f t="shared" si="9"/>
        <v>0.20486111111111116</v>
      </c>
      <c r="I83" s="3">
        <f t="shared" si="10"/>
        <v>1</v>
      </c>
      <c r="J83" s="3">
        <f t="shared" si="12"/>
        <v>0</v>
      </c>
      <c r="K83" s="3">
        <f t="shared" si="7"/>
        <v>0</v>
      </c>
      <c r="L83" s="3">
        <f t="shared" si="8"/>
        <v>0</v>
      </c>
      <c r="Q83" s="7"/>
    </row>
    <row r="84" spans="1:17" ht="15.75" x14ac:dyDescent="0.25">
      <c r="A84" t="s">
        <v>13</v>
      </c>
      <c r="B84" t="s">
        <v>18</v>
      </c>
      <c r="C84" s="1">
        <v>44934</v>
      </c>
      <c r="D84" s="8">
        <v>0.48958333333333331</v>
      </c>
      <c r="E84" s="8">
        <v>0.61527777777777781</v>
      </c>
      <c r="F84" s="3" t="s">
        <v>10</v>
      </c>
      <c r="G84" s="8">
        <f t="shared" si="9"/>
        <v>0.1256944444444445</v>
      </c>
      <c r="I84" s="3">
        <f t="shared" si="10"/>
        <v>1</v>
      </c>
      <c r="J84" s="3">
        <f t="shared" si="12"/>
        <v>0</v>
      </c>
      <c r="K84" s="3">
        <f t="shared" si="7"/>
        <v>0</v>
      </c>
      <c r="L84" s="3">
        <f t="shared" si="8"/>
        <v>0</v>
      </c>
      <c r="Q84" s="7"/>
    </row>
    <row r="85" spans="1:17" ht="15.75" x14ac:dyDescent="0.25">
      <c r="A85" t="s">
        <v>13</v>
      </c>
      <c r="B85" t="s">
        <v>18</v>
      </c>
      <c r="C85" s="1">
        <v>44934</v>
      </c>
      <c r="D85" s="8">
        <v>0.48958333333333331</v>
      </c>
      <c r="E85" s="8">
        <v>0.62083333333333335</v>
      </c>
      <c r="F85" s="3" t="s">
        <v>10</v>
      </c>
      <c r="G85" s="8">
        <f t="shared" si="9"/>
        <v>0.13125000000000003</v>
      </c>
      <c r="I85" s="3">
        <f t="shared" si="10"/>
        <v>1</v>
      </c>
      <c r="J85" s="3">
        <f t="shared" si="12"/>
        <v>0</v>
      </c>
      <c r="K85" s="3">
        <f t="shared" si="7"/>
        <v>0</v>
      </c>
      <c r="L85" s="3">
        <f t="shared" si="8"/>
        <v>0</v>
      </c>
      <c r="Q85" s="7"/>
    </row>
    <row r="86" spans="1:17" ht="15.75" x14ac:dyDescent="0.25">
      <c r="A86" t="s">
        <v>13</v>
      </c>
      <c r="B86" t="s">
        <v>18</v>
      </c>
      <c r="C86" s="1">
        <v>44934</v>
      </c>
      <c r="D86" s="8">
        <v>0.61527777777777781</v>
      </c>
      <c r="E86" s="8">
        <v>0.61527777777777781</v>
      </c>
      <c r="F86" s="3" t="s">
        <v>15</v>
      </c>
      <c r="G86" s="8">
        <f t="shared" si="9"/>
        <v>0</v>
      </c>
      <c r="I86" s="3">
        <f t="shared" si="10"/>
        <v>0</v>
      </c>
      <c r="J86" s="3">
        <f t="shared" si="12"/>
        <v>0</v>
      </c>
      <c r="K86" s="3">
        <f t="shared" si="7"/>
        <v>1</v>
      </c>
      <c r="L86" s="3">
        <f t="shared" si="8"/>
        <v>0</v>
      </c>
      <c r="Q86" s="7"/>
    </row>
    <row r="87" spans="1:17" ht="15.75" x14ac:dyDescent="0.25">
      <c r="A87" t="s">
        <v>13</v>
      </c>
      <c r="B87" t="s">
        <v>18</v>
      </c>
      <c r="C87" s="1">
        <v>44934</v>
      </c>
      <c r="D87" s="8">
        <v>0.61527777777777781</v>
      </c>
      <c r="E87" s="8">
        <v>0.61527777777777781</v>
      </c>
      <c r="F87" s="3" t="s">
        <v>15</v>
      </c>
      <c r="G87" s="8">
        <f t="shared" si="9"/>
        <v>0</v>
      </c>
      <c r="I87" s="3">
        <f t="shared" si="10"/>
        <v>0</v>
      </c>
      <c r="J87" s="3">
        <f t="shared" si="12"/>
        <v>0</v>
      </c>
      <c r="K87" s="3">
        <f t="shared" si="7"/>
        <v>1</v>
      </c>
      <c r="L87" s="3">
        <f t="shared" si="8"/>
        <v>0</v>
      </c>
      <c r="Q87" s="7"/>
    </row>
    <row r="88" spans="1:17" ht="15.75" x14ac:dyDescent="0.25">
      <c r="A88" t="s">
        <v>13</v>
      </c>
      <c r="B88" t="s">
        <v>18</v>
      </c>
      <c r="C88" s="1">
        <v>44934</v>
      </c>
      <c r="D88" s="8">
        <v>0.61527777777777781</v>
      </c>
      <c r="E88" s="8">
        <v>0.61527777777777781</v>
      </c>
      <c r="F88" s="3" t="s">
        <v>15</v>
      </c>
      <c r="G88" s="8">
        <f t="shared" si="9"/>
        <v>0</v>
      </c>
      <c r="I88" s="3">
        <f t="shared" si="10"/>
        <v>0</v>
      </c>
      <c r="J88" s="3">
        <f t="shared" si="12"/>
        <v>0</v>
      </c>
      <c r="K88" s="3">
        <f t="shared" si="7"/>
        <v>1</v>
      </c>
      <c r="L88" s="3">
        <f t="shared" si="8"/>
        <v>0</v>
      </c>
      <c r="Q88" s="7"/>
    </row>
    <row r="89" spans="1:17" ht="15.75" x14ac:dyDescent="0.25">
      <c r="A89" t="s">
        <v>13</v>
      </c>
      <c r="B89" t="s">
        <v>18</v>
      </c>
      <c r="C89" s="1">
        <v>44934</v>
      </c>
      <c r="D89" s="8">
        <v>0.7583333333333333</v>
      </c>
      <c r="E89" s="8">
        <v>0.94861111111111107</v>
      </c>
      <c r="F89" s="3" t="s">
        <v>10</v>
      </c>
      <c r="G89" s="8">
        <f t="shared" si="9"/>
        <v>0.19027777777777777</v>
      </c>
      <c r="I89" s="3">
        <f t="shared" si="10"/>
        <v>0</v>
      </c>
      <c r="J89" s="3">
        <f t="shared" si="12"/>
        <v>1</v>
      </c>
      <c r="K89" s="3">
        <f t="shared" si="7"/>
        <v>0</v>
      </c>
      <c r="L89" s="3">
        <f t="shared" si="8"/>
        <v>0</v>
      </c>
      <c r="Q89" s="7"/>
    </row>
    <row r="90" spans="1:17" ht="15.75" x14ac:dyDescent="0.25">
      <c r="A90" t="s">
        <v>13</v>
      </c>
      <c r="B90" t="s">
        <v>18</v>
      </c>
      <c r="C90" s="1">
        <v>44934</v>
      </c>
      <c r="D90" s="8">
        <v>0.77083333333333337</v>
      </c>
      <c r="E90" s="8">
        <v>0.94166666666666676</v>
      </c>
      <c r="F90" s="3" t="s">
        <v>10</v>
      </c>
      <c r="G90" s="8">
        <f t="shared" si="9"/>
        <v>0.17083333333333339</v>
      </c>
      <c r="I90" s="3">
        <f t="shared" si="10"/>
        <v>0</v>
      </c>
      <c r="J90" s="3">
        <f>IF(AND(F90="Travail",TEXT(D90,"hh:mm:ss")&gt;"17:00:00"),1,0)</f>
        <v>1</v>
      </c>
      <c r="K90" s="3">
        <f t="shared" si="7"/>
        <v>0</v>
      </c>
      <c r="L90" s="3">
        <f t="shared" si="8"/>
        <v>0</v>
      </c>
      <c r="Q90" s="7"/>
    </row>
    <row r="91" spans="1:17" ht="15.75" x14ac:dyDescent="0.25">
      <c r="A91" t="s">
        <v>13</v>
      </c>
      <c r="B91" t="s">
        <v>18</v>
      </c>
      <c r="C91" s="1">
        <v>44934</v>
      </c>
      <c r="D91" s="8">
        <v>0.77083333333333337</v>
      </c>
      <c r="E91" s="8">
        <v>0.94513888888888886</v>
      </c>
      <c r="F91" s="3" t="s">
        <v>10</v>
      </c>
      <c r="G91" s="8">
        <f t="shared" si="9"/>
        <v>0.17430555555555549</v>
      </c>
      <c r="I91" s="3">
        <f t="shared" si="10"/>
        <v>0</v>
      </c>
      <c r="J91" s="3">
        <f t="shared" ref="J91:J102" si="13">IF(AND(F91="Travail",TEXT(D91,"hh:mm:ss")&gt;"17:00:00"),1,0)</f>
        <v>1</v>
      </c>
      <c r="K91" s="3">
        <f t="shared" si="7"/>
        <v>0</v>
      </c>
      <c r="L91" s="3">
        <f t="shared" si="8"/>
        <v>0</v>
      </c>
      <c r="Q91" s="7"/>
    </row>
    <row r="92" spans="1:17" ht="15.75" x14ac:dyDescent="0.25">
      <c r="A92" t="s">
        <v>13</v>
      </c>
      <c r="B92" t="s">
        <v>18</v>
      </c>
      <c r="C92" s="1">
        <v>44934</v>
      </c>
      <c r="D92" s="8">
        <v>0.77083333333333337</v>
      </c>
      <c r="E92" s="8">
        <v>0.94652777777777775</v>
      </c>
      <c r="F92" s="3" t="s">
        <v>10</v>
      </c>
      <c r="G92" s="8">
        <f t="shared" si="9"/>
        <v>0.17569444444444438</v>
      </c>
      <c r="I92" s="3">
        <f t="shared" si="10"/>
        <v>0</v>
      </c>
      <c r="J92" s="3">
        <f t="shared" si="13"/>
        <v>1</v>
      </c>
      <c r="K92" s="3">
        <f t="shared" si="7"/>
        <v>0</v>
      </c>
      <c r="L92" s="3">
        <f t="shared" si="8"/>
        <v>0</v>
      </c>
      <c r="Q92" s="7"/>
    </row>
    <row r="93" spans="1:17" ht="15.75" x14ac:dyDescent="0.25">
      <c r="A93" t="s">
        <v>13</v>
      </c>
      <c r="B93" t="s">
        <v>18</v>
      </c>
      <c r="C93" s="1">
        <v>44934</v>
      </c>
      <c r="D93" s="8">
        <v>0.7715277777777777</v>
      </c>
      <c r="E93" s="8">
        <v>0.94444444444444453</v>
      </c>
      <c r="F93" s="3" t="s">
        <v>10</v>
      </c>
      <c r="G93" s="8">
        <f t="shared" si="9"/>
        <v>0.17291666666666683</v>
      </c>
      <c r="I93" s="3">
        <f t="shared" si="10"/>
        <v>0</v>
      </c>
      <c r="J93" s="3">
        <f t="shared" si="13"/>
        <v>1</v>
      </c>
      <c r="K93" s="3">
        <f t="shared" si="7"/>
        <v>0</v>
      </c>
      <c r="L93" s="3">
        <f t="shared" si="8"/>
        <v>0</v>
      </c>
      <c r="Q93" s="7"/>
    </row>
    <row r="94" spans="1:17" ht="15.75" x14ac:dyDescent="0.25">
      <c r="A94" t="s">
        <v>13</v>
      </c>
      <c r="B94" t="s">
        <v>18</v>
      </c>
      <c r="C94" s="1">
        <v>44934</v>
      </c>
      <c r="D94" s="8">
        <v>0.87638888888888899</v>
      </c>
      <c r="E94" s="8">
        <v>0.87916666666666676</v>
      </c>
      <c r="F94" s="3" t="s">
        <v>9</v>
      </c>
      <c r="G94" s="8">
        <f t="shared" si="9"/>
        <v>2.7777777777777679E-3</v>
      </c>
      <c r="I94" s="3">
        <f t="shared" si="10"/>
        <v>0</v>
      </c>
      <c r="J94" s="3">
        <f t="shared" si="13"/>
        <v>0</v>
      </c>
      <c r="K94" s="3">
        <f t="shared" si="7"/>
        <v>0</v>
      </c>
      <c r="L94" s="3">
        <f t="shared" si="8"/>
        <v>0</v>
      </c>
      <c r="Q94" s="7"/>
    </row>
    <row r="95" spans="1:17" ht="15.75" x14ac:dyDescent="0.25">
      <c r="A95" t="s">
        <v>13</v>
      </c>
      <c r="B95" t="s">
        <v>18</v>
      </c>
      <c r="C95" s="1">
        <v>44934</v>
      </c>
      <c r="D95" s="8">
        <v>0.94166666666666676</v>
      </c>
      <c r="E95" s="8">
        <v>0.94166666666666676</v>
      </c>
      <c r="F95" s="3" t="s">
        <v>15</v>
      </c>
      <c r="G95" s="8">
        <f t="shared" si="9"/>
        <v>0</v>
      </c>
      <c r="I95" s="3">
        <f t="shared" si="10"/>
        <v>0</v>
      </c>
      <c r="J95" s="3">
        <f t="shared" si="13"/>
        <v>0</v>
      </c>
      <c r="K95" s="3">
        <f t="shared" si="7"/>
        <v>0</v>
      </c>
      <c r="L95" s="3">
        <f t="shared" si="8"/>
        <v>1</v>
      </c>
      <c r="Q95" s="7"/>
    </row>
    <row r="96" spans="1:17" ht="15.75" x14ac:dyDescent="0.25">
      <c r="A96" t="s">
        <v>13</v>
      </c>
      <c r="B96" t="s">
        <v>18</v>
      </c>
      <c r="C96" s="1">
        <v>44934</v>
      </c>
      <c r="D96" s="8">
        <v>0.94444444444444453</v>
      </c>
      <c r="E96" s="8">
        <v>0.94444444444444453</v>
      </c>
      <c r="F96" s="3" t="s">
        <v>15</v>
      </c>
      <c r="G96" s="8">
        <f t="shared" si="9"/>
        <v>0</v>
      </c>
      <c r="I96" s="3">
        <f t="shared" si="10"/>
        <v>0</v>
      </c>
      <c r="J96" s="3">
        <f t="shared" si="13"/>
        <v>0</v>
      </c>
      <c r="K96" s="3">
        <f t="shared" si="7"/>
        <v>0</v>
      </c>
      <c r="L96" s="3">
        <f t="shared" si="8"/>
        <v>1</v>
      </c>
      <c r="Q96" s="7"/>
    </row>
    <row r="97" spans="1:17" ht="15.75" x14ac:dyDescent="0.25">
      <c r="A97" t="s">
        <v>13</v>
      </c>
      <c r="B97" t="s">
        <v>18</v>
      </c>
      <c r="C97" s="1">
        <v>44934</v>
      </c>
      <c r="D97" s="8">
        <v>0.94444444444444453</v>
      </c>
      <c r="E97" s="8">
        <v>0.94444444444444453</v>
      </c>
      <c r="F97" s="3" t="s">
        <v>15</v>
      </c>
      <c r="G97" s="8">
        <f t="shared" si="9"/>
        <v>0</v>
      </c>
      <c r="I97" s="3">
        <f t="shared" si="10"/>
        <v>0</v>
      </c>
      <c r="J97" s="3">
        <f t="shared" si="13"/>
        <v>0</v>
      </c>
      <c r="K97" s="3">
        <f t="shared" si="7"/>
        <v>0</v>
      </c>
      <c r="L97" s="3">
        <f t="shared" si="8"/>
        <v>1</v>
      </c>
      <c r="Q97" s="7"/>
    </row>
    <row r="98" spans="1:17" ht="15.75" x14ac:dyDescent="0.25">
      <c r="A98" t="s">
        <v>13</v>
      </c>
      <c r="B98" t="s">
        <v>18</v>
      </c>
      <c r="C98" s="1">
        <v>44935</v>
      </c>
      <c r="D98" s="8">
        <v>0.4152777777777778</v>
      </c>
      <c r="E98" s="8">
        <v>0.61388888888888882</v>
      </c>
      <c r="F98" s="3" t="s">
        <v>10</v>
      </c>
      <c r="G98" s="8">
        <f t="shared" si="9"/>
        <v>0.19861111111111102</v>
      </c>
      <c r="I98" s="3">
        <f t="shared" si="10"/>
        <v>1</v>
      </c>
      <c r="J98" s="3">
        <f t="shared" si="13"/>
        <v>0</v>
      </c>
      <c r="K98" s="3">
        <f t="shared" si="7"/>
        <v>0</v>
      </c>
      <c r="L98" s="3">
        <f t="shared" si="8"/>
        <v>0</v>
      </c>
      <c r="Q98" s="7"/>
    </row>
    <row r="99" spans="1:17" ht="15.75" x14ac:dyDescent="0.25">
      <c r="A99" t="s">
        <v>13</v>
      </c>
      <c r="B99" t="s">
        <v>18</v>
      </c>
      <c r="C99" s="1">
        <v>44935</v>
      </c>
      <c r="D99" s="8">
        <v>0.4201388888888889</v>
      </c>
      <c r="E99" s="8">
        <v>0.61249999999999993</v>
      </c>
      <c r="F99" s="3" t="s">
        <v>10</v>
      </c>
      <c r="G99" s="8">
        <f t="shared" si="9"/>
        <v>0.19236111111111104</v>
      </c>
      <c r="I99" s="3">
        <f t="shared" si="10"/>
        <v>1</v>
      </c>
      <c r="J99" s="3">
        <f t="shared" si="13"/>
        <v>0</v>
      </c>
      <c r="K99" s="3">
        <f t="shared" si="7"/>
        <v>0</v>
      </c>
      <c r="L99" s="3">
        <f t="shared" si="8"/>
        <v>0</v>
      </c>
      <c r="Q99" s="7"/>
    </row>
    <row r="100" spans="1:17" ht="15.75" x14ac:dyDescent="0.25">
      <c r="A100" t="s">
        <v>13</v>
      </c>
      <c r="B100" t="s">
        <v>18</v>
      </c>
      <c r="C100" s="1">
        <v>44935</v>
      </c>
      <c r="D100" s="8">
        <v>0.45833333333333331</v>
      </c>
      <c r="E100" s="8">
        <v>0.6118055555555556</v>
      </c>
      <c r="F100" s="3" t="s">
        <v>10</v>
      </c>
      <c r="G100" s="8">
        <f t="shared" si="9"/>
        <v>0.15347222222222229</v>
      </c>
      <c r="I100" s="3">
        <f t="shared" si="10"/>
        <v>1</v>
      </c>
      <c r="J100" s="3">
        <f t="shared" si="13"/>
        <v>0</v>
      </c>
      <c r="K100" s="3">
        <f t="shared" si="7"/>
        <v>0</v>
      </c>
      <c r="L100" s="3">
        <f t="shared" si="8"/>
        <v>0</v>
      </c>
      <c r="Q100" s="7"/>
    </row>
    <row r="101" spans="1:17" ht="15.75" x14ac:dyDescent="0.25">
      <c r="A101" t="s">
        <v>13</v>
      </c>
      <c r="B101" t="s">
        <v>18</v>
      </c>
      <c r="C101" s="1">
        <v>44935</v>
      </c>
      <c r="D101" s="8">
        <v>0.6118055555555556</v>
      </c>
      <c r="E101" s="8">
        <v>0.63263888888888886</v>
      </c>
      <c r="F101" s="3" t="s">
        <v>15</v>
      </c>
      <c r="G101" s="8">
        <f t="shared" si="9"/>
        <v>2.0833333333333259E-2</v>
      </c>
      <c r="I101" s="3">
        <f t="shared" si="10"/>
        <v>0</v>
      </c>
      <c r="J101" s="3">
        <f t="shared" si="13"/>
        <v>0</v>
      </c>
      <c r="K101" s="3">
        <f t="shared" si="7"/>
        <v>1</v>
      </c>
      <c r="L101" s="3">
        <f t="shared" si="8"/>
        <v>0</v>
      </c>
      <c r="Q101" s="7"/>
    </row>
    <row r="102" spans="1:17" ht="15.75" x14ac:dyDescent="0.25">
      <c r="A102" t="s">
        <v>13</v>
      </c>
      <c r="B102" t="s">
        <v>18</v>
      </c>
      <c r="C102" s="1">
        <v>44935</v>
      </c>
      <c r="D102" s="8">
        <v>0.61249999999999993</v>
      </c>
      <c r="E102" s="8">
        <v>0.6333333333333333</v>
      </c>
      <c r="F102" s="3" t="s">
        <v>15</v>
      </c>
      <c r="G102" s="8">
        <f t="shared" si="9"/>
        <v>2.083333333333337E-2</v>
      </c>
      <c r="I102" s="3">
        <f t="shared" si="10"/>
        <v>0</v>
      </c>
      <c r="J102" s="3">
        <f t="shared" si="13"/>
        <v>0</v>
      </c>
      <c r="K102" s="3">
        <f t="shared" si="7"/>
        <v>1</v>
      </c>
      <c r="L102" s="3">
        <f t="shared" si="8"/>
        <v>0</v>
      </c>
      <c r="Q102" s="7"/>
    </row>
    <row r="103" spans="1:17" ht="15.75" x14ac:dyDescent="0.25">
      <c r="A103" t="s">
        <v>13</v>
      </c>
      <c r="B103" t="s">
        <v>18</v>
      </c>
      <c r="C103" s="1">
        <v>44935</v>
      </c>
      <c r="D103" s="8">
        <v>0.76041666666666663</v>
      </c>
      <c r="E103" s="8">
        <v>0.93541666666666667</v>
      </c>
      <c r="F103" s="3" t="s">
        <v>10</v>
      </c>
      <c r="G103" s="8">
        <f t="shared" si="9"/>
        <v>0.17500000000000004</v>
      </c>
      <c r="I103" s="3">
        <f t="shared" si="10"/>
        <v>0</v>
      </c>
      <c r="J103" s="3">
        <f>IF(AND(F103="Travail",TEXT(D103,"hh:mm:ss")&gt;"17:00:00"),1,0)</f>
        <v>1</v>
      </c>
      <c r="K103" s="3">
        <f t="shared" si="7"/>
        <v>0</v>
      </c>
      <c r="L103" s="3">
        <f t="shared" si="8"/>
        <v>0</v>
      </c>
      <c r="Q103" s="7"/>
    </row>
    <row r="104" spans="1:17" ht="15.75" x14ac:dyDescent="0.25">
      <c r="A104" t="s">
        <v>13</v>
      </c>
      <c r="B104" t="s">
        <v>18</v>
      </c>
      <c r="C104" s="1">
        <v>44935</v>
      </c>
      <c r="D104" s="8">
        <v>0.93194444444444446</v>
      </c>
      <c r="E104" s="8">
        <v>0.95277777777777783</v>
      </c>
      <c r="F104" s="3" t="s">
        <v>15</v>
      </c>
      <c r="G104" s="8">
        <f t="shared" si="9"/>
        <v>2.083333333333337E-2</v>
      </c>
      <c r="I104" s="3">
        <f t="shared" si="10"/>
        <v>0</v>
      </c>
      <c r="J104" s="3">
        <f t="shared" ref="J104:J115" si="14">IF(AND(F104="Travail",TEXT(D104,"hh:mm:ss")&gt;"17:00:00"),1,0)</f>
        <v>0</v>
      </c>
      <c r="K104" s="3">
        <f t="shared" si="7"/>
        <v>0</v>
      </c>
      <c r="L104" s="3">
        <f t="shared" si="8"/>
        <v>1</v>
      </c>
      <c r="Q104" s="7"/>
    </row>
    <row r="105" spans="1:17" ht="15.75" x14ac:dyDescent="0.25">
      <c r="A105" t="s">
        <v>13</v>
      </c>
      <c r="B105" t="s">
        <v>18</v>
      </c>
      <c r="C105" s="1">
        <v>44935</v>
      </c>
      <c r="D105" s="8">
        <v>0.93194444444444446</v>
      </c>
      <c r="E105" s="8">
        <v>0.93194444444444446</v>
      </c>
      <c r="F105" s="3" t="s">
        <v>10</v>
      </c>
      <c r="G105" s="8">
        <f t="shared" si="9"/>
        <v>0</v>
      </c>
      <c r="I105" s="3">
        <f t="shared" si="10"/>
        <v>0</v>
      </c>
      <c r="J105" s="3">
        <f t="shared" si="14"/>
        <v>1</v>
      </c>
      <c r="K105" s="3">
        <f t="shared" si="7"/>
        <v>0</v>
      </c>
      <c r="L105" s="3">
        <f t="shared" si="8"/>
        <v>0</v>
      </c>
      <c r="Q105" s="7"/>
    </row>
    <row r="106" spans="1:17" ht="15.75" x14ac:dyDescent="0.25">
      <c r="A106" t="s">
        <v>13</v>
      </c>
      <c r="B106" t="s">
        <v>18</v>
      </c>
      <c r="C106" s="1">
        <v>44935</v>
      </c>
      <c r="D106" s="8">
        <v>0.93194444444444446</v>
      </c>
      <c r="E106" s="8">
        <v>0.93263888888888891</v>
      </c>
      <c r="F106" s="3" t="s">
        <v>10</v>
      </c>
      <c r="G106" s="8">
        <f t="shared" si="9"/>
        <v>6.9444444444444198E-4</v>
      </c>
      <c r="I106" s="3">
        <f t="shared" si="10"/>
        <v>0</v>
      </c>
      <c r="J106" s="3">
        <f t="shared" si="14"/>
        <v>1</v>
      </c>
      <c r="K106" s="3">
        <f t="shared" si="7"/>
        <v>0</v>
      </c>
      <c r="L106" s="3">
        <f t="shared" si="8"/>
        <v>0</v>
      </c>
      <c r="Q106" s="7"/>
    </row>
    <row r="107" spans="1:17" ht="15.75" x14ac:dyDescent="0.25">
      <c r="A107" t="s">
        <v>13</v>
      </c>
      <c r="B107" t="s">
        <v>18</v>
      </c>
      <c r="C107" s="1">
        <v>44935</v>
      </c>
      <c r="D107" s="8">
        <v>0.93819444444444444</v>
      </c>
      <c r="E107" s="8">
        <v>0.9590277777777777</v>
      </c>
      <c r="F107" s="3" t="s">
        <v>15</v>
      </c>
      <c r="G107" s="8">
        <f t="shared" si="9"/>
        <v>2.0833333333333259E-2</v>
      </c>
      <c r="I107" s="3">
        <f t="shared" si="10"/>
        <v>0</v>
      </c>
      <c r="J107" s="3">
        <f t="shared" si="14"/>
        <v>0</v>
      </c>
      <c r="K107" s="3">
        <f t="shared" si="7"/>
        <v>0</v>
      </c>
      <c r="L107" s="3">
        <f t="shared" si="8"/>
        <v>1</v>
      </c>
      <c r="Q107" s="7"/>
    </row>
    <row r="108" spans="1:17" ht="15.75" x14ac:dyDescent="0.25">
      <c r="A108" t="s">
        <v>13</v>
      </c>
      <c r="B108" t="s">
        <v>18</v>
      </c>
      <c r="C108" s="1">
        <v>44935</v>
      </c>
      <c r="D108" s="8">
        <v>0.93819444444444444</v>
      </c>
      <c r="E108" s="8">
        <v>0.9590277777777777</v>
      </c>
      <c r="F108" s="3" t="s">
        <v>15</v>
      </c>
      <c r="G108" s="8">
        <f t="shared" si="9"/>
        <v>2.0833333333333259E-2</v>
      </c>
      <c r="I108" s="3">
        <f t="shared" si="10"/>
        <v>0</v>
      </c>
      <c r="J108" s="3">
        <f t="shared" si="14"/>
        <v>0</v>
      </c>
      <c r="K108" s="3">
        <f t="shared" si="7"/>
        <v>0</v>
      </c>
      <c r="L108" s="3">
        <f t="shared" si="8"/>
        <v>1</v>
      </c>
      <c r="Q108" s="7"/>
    </row>
    <row r="109" spans="1:17" ht="15.75" x14ac:dyDescent="0.25">
      <c r="A109" t="s">
        <v>13</v>
      </c>
      <c r="B109" t="s">
        <v>18</v>
      </c>
      <c r="C109" s="1">
        <v>44936</v>
      </c>
      <c r="D109" s="8">
        <v>0.40416666666666662</v>
      </c>
      <c r="E109" s="8">
        <v>0.61597222222222225</v>
      </c>
      <c r="F109" s="3" t="s">
        <v>10</v>
      </c>
      <c r="G109" s="8">
        <f t="shared" si="9"/>
        <v>0.21180555555555564</v>
      </c>
      <c r="I109" s="3">
        <f t="shared" si="10"/>
        <v>1</v>
      </c>
      <c r="J109" s="3">
        <f t="shared" si="14"/>
        <v>0</v>
      </c>
      <c r="K109" s="3">
        <f t="shared" si="7"/>
        <v>0</v>
      </c>
      <c r="L109" s="3">
        <f t="shared" si="8"/>
        <v>0</v>
      </c>
      <c r="Q109" s="7"/>
    </row>
    <row r="110" spans="1:17" ht="15.75" x14ac:dyDescent="0.25">
      <c r="A110" t="s">
        <v>13</v>
      </c>
      <c r="B110" t="s">
        <v>18</v>
      </c>
      <c r="C110" s="1">
        <v>44936</v>
      </c>
      <c r="D110" s="8">
        <v>0.48958333333333331</v>
      </c>
      <c r="E110" s="8">
        <v>0.61597222222222225</v>
      </c>
      <c r="F110" s="3" t="s">
        <v>10</v>
      </c>
      <c r="G110" s="8">
        <f t="shared" si="9"/>
        <v>0.12638888888888894</v>
      </c>
      <c r="I110" s="3">
        <f t="shared" si="10"/>
        <v>1</v>
      </c>
      <c r="J110" s="3">
        <f t="shared" si="14"/>
        <v>0</v>
      </c>
      <c r="K110" s="3">
        <f t="shared" si="7"/>
        <v>0</v>
      </c>
      <c r="L110" s="3">
        <f t="shared" si="8"/>
        <v>0</v>
      </c>
      <c r="Q110" s="7"/>
    </row>
    <row r="111" spans="1:17" ht="15.75" x14ac:dyDescent="0.25">
      <c r="A111" t="s">
        <v>13</v>
      </c>
      <c r="B111" t="s">
        <v>18</v>
      </c>
      <c r="C111" s="1">
        <v>44936</v>
      </c>
      <c r="D111" s="8">
        <v>0.75902777777777775</v>
      </c>
      <c r="E111" s="8">
        <v>0.9555555555555556</v>
      </c>
      <c r="F111" s="3" t="s">
        <v>10</v>
      </c>
      <c r="G111" s="8">
        <f t="shared" si="9"/>
        <v>0.19652777777777786</v>
      </c>
      <c r="I111" s="3">
        <f t="shared" si="10"/>
        <v>0</v>
      </c>
      <c r="J111" s="3">
        <f t="shared" si="14"/>
        <v>1</v>
      </c>
      <c r="K111" s="3">
        <f t="shared" si="7"/>
        <v>0</v>
      </c>
      <c r="L111" s="3">
        <f t="shared" si="8"/>
        <v>0</v>
      </c>
      <c r="Q111" s="7"/>
    </row>
    <row r="112" spans="1:17" ht="15.75" x14ac:dyDescent="0.25">
      <c r="A112" t="s">
        <v>13</v>
      </c>
      <c r="B112" t="s">
        <v>18</v>
      </c>
      <c r="C112" s="1">
        <v>44936</v>
      </c>
      <c r="D112" s="8">
        <v>0.77013888888888893</v>
      </c>
      <c r="E112" s="8">
        <v>0.95416666666666661</v>
      </c>
      <c r="F112" s="3" t="s">
        <v>10</v>
      </c>
      <c r="G112" s="8">
        <f t="shared" si="9"/>
        <v>0.18402777777777768</v>
      </c>
      <c r="I112" s="3">
        <f t="shared" si="10"/>
        <v>0</v>
      </c>
      <c r="J112" s="3">
        <f t="shared" si="14"/>
        <v>1</v>
      </c>
      <c r="K112" s="3">
        <f t="shared" si="7"/>
        <v>0</v>
      </c>
      <c r="L112" s="3">
        <f t="shared" si="8"/>
        <v>0</v>
      </c>
      <c r="Q112" s="7"/>
    </row>
    <row r="113" spans="1:17" ht="15.75" x14ac:dyDescent="0.25">
      <c r="A113" t="s">
        <v>13</v>
      </c>
      <c r="B113" t="s">
        <v>18</v>
      </c>
      <c r="C113" s="1">
        <v>44936</v>
      </c>
      <c r="D113" s="8">
        <v>0.77013888888888893</v>
      </c>
      <c r="E113" s="8">
        <v>0.95277777777777783</v>
      </c>
      <c r="F113" s="3" t="s">
        <v>10</v>
      </c>
      <c r="G113" s="8">
        <f t="shared" si="9"/>
        <v>0.18263888888888891</v>
      </c>
      <c r="I113" s="3">
        <f t="shared" si="10"/>
        <v>0</v>
      </c>
      <c r="J113" s="3">
        <f t="shared" si="14"/>
        <v>1</v>
      </c>
      <c r="K113" s="3">
        <f t="shared" si="7"/>
        <v>0</v>
      </c>
      <c r="L113" s="3">
        <f t="shared" si="8"/>
        <v>0</v>
      </c>
      <c r="Q113" s="7"/>
    </row>
    <row r="114" spans="1:17" ht="15.75" x14ac:dyDescent="0.25">
      <c r="A114" t="s">
        <v>13</v>
      </c>
      <c r="B114" t="s">
        <v>18</v>
      </c>
      <c r="C114" s="1">
        <v>44936</v>
      </c>
      <c r="D114" s="8">
        <v>0.95416666666666661</v>
      </c>
      <c r="E114" s="8">
        <v>0.97499999999999998</v>
      </c>
      <c r="F114" s="3" t="s">
        <v>15</v>
      </c>
      <c r="G114" s="8">
        <f t="shared" si="9"/>
        <v>2.083333333333337E-2</v>
      </c>
      <c r="I114" s="3">
        <f t="shared" si="10"/>
        <v>0</v>
      </c>
      <c r="J114" s="3">
        <f t="shared" si="14"/>
        <v>0</v>
      </c>
      <c r="K114" s="3">
        <f t="shared" si="7"/>
        <v>0</v>
      </c>
      <c r="L114" s="3">
        <f t="shared" si="8"/>
        <v>1</v>
      </c>
      <c r="Q114" s="7"/>
    </row>
    <row r="115" spans="1:17" ht="15.75" x14ac:dyDescent="0.25">
      <c r="A115" t="s">
        <v>13</v>
      </c>
      <c r="B115" t="s">
        <v>18</v>
      </c>
      <c r="C115" s="1">
        <v>44936</v>
      </c>
      <c r="D115" s="8">
        <v>0.9555555555555556</v>
      </c>
      <c r="E115" s="8">
        <v>0.97638888888888886</v>
      </c>
      <c r="F115" s="3" t="s">
        <v>15</v>
      </c>
      <c r="G115" s="8">
        <f t="shared" si="9"/>
        <v>2.0833333333333259E-2</v>
      </c>
      <c r="I115" s="3">
        <f t="shared" si="10"/>
        <v>0</v>
      </c>
      <c r="J115" s="3">
        <f t="shared" si="14"/>
        <v>0</v>
      </c>
      <c r="K115" s="3">
        <f t="shared" si="7"/>
        <v>0</v>
      </c>
      <c r="L115" s="3">
        <f t="shared" si="8"/>
        <v>1</v>
      </c>
      <c r="Q115" s="7"/>
    </row>
    <row r="116" spans="1:17" ht="15.75" x14ac:dyDescent="0.25">
      <c r="A116" t="s">
        <v>13</v>
      </c>
      <c r="B116" t="s">
        <v>18</v>
      </c>
      <c r="C116" s="1">
        <v>44937</v>
      </c>
      <c r="D116" s="8">
        <v>0.41736111111111113</v>
      </c>
      <c r="E116" s="8">
        <v>0.6118055555555556</v>
      </c>
      <c r="F116" s="3" t="s">
        <v>10</v>
      </c>
      <c r="G116" s="8">
        <f t="shared" si="9"/>
        <v>0.19444444444444448</v>
      </c>
      <c r="I116" s="3">
        <f t="shared" si="10"/>
        <v>1</v>
      </c>
      <c r="J116" s="3">
        <f>IF(AND(F116="Travail",TEXT(D116,"hh:mm:ss")&gt;"17:00:00"),1,0)</f>
        <v>0</v>
      </c>
      <c r="K116" s="3">
        <f t="shared" si="7"/>
        <v>0</v>
      </c>
      <c r="L116" s="3">
        <f t="shared" si="8"/>
        <v>0</v>
      </c>
      <c r="Q116" s="7"/>
    </row>
    <row r="117" spans="1:17" ht="15.75" x14ac:dyDescent="0.25">
      <c r="A117" t="s">
        <v>13</v>
      </c>
      <c r="B117" t="s">
        <v>18</v>
      </c>
      <c r="C117" s="1">
        <v>44937</v>
      </c>
      <c r="D117" s="8">
        <v>0.46180555555555558</v>
      </c>
      <c r="E117" s="8">
        <v>0.6118055555555556</v>
      </c>
      <c r="F117" s="3" t="s">
        <v>10</v>
      </c>
      <c r="G117" s="8">
        <f t="shared" si="9"/>
        <v>0.15000000000000002</v>
      </c>
      <c r="I117" s="3">
        <f t="shared" si="10"/>
        <v>1</v>
      </c>
      <c r="J117" s="3">
        <f t="shared" ref="J117:J127" si="15">IF(AND(F117="Travail",TEXT(D117,"hh:mm:ss")&gt;"17:00:00"),1,0)</f>
        <v>0</v>
      </c>
      <c r="K117" s="3">
        <f t="shared" si="7"/>
        <v>0</v>
      </c>
      <c r="L117" s="3">
        <f t="shared" si="8"/>
        <v>0</v>
      </c>
      <c r="Q117" s="7"/>
    </row>
    <row r="118" spans="1:17" ht="15.75" x14ac:dyDescent="0.25">
      <c r="A118" t="s">
        <v>13</v>
      </c>
      <c r="B118" t="s">
        <v>18</v>
      </c>
      <c r="C118" s="1">
        <v>44937</v>
      </c>
      <c r="D118" s="8">
        <v>0.48958333333333331</v>
      </c>
      <c r="E118" s="8">
        <v>0.60763888888888895</v>
      </c>
      <c r="F118" s="3" t="s">
        <v>10</v>
      </c>
      <c r="G118" s="8">
        <f t="shared" si="9"/>
        <v>0.11805555555555564</v>
      </c>
      <c r="I118" s="3">
        <f t="shared" si="10"/>
        <v>1</v>
      </c>
      <c r="J118" s="3">
        <f t="shared" si="15"/>
        <v>0</v>
      </c>
      <c r="K118" s="3">
        <f t="shared" si="7"/>
        <v>0</v>
      </c>
      <c r="L118" s="3">
        <f t="shared" si="8"/>
        <v>0</v>
      </c>
      <c r="Q118" s="7"/>
    </row>
    <row r="119" spans="1:17" ht="15.75" x14ac:dyDescent="0.25">
      <c r="A119" t="s">
        <v>13</v>
      </c>
      <c r="B119" t="s">
        <v>18</v>
      </c>
      <c r="C119" s="1">
        <v>44937</v>
      </c>
      <c r="D119" s="8">
        <v>0.60763888888888895</v>
      </c>
      <c r="E119" s="8">
        <v>0.62847222222222221</v>
      </c>
      <c r="F119" s="3" t="s">
        <v>15</v>
      </c>
      <c r="G119" s="8">
        <f t="shared" si="9"/>
        <v>2.0833333333333259E-2</v>
      </c>
      <c r="I119" s="3">
        <f t="shared" si="10"/>
        <v>0</v>
      </c>
      <c r="J119" s="3">
        <f t="shared" si="15"/>
        <v>0</v>
      </c>
      <c r="K119" s="3">
        <f t="shared" si="7"/>
        <v>1</v>
      </c>
      <c r="L119" s="3">
        <f t="shared" si="8"/>
        <v>0</v>
      </c>
      <c r="Q119" s="7"/>
    </row>
    <row r="120" spans="1:17" ht="15.75" x14ac:dyDescent="0.25">
      <c r="A120" t="s">
        <v>13</v>
      </c>
      <c r="B120" t="s">
        <v>18</v>
      </c>
      <c r="C120" s="1">
        <v>44937</v>
      </c>
      <c r="D120" s="8">
        <v>0.61249999999999993</v>
      </c>
      <c r="E120" s="8">
        <v>0.6333333333333333</v>
      </c>
      <c r="F120" s="3" t="s">
        <v>15</v>
      </c>
      <c r="G120" s="8">
        <f t="shared" si="9"/>
        <v>2.083333333333337E-2</v>
      </c>
      <c r="I120" s="3">
        <f t="shared" si="10"/>
        <v>0</v>
      </c>
      <c r="J120" s="3">
        <f t="shared" si="15"/>
        <v>0</v>
      </c>
      <c r="K120" s="3">
        <f t="shared" si="7"/>
        <v>1</v>
      </c>
      <c r="L120" s="3">
        <f t="shared" si="8"/>
        <v>0</v>
      </c>
      <c r="Q120" s="7"/>
    </row>
    <row r="121" spans="1:17" ht="15.75" x14ac:dyDescent="0.25">
      <c r="A121" t="s">
        <v>13</v>
      </c>
      <c r="B121" t="s">
        <v>18</v>
      </c>
      <c r="C121" s="1">
        <v>44937</v>
      </c>
      <c r="D121" s="8">
        <v>0.76041666666666663</v>
      </c>
      <c r="E121" s="8">
        <v>0.97361111111111109</v>
      </c>
      <c r="F121" s="3" t="s">
        <v>10</v>
      </c>
      <c r="G121" s="8">
        <f t="shared" si="9"/>
        <v>0.21319444444444446</v>
      </c>
      <c r="I121" s="3">
        <f t="shared" si="10"/>
        <v>0</v>
      </c>
      <c r="J121" s="3">
        <f t="shared" si="15"/>
        <v>1</v>
      </c>
      <c r="K121" s="3">
        <f t="shared" si="7"/>
        <v>0</v>
      </c>
      <c r="L121" s="3">
        <f t="shared" si="8"/>
        <v>0</v>
      </c>
      <c r="Q121" s="7"/>
    </row>
    <row r="122" spans="1:17" ht="15.75" x14ac:dyDescent="0.25">
      <c r="A122" t="s">
        <v>13</v>
      </c>
      <c r="B122" t="s">
        <v>18</v>
      </c>
      <c r="C122" s="1">
        <v>44937</v>
      </c>
      <c r="D122" s="8">
        <v>0.76944444444444438</v>
      </c>
      <c r="E122" s="8">
        <v>0.96597222222222223</v>
      </c>
      <c r="F122" s="3" t="s">
        <v>10</v>
      </c>
      <c r="G122" s="8">
        <f t="shared" si="9"/>
        <v>0.19652777777777786</v>
      </c>
      <c r="I122" s="3">
        <f t="shared" si="10"/>
        <v>0</v>
      </c>
      <c r="J122" s="3">
        <f t="shared" si="15"/>
        <v>1</v>
      </c>
      <c r="K122" s="3">
        <f t="shared" si="7"/>
        <v>0</v>
      </c>
      <c r="L122" s="3">
        <f t="shared" si="8"/>
        <v>0</v>
      </c>
      <c r="Q122" s="7"/>
    </row>
    <row r="123" spans="1:17" ht="15.75" x14ac:dyDescent="0.25">
      <c r="A123" t="s">
        <v>13</v>
      </c>
      <c r="B123" t="s">
        <v>18</v>
      </c>
      <c r="C123" s="1">
        <v>44937</v>
      </c>
      <c r="D123" s="8">
        <v>0.76944444444444438</v>
      </c>
      <c r="E123" s="8">
        <v>0.96527777777777779</v>
      </c>
      <c r="F123" s="3" t="s">
        <v>10</v>
      </c>
      <c r="G123" s="8">
        <f t="shared" si="9"/>
        <v>0.19583333333333341</v>
      </c>
      <c r="I123" s="3">
        <f t="shared" si="10"/>
        <v>0</v>
      </c>
      <c r="J123" s="3">
        <f t="shared" si="15"/>
        <v>1</v>
      </c>
      <c r="K123" s="3">
        <f t="shared" si="7"/>
        <v>0</v>
      </c>
      <c r="L123" s="3">
        <f t="shared" si="8"/>
        <v>0</v>
      </c>
      <c r="Q123" s="7"/>
    </row>
    <row r="124" spans="1:17" ht="15.75" x14ac:dyDescent="0.25">
      <c r="A124" t="s">
        <v>13</v>
      </c>
      <c r="B124" t="s">
        <v>18</v>
      </c>
      <c r="C124" s="1">
        <v>44937</v>
      </c>
      <c r="D124" s="8">
        <v>0.76944444444444438</v>
      </c>
      <c r="E124" s="8">
        <v>0.96527777777777779</v>
      </c>
      <c r="F124" s="3" t="s">
        <v>10</v>
      </c>
      <c r="G124" s="8">
        <f t="shared" si="9"/>
        <v>0.19583333333333341</v>
      </c>
      <c r="I124" s="3">
        <f t="shared" si="10"/>
        <v>0</v>
      </c>
      <c r="J124" s="3">
        <f t="shared" si="15"/>
        <v>1</v>
      </c>
      <c r="K124" s="3">
        <f t="shared" si="7"/>
        <v>0</v>
      </c>
      <c r="L124" s="3">
        <f t="shared" si="8"/>
        <v>0</v>
      </c>
      <c r="Q124" s="7"/>
    </row>
    <row r="125" spans="1:17" ht="15.75" x14ac:dyDescent="0.25">
      <c r="A125" t="s">
        <v>13</v>
      </c>
      <c r="B125" t="s">
        <v>18</v>
      </c>
      <c r="C125" s="1">
        <v>44937</v>
      </c>
      <c r="D125" s="8">
        <v>0.8965277777777777</v>
      </c>
      <c r="E125" s="8">
        <v>0.90347222222222223</v>
      </c>
      <c r="F125" s="3" t="s">
        <v>9</v>
      </c>
      <c r="G125" s="8">
        <f t="shared" si="9"/>
        <v>6.9444444444445308E-3</v>
      </c>
      <c r="I125" s="3">
        <f t="shared" si="10"/>
        <v>0</v>
      </c>
      <c r="J125" s="3">
        <f t="shared" si="15"/>
        <v>0</v>
      </c>
      <c r="K125" s="3">
        <f t="shared" si="7"/>
        <v>0</v>
      </c>
      <c r="L125" s="3">
        <f t="shared" si="8"/>
        <v>0</v>
      </c>
      <c r="Q125" s="7"/>
    </row>
    <row r="126" spans="1:17" ht="15.75" x14ac:dyDescent="0.25">
      <c r="A126" t="s">
        <v>13</v>
      </c>
      <c r="B126" t="s">
        <v>18</v>
      </c>
      <c r="C126" s="1">
        <v>44937</v>
      </c>
      <c r="D126" s="8">
        <v>0.91527777777777775</v>
      </c>
      <c r="E126" s="8">
        <v>0.91805555555555562</v>
      </c>
      <c r="F126" s="3" t="s">
        <v>9</v>
      </c>
      <c r="G126" s="8">
        <f t="shared" si="9"/>
        <v>2.7777777777778789E-3</v>
      </c>
      <c r="I126" s="3">
        <f t="shared" si="10"/>
        <v>0</v>
      </c>
      <c r="J126" s="3">
        <f t="shared" si="15"/>
        <v>0</v>
      </c>
      <c r="K126" s="3">
        <f t="shared" si="7"/>
        <v>0</v>
      </c>
      <c r="L126" s="3">
        <f t="shared" si="8"/>
        <v>0</v>
      </c>
      <c r="Q126" s="7"/>
    </row>
    <row r="127" spans="1:17" ht="15.75" x14ac:dyDescent="0.25">
      <c r="A127" t="s">
        <v>13</v>
      </c>
      <c r="B127" t="s">
        <v>18</v>
      </c>
      <c r="C127" s="1">
        <v>44937</v>
      </c>
      <c r="D127" s="8">
        <v>0.96527777777777779</v>
      </c>
      <c r="E127" s="8">
        <v>0.98611111111111116</v>
      </c>
      <c r="F127" s="3" t="s">
        <v>15</v>
      </c>
      <c r="G127" s="8">
        <f t="shared" si="9"/>
        <v>2.083333333333337E-2</v>
      </c>
      <c r="I127" s="3">
        <f t="shared" si="10"/>
        <v>0</v>
      </c>
      <c r="J127" s="3">
        <f t="shared" si="15"/>
        <v>0</v>
      </c>
      <c r="K127" s="3">
        <f t="shared" si="7"/>
        <v>0</v>
      </c>
      <c r="L127" s="3">
        <f t="shared" si="8"/>
        <v>1</v>
      </c>
      <c r="Q127" s="7"/>
    </row>
    <row r="128" spans="1:17" ht="15.75" x14ac:dyDescent="0.25">
      <c r="A128" t="s">
        <v>13</v>
      </c>
      <c r="B128" t="s">
        <v>18</v>
      </c>
      <c r="C128" s="1">
        <v>44937</v>
      </c>
      <c r="D128" s="8">
        <v>0.96597222222222223</v>
      </c>
      <c r="E128" s="8">
        <v>0.9868055555555556</v>
      </c>
      <c r="F128" s="3" t="s">
        <v>15</v>
      </c>
      <c r="G128" s="8">
        <f t="shared" si="9"/>
        <v>2.083333333333337E-2</v>
      </c>
      <c r="I128" s="3">
        <f t="shared" si="10"/>
        <v>0</v>
      </c>
      <c r="J128" s="3">
        <f>IF(AND(F128="Travail",TEXT(D128,"hh:mm:ss")&gt;"17:00:00"),1,0)</f>
        <v>0</v>
      </c>
      <c r="K128" s="3">
        <f t="shared" si="7"/>
        <v>0</v>
      </c>
      <c r="L128" s="3">
        <f t="shared" si="8"/>
        <v>1</v>
      </c>
      <c r="Q128" s="7"/>
    </row>
    <row r="129" spans="1:17" ht="15.75" x14ac:dyDescent="0.25">
      <c r="A129" t="s">
        <v>13</v>
      </c>
      <c r="B129" t="s">
        <v>18</v>
      </c>
      <c r="C129" s="1">
        <v>44938</v>
      </c>
      <c r="D129" s="8">
        <v>0.40625</v>
      </c>
      <c r="E129" s="8">
        <v>0.64027777777777783</v>
      </c>
      <c r="F129" s="3" t="s">
        <v>10</v>
      </c>
      <c r="G129" s="8">
        <f t="shared" si="9"/>
        <v>0.23402777777777783</v>
      </c>
      <c r="I129" s="3">
        <f t="shared" si="10"/>
        <v>1</v>
      </c>
      <c r="J129" s="3">
        <f t="shared" ref="J129:J192" si="16">IF(AND(F129="Travail",TEXT(D129,"hh:mm:ss")&gt;"17:00:00"),1,0)</f>
        <v>0</v>
      </c>
      <c r="K129" s="3">
        <f t="shared" si="7"/>
        <v>0</v>
      </c>
      <c r="L129" s="3">
        <f t="shared" si="8"/>
        <v>0</v>
      </c>
      <c r="Q129" s="7"/>
    </row>
    <row r="130" spans="1:17" ht="15.75" x14ac:dyDescent="0.25">
      <c r="A130" t="s">
        <v>13</v>
      </c>
      <c r="B130" t="s">
        <v>18</v>
      </c>
      <c r="C130" s="1">
        <v>44938</v>
      </c>
      <c r="D130" s="8">
        <v>0.48888888888888887</v>
      </c>
      <c r="E130" s="8">
        <v>0.64027777777777783</v>
      </c>
      <c r="F130" s="3" t="s">
        <v>10</v>
      </c>
      <c r="G130" s="8">
        <f t="shared" si="9"/>
        <v>0.15138888888888896</v>
      </c>
      <c r="I130" s="3">
        <f t="shared" si="10"/>
        <v>1</v>
      </c>
      <c r="J130" s="3">
        <f t="shared" si="16"/>
        <v>0</v>
      </c>
      <c r="K130" s="3">
        <f t="shared" ref="K130:K193" si="17">IF(AND(F130="Repas",TEXT(D130,"hh:mm:ss")&lt;"17:00:00"),1,0)</f>
        <v>0</v>
      </c>
      <c r="L130" s="3">
        <f t="shared" ref="L130:L193" si="18">IF(AND(F130="Repas",TEXT(D130,"hh:mm:ss")&gt;"17:00:00"),1,0)</f>
        <v>0</v>
      </c>
      <c r="Q130" s="7"/>
    </row>
    <row r="131" spans="1:17" ht="15.75" x14ac:dyDescent="0.25">
      <c r="A131" t="s">
        <v>13</v>
      </c>
      <c r="B131" t="s">
        <v>18</v>
      </c>
      <c r="C131" s="1">
        <v>44938</v>
      </c>
      <c r="D131" s="8">
        <v>0.48888888888888887</v>
      </c>
      <c r="E131" s="8">
        <v>0.64027777777777783</v>
      </c>
      <c r="F131" s="3" t="s">
        <v>10</v>
      </c>
      <c r="G131" s="8">
        <f t="shared" ref="G131:G194" si="19">E131-D131</f>
        <v>0.15138888888888896</v>
      </c>
      <c r="I131" s="3">
        <f t="shared" ref="I131:I194" si="20">IF(AND(F131="Travail",TEXT(D131,"hh:mm:ss")&lt;"17:00:00"),1,0)</f>
        <v>1</v>
      </c>
      <c r="J131" s="3">
        <f t="shared" si="16"/>
        <v>0</v>
      </c>
      <c r="K131" s="3">
        <f t="shared" si="17"/>
        <v>0</v>
      </c>
      <c r="L131" s="3">
        <f t="shared" si="18"/>
        <v>0</v>
      </c>
      <c r="Q131" s="7"/>
    </row>
    <row r="132" spans="1:17" ht="15.75" x14ac:dyDescent="0.25">
      <c r="A132" t="s">
        <v>13</v>
      </c>
      <c r="B132" t="s">
        <v>18</v>
      </c>
      <c r="C132" s="1">
        <v>44938</v>
      </c>
      <c r="D132" s="8">
        <v>0.57916666666666672</v>
      </c>
      <c r="E132" s="8">
        <v>0.58333333333333337</v>
      </c>
      <c r="F132" s="3" t="s">
        <v>9</v>
      </c>
      <c r="G132" s="8">
        <f t="shared" si="19"/>
        <v>4.1666666666666519E-3</v>
      </c>
      <c r="I132" s="3">
        <f t="shared" si="20"/>
        <v>0</v>
      </c>
      <c r="J132" s="3">
        <f t="shared" si="16"/>
        <v>0</v>
      </c>
      <c r="K132" s="3">
        <f t="shared" si="17"/>
        <v>0</v>
      </c>
      <c r="L132" s="3">
        <f t="shared" si="18"/>
        <v>0</v>
      </c>
      <c r="Q132" s="7"/>
    </row>
    <row r="133" spans="1:17" ht="15.75" x14ac:dyDescent="0.25">
      <c r="A133" t="s">
        <v>13</v>
      </c>
      <c r="B133" t="s">
        <v>18</v>
      </c>
      <c r="C133" s="1">
        <v>44938</v>
      </c>
      <c r="D133" s="8">
        <v>0.64027777777777783</v>
      </c>
      <c r="E133" s="8">
        <v>0.66111111111111109</v>
      </c>
      <c r="F133" s="3" t="s">
        <v>15</v>
      </c>
      <c r="G133" s="8">
        <f t="shared" si="19"/>
        <v>2.0833333333333259E-2</v>
      </c>
      <c r="I133" s="3">
        <f t="shared" si="20"/>
        <v>0</v>
      </c>
      <c r="J133" s="3">
        <f t="shared" si="16"/>
        <v>0</v>
      </c>
      <c r="K133" s="3">
        <f t="shared" si="17"/>
        <v>1</v>
      </c>
      <c r="L133" s="3">
        <f t="shared" si="18"/>
        <v>0</v>
      </c>
      <c r="Q133" s="7"/>
    </row>
    <row r="134" spans="1:17" ht="15.75" x14ac:dyDescent="0.25">
      <c r="A134" t="s">
        <v>13</v>
      </c>
      <c r="B134" t="s">
        <v>18</v>
      </c>
      <c r="C134" s="1">
        <v>44938</v>
      </c>
      <c r="D134" s="8">
        <v>0.64027777777777783</v>
      </c>
      <c r="E134" s="8">
        <v>0.66111111111111109</v>
      </c>
      <c r="F134" s="3" t="s">
        <v>15</v>
      </c>
      <c r="G134" s="8">
        <f t="shared" si="19"/>
        <v>2.0833333333333259E-2</v>
      </c>
      <c r="I134" s="3">
        <f t="shared" si="20"/>
        <v>0</v>
      </c>
      <c r="J134" s="3">
        <f t="shared" si="16"/>
        <v>0</v>
      </c>
      <c r="K134" s="3">
        <f t="shared" si="17"/>
        <v>1</v>
      </c>
      <c r="L134" s="3">
        <f t="shared" si="18"/>
        <v>0</v>
      </c>
      <c r="Q134" s="7"/>
    </row>
    <row r="135" spans="1:17" ht="15.75" x14ac:dyDescent="0.25">
      <c r="A135" t="s">
        <v>13</v>
      </c>
      <c r="B135" t="s">
        <v>18</v>
      </c>
      <c r="C135" s="1">
        <v>44938</v>
      </c>
      <c r="D135" s="8">
        <v>0.76874999999999993</v>
      </c>
      <c r="E135" s="8">
        <v>0.96180555555555547</v>
      </c>
      <c r="F135" s="3" t="s">
        <v>10</v>
      </c>
      <c r="G135" s="8">
        <f t="shared" si="19"/>
        <v>0.19305555555555554</v>
      </c>
      <c r="I135" s="3">
        <f t="shared" si="20"/>
        <v>0</v>
      </c>
      <c r="J135" s="3">
        <f t="shared" si="16"/>
        <v>1</v>
      </c>
      <c r="K135" s="3">
        <f t="shared" si="17"/>
        <v>0</v>
      </c>
      <c r="L135" s="3">
        <f t="shared" si="18"/>
        <v>0</v>
      </c>
      <c r="Q135" s="7"/>
    </row>
    <row r="136" spans="1:17" x14ac:dyDescent="0.25">
      <c r="A136" t="s">
        <v>13</v>
      </c>
      <c r="B136" t="s">
        <v>18</v>
      </c>
      <c r="C136" s="1">
        <v>44938</v>
      </c>
      <c r="D136" s="8">
        <v>0.76874999999999993</v>
      </c>
      <c r="E136" s="8">
        <v>0.96180555555555547</v>
      </c>
      <c r="F136" s="3" t="s">
        <v>10</v>
      </c>
      <c r="G136" s="8">
        <f t="shared" si="19"/>
        <v>0.19305555555555554</v>
      </c>
      <c r="I136" s="3">
        <f t="shared" si="20"/>
        <v>0</v>
      </c>
      <c r="J136" s="3">
        <f t="shared" si="16"/>
        <v>1</v>
      </c>
      <c r="K136" s="3">
        <f t="shared" si="17"/>
        <v>0</v>
      </c>
      <c r="L136" s="3">
        <f t="shared" si="18"/>
        <v>0</v>
      </c>
    </row>
    <row r="137" spans="1:17" x14ac:dyDescent="0.25">
      <c r="A137" t="s">
        <v>13</v>
      </c>
      <c r="B137" t="s">
        <v>18</v>
      </c>
      <c r="C137" s="1">
        <v>44938</v>
      </c>
      <c r="D137" s="8">
        <v>0.76874999999999993</v>
      </c>
      <c r="E137" s="8">
        <v>0.96597222222222223</v>
      </c>
      <c r="F137" s="3" t="s">
        <v>10</v>
      </c>
      <c r="G137" s="8">
        <f t="shared" si="19"/>
        <v>0.1972222222222223</v>
      </c>
      <c r="I137" s="3">
        <f t="shared" si="20"/>
        <v>0</v>
      </c>
      <c r="J137" s="3">
        <f t="shared" si="16"/>
        <v>1</v>
      </c>
      <c r="K137" s="3">
        <f t="shared" si="17"/>
        <v>0</v>
      </c>
      <c r="L137" s="3">
        <f t="shared" si="18"/>
        <v>0</v>
      </c>
    </row>
    <row r="138" spans="1:17" x14ac:dyDescent="0.25">
      <c r="A138" t="s">
        <v>13</v>
      </c>
      <c r="B138" t="s">
        <v>18</v>
      </c>
      <c r="C138" s="1">
        <v>44938</v>
      </c>
      <c r="D138" s="8">
        <v>0.76874999999999993</v>
      </c>
      <c r="E138" s="8">
        <v>0.9604166666666667</v>
      </c>
      <c r="F138" s="3" t="s">
        <v>10</v>
      </c>
      <c r="G138" s="8">
        <f t="shared" si="19"/>
        <v>0.19166666666666676</v>
      </c>
      <c r="I138" s="3">
        <f t="shared" si="20"/>
        <v>0</v>
      </c>
      <c r="J138" s="3">
        <f t="shared" si="16"/>
        <v>1</v>
      </c>
      <c r="K138" s="3">
        <f t="shared" si="17"/>
        <v>0</v>
      </c>
      <c r="L138" s="3">
        <f t="shared" si="18"/>
        <v>0</v>
      </c>
    </row>
    <row r="139" spans="1:17" x14ac:dyDescent="0.25">
      <c r="A139" t="s">
        <v>13</v>
      </c>
      <c r="B139" t="s">
        <v>18</v>
      </c>
      <c r="C139" s="1">
        <v>44938</v>
      </c>
      <c r="D139" s="8">
        <v>0.90763888888888899</v>
      </c>
      <c r="E139" s="8">
        <v>0.91180555555555554</v>
      </c>
      <c r="F139" s="3" t="s">
        <v>9</v>
      </c>
      <c r="G139" s="8">
        <f t="shared" si="19"/>
        <v>4.1666666666665408E-3</v>
      </c>
      <c r="I139" s="3">
        <f t="shared" si="20"/>
        <v>0</v>
      </c>
      <c r="J139" s="3">
        <f t="shared" si="16"/>
        <v>0</v>
      </c>
      <c r="K139" s="3">
        <f t="shared" si="17"/>
        <v>0</v>
      </c>
      <c r="L139" s="3">
        <f t="shared" si="18"/>
        <v>0</v>
      </c>
    </row>
    <row r="140" spans="1:17" x14ac:dyDescent="0.25">
      <c r="A140" t="s">
        <v>13</v>
      </c>
      <c r="B140" t="s">
        <v>18</v>
      </c>
      <c r="C140" s="1">
        <v>44938</v>
      </c>
      <c r="D140" s="8">
        <v>0.9243055555555556</v>
      </c>
      <c r="E140" s="8">
        <v>0.9243055555555556</v>
      </c>
      <c r="F140" s="3" t="s">
        <v>10</v>
      </c>
      <c r="G140" s="8">
        <f t="shared" si="19"/>
        <v>0</v>
      </c>
      <c r="I140" s="3">
        <f t="shared" si="20"/>
        <v>0</v>
      </c>
      <c r="J140" s="3">
        <f t="shared" si="16"/>
        <v>1</v>
      </c>
      <c r="K140" s="3">
        <f t="shared" si="17"/>
        <v>0</v>
      </c>
      <c r="L140" s="3">
        <f t="shared" si="18"/>
        <v>0</v>
      </c>
    </row>
    <row r="141" spans="1:17" x14ac:dyDescent="0.25">
      <c r="A141" t="s">
        <v>13</v>
      </c>
      <c r="B141" t="s">
        <v>18</v>
      </c>
      <c r="C141" s="1">
        <v>44938</v>
      </c>
      <c r="D141" s="8">
        <v>0.96111111111111114</v>
      </c>
      <c r="E141" s="8">
        <v>0.96111111111111114</v>
      </c>
      <c r="F141" s="3" t="s">
        <v>10</v>
      </c>
      <c r="G141" s="8">
        <f t="shared" si="19"/>
        <v>0</v>
      </c>
      <c r="H141" t="s">
        <v>19</v>
      </c>
      <c r="I141" s="3">
        <f t="shared" si="20"/>
        <v>0</v>
      </c>
      <c r="J141" s="3">
        <f t="shared" si="16"/>
        <v>1</v>
      </c>
      <c r="K141" s="3">
        <f t="shared" si="17"/>
        <v>0</v>
      </c>
      <c r="L141" s="3">
        <f t="shared" si="18"/>
        <v>0</v>
      </c>
    </row>
    <row r="142" spans="1:17" x14ac:dyDescent="0.25">
      <c r="A142" t="s">
        <v>13</v>
      </c>
      <c r="B142" t="s">
        <v>18</v>
      </c>
      <c r="C142" s="1">
        <v>44938</v>
      </c>
      <c r="D142" s="8">
        <v>0.96597222222222223</v>
      </c>
      <c r="E142" s="8">
        <v>0.96597222222222223</v>
      </c>
      <c r="F142" s="3" t="s">
        <v>15</v>
      </c>
      <c r="G142" s="8">
        <f t="shared" si="19"/>
        <v>0</v>
      </c>
      <c r="I142" s="3">
        <f t="shared" si="20"/>
        <v>0</v>
      </c>
      <c r="J142" s="3">
        <f t="shared" si="16"/>
        <v>0</v>
      </c>
      <c r="K142" s="3">
        <f t="shared" si="17"/>
        <v>0</v>
      </c>
      <c r="L142" s="3">
        <f t="shared" si="18"/>
        <v>1</v>
      </c>
    </row>
    <row r="143" spans="1:17" x14ac:dyDescent="0.25">
      <c r="A143" t="s">
        <v>13</v>
      </c>
      <c r="B143" t="s">
        <v>18</v>
      </c>
      <c r="C143" s="1">
        <v>44938</v>
      </c>
      <c r="D143" s="8">
        <v>0.96597222222222223</v>
      </c>
      <c r="E143" s="8">
        <v>0.96597222222222223</v>
      </c>
      <c r="F143" s="3" t="s">
        <v>15</v>
      </c>
      <c r="G143" s="8">
        <f t="shared" si="19"/>
        <v>0</v>
      </c>
      <c r="I143" s="3">
        <f t="shared" si="20"/>
        <v>0</v>
      </c>
      <c r="J143" s="3">
        <f t="shared" si="16"/>
        <v>0</v>
      </c>
      <c r="K143" s="3">
        <f t="shared" si="17"/>
        <v>0</v>
      </c>
      <c r="L143" s="3">
        <f t="shared" si="18"/>
        <v>1</v>
      </c>
    </row>
    <row r="144" spans="1:17" x14ac:dyDescent="0.25">
      <c r="A144" t="s">
        <v>13</v>
      </c>
      <c r="B144" t="s">
        <v>18</v>
      </c>
      <c r="C144" s="1">
        <v>44939</v>
      </c>
      <c r="D144" s="8">
        <v>0.41597222222222219</v>
      </c>
      <c r="E144" s="8">
        <v>0.64444444444444449</v>
      </c>
      <c r="F144" s="3" t="s">
        <v>10</v>
      </c>
      <c r="G144" s="8">
        <f t="shared" si="19"/>
        <v>0.2284722222222223</v>
      </c>
      <c r="I144" s="3">
        <f t="shared" si="20"/>
        <v>1</v>
      </c>
      <c r="J144" s="3">
        <f t="shared" si="16"/>
        <v>0</v>
      </c>
      <c r="K144" s="3">
        <f t="shared" si="17"/>
        <v>0</v>
      </c>
      <c r="L144" s="3">
        <f t="shared" si="18"/>
        <v>0</v>
      </c>
    </row>
    <row r="145" spans="1:12" x14ac:dyDescent="0.25">
      <c r="A145" t="s">
        <v>13</v>
      </c>
      <c r="B145" t="s">
        <v>18</v>
      </c>
      <c r="C145" s="1">
        <v>44939</v>
      </c>
      <c r="D145" s="8">
        <v>0.41666666666666669</v>
      </c>
      <c r="E145" s="8">
        <v>0.64236111111111105</v>
      </c>
      <c r="F145" s="3" t="s">
        <v>10</v>
      </c>
      <c r="G145" s="8">
        <f t="shared" si="19"/>
        <v>0.22569444444444436</v>
      </c>
      <c r="I145" s="3">
        <f t="shared" si="20"/>
        <v>1</v>
      </c>
      <c r="J145" s="3">
        <f t="shared" si="16"/>
        <v>0</v>
      </c>
      <c r="K145" s="3">
        <f t="shared" si="17"/>
        <v>0</v>
      </c>
      <c r="L145" s="3">
        <f t="shared" si="18"/>
        <v>0</v>
      </c>
    </row>
    <row r="146" spans="1:12" x14ac:dyDescent="0.25">
      <c r="A146" t="s">
        <v>13</v>
      </c>
      <c r="B146" t="s">
        <v>18</v>
      </c>
      <c r="C146" s="1">
        <v>44939</v>
      </c>
      <c r="D146" s="8">
        <v>0.48819444444444443</v>
      </c>
      <c r="E146" s="8">
        <v>0.64513888888888882</v>
      </c>
      <c r="F146" s="3" t="s">
        <v>10</v>
      </c>
      <c r="G146" s="8">
        <f t="shared" si="19"/>
        <v>0.15694444444444439</v>
      </c>
      <c r="I146" s="3">
        <f t="shared" si="20"/>
        <v>1</v>
      </c>
      <c r="J146" s="3">
        <f t="shared" si="16"/>
        <v>0</v>
      </c>
      <c r="K146" s="3">
        <f t="shared" si="17"/>
        <v>0</v>
      </c>
      <c r="L146" s="3">
        <f t="shared" si="18"/>
        <v>0</v>
      </c>
    </row>
    <row r="147" spans="1:12" x14ac:dyDescent="0.25">
      <c r="A147" t="s">
        <v>13</v>
      </c>
      <c r="B147" t="s">
        <v>18</v>
      </c>
      <c r="C147" s="1">
        <v>44939</v>
      </c>
      <c r="D147" s="8">
        <v>0.48819444444444443</v>
      </c>
      <c r="E147" s="8">
        <v>0.64444444444444449</v>
      </c>
      <c r="F147" s="3" t="s">
        <v>10</v>
      </c>
      <c r="G147" s="8">
        <f t="shared" si="19"/>
        <v>0.15625000000000006</v>
      </c>
      <c r="I147" s="3">
        <f t="shared" si="20"/>
        <v>1</v>
      </c>
      <c r="J147" s="3">
        <f t="shared" si="16"/>
        <v>0</v>
      </c>
      <c r="K147" s="3">
        <f t="shared" si="17"/>
        <v>0</v>
      </c>
      <c r="L147" s="3">
        <f t="shared" si="18"/>
        <v>0</v>
      </c>
    </row>
    <row r="148" spans="1:12" x14ac:dyDescent="0.25">
      <c r="A148" t="s">
        <v>13</v>
      </c>
      <c r="B148" t="s">
        <v>18</v>
      </c>
      <c r="C148" s="1">
        <v>44939</v>
      </c>
      <c r="D148" s="8">
        <v>0.58402777777777781</v>
      </c>
      <c r="E148" s="8">
        <v>0.59027777777777779</v>
      </c>
      <c r="F148" s="3" t="s">
        <v>9</v>
      </c>
      <c r="G148" s="8">
        <f t="shared" si="19"/>
        <v>6.2499999999999778E-3</v>
      </c>
      <c r="I148" s="3">
        <f t="shared" si="20"/>
        <v>0</v>
      </c>
      <c r="J148" s="3">
        <f t="shared" si="16"/>
        <v>0</v>
      </c>
      <c r="K148" s="3">
        <f t="shared" si="17"/>
        <v>0</v>
      </c>
      <c r="L148" s="3">
        <f t="shared" si="18"/>
        <v>0</v>
      </c>
    </row>
    <row r="149" spans="1:12" x14ac:dyDescent="0.25">
      <c r="A149" t="s">
        <v>13</v>
      </c>
      <c r="B149" t="s">
        <v>18</v>
      </c>
      <c r="C149" s="1">
        <v>44939</v>
      </c>
      <c r="D149" s="8">
        <v>0.64236111111111105</v>
      </c>
      <c r="E149" s="8">
        <v>0.64236111111111105</v>
      </c>
      <c r="F149" s="3" t="s">
        <v>15</v>
      </c>
      <c r="G149" s="8">
        <f t="shared" si="19"/>
        <v>0</v>
      </c>
      <c r="I149" s="3">
        <f t="shared" si="20"/>
        <v>0</v>
      </c>
      <c r="J149" s="3">
        <f t="shared" si="16"/>
        <v>0</v>
      </c>
      <c r="K149" s="3">
        <f t="shared" si="17"/>
        <v>1</v>
      </c>
      <c r="L149" s="3">
        <f t="shared" si="18"/>
        <v>0</v>
      </c>
    </row>
    <row r="150" spans="1:12" x14ac:dyDescent="0.25">
      <c r="A150" t="s">
        <v>13</v>
      </c>
      <c r="B150" t="s">
        <v>18</v>
      </c>
      <c r="C150" s="1">
        <v>44939</v>
      </c>
      <c r="D150" s="8">
        <v>0.64444444444444449</v>
      </c>
      <c r="E150" s="8">
        <v>0.64444444444444449</v>
      </c>
      <c r="F150" s="3" t="s">
        <v>15</v>
      </c>
      <c r="G150" s="8">
        <f t="shared" si="19"/>
        <v>0</v>
      </c>
      <c r="I150" s="3">
        <f t="shared" si="20"/>
        <v>0</v>
      </c>
      <c r="J150" s="3">
        <f t="shared" si="16"/>
        <v>0</v>
      </c>
      <c r="K150" s="3">
        <f t="shared" si="17"/>
        <v>1</v>
      </c>
      <c r="L150" s="3">
        <f t="shared" si="18"/>
        <v>0</v>
      </c>
    </row>
    <row r="151" spans="1:12" x14ac:dyDescent="0.25">
      <c r="A151" t="s">
        <v>13</v>
      </c>
      <c r="B151" t="s">
        <v>18</v>
      </c>
      <c r="C151" s="1">
        <v>44939</v>
      </c>
      <c r="D151" s="8">
        <v>0.64513888888888882</v>
      </c>
      <c r="E151" s="8">
        <v>0.64513888888888882</v>
      </c>
      <c r="F151" s="3" t="s">
        <v>15</v>
      </c>
      <c r="G151" s="8">
        <f t="shared" si="19"/>
        <v>0</v>
      </c>
      <c r="I151" s="3">
        <f t="shared" si="20"/>
        <v>0</v>
      </c>
      <c r="J151" s="3">
        <f t="shared" si="16"/>
        <v>0</v>
      </c>
      <c r="K151" s="3">
        <f t="shared" si="17"/>
        <v>1</v>
      </c>
      <c r="L151" s="3">
        <f t="shared" si="18"/>
        <v>0</v>
      </c>
    </row>
    <row r="152" spans="1:12" x14ac:dyDescent="0.25">
      <c r="A152" t="s">
        <v>13</v>
      </c>
      <c r="B152" t="s">
        <v>18</v>
      </c>
      <c r="C152" s="1">
        <v>44939</v>
      </c>
      <c r="D152" s="8">
        <v>0.75763888888888886</v>
      </c>
      <c r="E152" s="8">
        <v>0.96319444444444446</v>
      </c>
      <c r="F152" s="3" t="s">
        <v>10</v>
      </c>
      <c r="G152" s="8">
        <f t="shared" si="19"/>
        <v>0.2055555555555556</v>
      </c>
      <c r="I152" s="3">
        <f t="shared" si="20"/>
        <v>0</v>
      </c>
      <c r="J152" s="3">
        <f t="shared" si="16"/>
        <v>1</v>
      </c>
      <c r="K152" s="3">
        <f t="shared" si="17"/>
        <v>0</v>
      </c>
      <c r="L152" s="3">
        <f t="shared" si="18"/>
        <v>0</v>
      </c>
    </row>
    <row r="153" spans="1:12" x14ac:dyDescent="0.25">
      <c r="A153" t="s">
        <v>13</v>
      </c>
      <c r="B153" t="s">
        <v>18</v>
      </c>
      <c r="C153" s="1">
        <v>44939</v>
      </c>
      <c r="D153" s="8">
        <v>0.76597222222222217</v>
      </c>
      <c r="E153" s="8">
        <v>0.9590277777777777</v>
      </c>
      <c r="F153" s="3" t="s">
        <v>10</v>
      </c>
      <c r="G153" s="8">
        <f t="shared" si="19"/>
        <v>0.19305555555555554</v>
      </c>
      <c r="I153" s="3">
        <f t="shared" si="20"/>
        <v>0</v>
      </c>
      <c r="J153" s="3">
        <f t="shared" si="16"/>
        <v>1</v>
      </c>
      <c r="K153" s="3">
        <f t="shared" si="17"/>
        <v>0</v>
      </c>
      <c r="L153" s="3">
        <f t="shared" si="18"/>
        <v>0</v>
      </c>
    </row>
    <row r="154" spans="1:12" x14ac:dyDescent="0.25">
      <c r="A154" t="s">
        <v>13</v>
      </c>
      <c r="B154" t="s">
        <v>18</v>
      </c>
      <c r="C154" s="1">
        <v>44939</v>
      </c>
      <c r="D154" s="8">
        <v>0.7680555555555556</v>
      </c>
      <c r="E154" s="8">
        <v>0.9590277777777777</v>
      </c>
      <c r="F154" s="3" t="s">
        <v>10</v>
      </c>
      <c r="G154" s="8">
        <f t="shared" si="19"/>
        <v>0.1909722222222221</v>
      </c>
      <c r="I154" s="3">
        <f t="shared" si="20"/>
        <v>0</v>
      </c>
      <c r="J154" s="3">
        <f t="shared" si="16"/>
        <v>1</v>
      </c>
      <c r="K154" s="3">
        <f t="shared" si="17"/>
        <v>0</v>
      </c>
      <c r="L154" s="3">
        <f t="shared" si="18"/>
        <v>0</v>
      </c>
    </row>
    <row r="155" spans="1:12" x14ac:dyDescent="0.25">
      <c r="A155" t="s">
        <v>13</v>
      </c>
      <c r="B155" t="s">
        <v>18</v>
      </c>
      <c r="C155" s="1">
        <v>44939</v>
      </c>
      <c r="D155" s="8">
        <v>0.77013888888888893</v>
      </c>
      <c r="E155" s="8">
        <v>0.96250000000000002</v>
      </c>
      <c r="F155" s="3" t="s">
        <v>10</v>
      </c>
      <c r="G155" s="8">
        <f t="shared" si="19"/>
        <v>0.19236111111111109</v>
      </c>
      <c r="I155" s="3">
        <f t="shared" si="20"/>
        <v>0</v>
      </c>
      <c r="J155" s="3">
        <f t="shared" si="16"/>
        <v>1</v>
      </c>
      <c r="K155" s="3">
        <f t="shared" si="17"/>
        <v>0</v>
      </c>
      <c r="L155" s="3">
        <f t="shared" si="18"/>
        <v>0</v>
      </c>
    </row>
    <row r="156" spans="1:12" x14ac:dyDescent="0.25">
      <c r="A156" t="s">
        <v>13</v>
      </c>
      <c r="B156" t="s">
        <v>18</v>
      </c>
      <c r="C156" s="1">
        <v>44939</v>
      </c>
      <c r="D156" s="8">
        <v>0.77083333333333337</v>
      </c>
      <c r="E156" s="8">
        <v>0.9590277777777777</v>
      </c>
      <c r="F156" s="3" t="s">
        <v>10</v>
      </c>
      <c r="G156" s="8">
        <f t="shared" si="19"/>
        <v>0.18819444444444433</v>
      </c>
      <c r="I156" s="3">
        <f t="shared" si="20"/>
        <v>0</v>
      </c>
      <c r="J156" s="3">
        <f t="shared" si="16"/>
        <v>1</v>
      </c>
      <c r="K156" s="3">
        <f t="shared" si="17"/>
        <v>0</v>
      </c>
      <c r="L156" s="3">
        <f t="shared" si="18"/>
        <v>0</v>
      </c>
    </row>
    <row r="157" spans="1:12" x14ac:dyDescent="0.25">
      <c r="A157" t="s">
        <v>13</v>
      </c>
      <c r="B157" t="s">
        <v>18</v>
      </c>
      <c r="C157" s="1">
        <v>44939</v>
      </c>
      <c r="D157" s="8">
        <v>0.9</v>
      </c>
      <c r="E157" s="8">
        <v>0.90277777777777779</v>
      </c>
      <c r="F157" s="3" t="s">
        <v>9</v>
      </c>
      <c r="G157" s="8">
        <f t="shared" si="19"/>
        <v>2.7777777777777679E-3</v>
      </c>
      <c r="I157" s="3">
        <f t="shared" si="20"/>
        <v>0</v>
      </c>
      <c r="J157" s="3">
        <f t="shared" si="16"/>
        <v>0</v>
      </c>
      <c r="K157" s="3">
        <f t="shared" si="17"/>
        <v>0</v>
      </c>
      <c r="L157" s="3">
        <f t="shared" si="18"/>
        <v>0</v>
      </c>
    </row>
    <row r="158" spans="1:12" x14ac:dyDescent="0.25">
      <c r="A158" t="s">
        <v>13</v>
      </c>
      <c r="B158" t="s">
        <v>18</v>
      </c>
      <c r="C158" s="1">
        <v>44939</v>
      </c>
      <c r="D158" s="8">
        <v>0.91180555555555554</v>
      </c>
      <c r="E158" s="8">
        <v>0.91805555555555562</v>
      </c>
      <c r="F158" s="3" t="s">
        <v>9</v>
      </c>
      <c r="G158" s="8">
        <f t="shared" si="19"/>
        <v>6.2500000000000888E-3</v>
      </c>
      <c r="I158" s="3">
        <f t="shared" si="20"/>
        <v>0</v>
      </c>
      <c r="J158" s="3">
        <f t="shared" si="16"/>
        <v>0</v>
      </c>
      <c r="K158" s="3">
        <f t="shared" si="17"/>
        <v>0</v>
      </c>
      <c r="L158" s="3">
        <f t="shared" si="18"/>
        <v>0</v>
      </c>
    </row>
    <row r="159" spans="1:12" x14ac:dyDescent="0.25">
      <c r="A159" t="s">
        <v>13</v>
      </c>
      <c r="B159" t="s">
        <v>18</v>
      </c>
      <c r="C159" s="1">
        <v>44939</v>
      </c>
      <c r="D159" s="8">
        <v>0.9590277777777777</v>
      </c>
      <c r="E159" s="8">
        <v>0.9590277777777777</v>
      </c>
      <c r="F159" s="3" t="s">
        <v>15</v>
      </c>
      <c r="G159" s="8">
        <f t="shared" si="19"/>
        <v>0</v>
      </c>
      <c r="I159" s="3">
        <f t="shared" si="20"/>
        <v>0</v>
      </c>
      <c r="J159" s="3">
        <f t="shared" si="16"/>
        <v>0</v>
      </c>
      <c r="K159" s="3">
        <f t="shared" si="17"/>
        <v>0</v>
      </c>
      <c r="L159" s="3">
        <f t="shared" si="18"/>
        <v>1</v>
      </c>
    </row>
    <row r="160" spans="1:12" x14ac:dyDescent="0.25">
      <c r="A160" t="s">
        <v>13</v>
      </c>
      <c r="B160" t="s">
        <v>18</v>
      </c>
      <c r="C160" s="1">
        <v>44939</v>
      </c>
      <c r="D160" s="8">
        <v>0.9590277777777777</v>
      </c>
      <c r="E160" s="8">
        <v>0.9590277777777777</v>
      </c>
      <c r="F160" s="3" t="s">
        <v>15</v>
      </c>
      <c r="G160" s="8">
        <f t="shared" si="19"/>
        <v>0</v>
      </c>
      <c r="I160" s="3">
        <f t="shared" si="20"/>
        <v>0</v>
      </c>
      <c r="J160" s="3">
        <f t="shared" si="16"/>
        <v>0</v>
      </c>
      <c r="K160" s="3">
        <f t="shared" si="17"/>
        <v>0</v>
      </c>
      <c r="L160" s="3">
        <f t="shared" si="18"/>
        <v>1</v>
      </c>
    </row>
    <row r="161" spans="1:12" x14ac:dyDescent="0.25">
      <c r="A161" t="s">
        <v>13</v>
      </c>
      <c r="B161" t="s">
        <v>18</v>
      </c>
      <c r="C161" s="1">
        <v>44939</v>
      </c>
      <c r="D161" s="8">
        <v>0.96180555555555547</v>
      </c>
      <c r="E161" s="8">
        <v>0.96180555555555547</v>
      </c>
      <c r="F161" s="3" t="s">
        <v>10</v>
      </c>
      <c r="G161" s="8">
        <f t="shared" si="19"/>
        <v>0</v>
      </c>
      <c r="H161" t="s">
        <v>20</v>
      </c>
      <c r="I161" s="3">
        <f t="shared" si="20"/>
        <v>0</v>
      </c>
      <c r="J161" s="3">
        <f t="shared" si="16"/>
        <v>1</v>
      </c>
      <c r="K161" s="3">
        <f t="shared" si="17"/>
        <v>0</v>
      </c>
      <c r="L161" s="3">
        <f t="shared" si="18"/>
        <v>0</v>
      </c>
    </row>
    <row r="162" spans="1:12" x14ac:dyDescent="0.25">
      <c r="A162" t="s">
        <v>13</v>
      </c>
      <c r="B162" t="s">
        <v>18</v>
      </c>
      <c r="C162" s="1">
        <v>44939</v>
      </c>
      <c r="D162" s="8">
        <v>0.96180555555555547</v>
      </c>
      <c r="E162" s="8">
        <v>0.96180555555555547</v>
      </c>
      <c r="F162" s="3" t="s">
        <v>15</v>
      </c>
      <c r="G162" s="8">
        <f t="shared" si="19"/>
        <v>0</v>
      </c>
      <c r="I162" s="3">
        <f t="shared" si="20"/>
        <v>0</v>
      </c>
      <c r="J162" s="3">
        <f t="shared" si="16"/>
        <v>0</v>
      </c>
      <c r="K162" s="3">
        <f t="shared" si="17"/>
        <v>0</v>
      </c>
      <c r="L162" s="3">
        <f t="shared" si="18"/>
        <v>1</v>
      </c>
    </row>
    <row r="163" spans="1:12" x14ac:dyDescent="0.25">
      <c r="A163" t="s">
        <v>13</v>
      </c>
      <c r="B163" t="s">
        <v>18</v>
      </c>
      <c r="C163" s="1">
        <v>44939</v>
      </c>
      <c r="D163" s="8">
        <v>0.96250000000000002</v>
      </c>
      <c r="E163" s="8">
        <v>0.96250000000000002</v>
      </c>
      <c r="F163" s="3" t="s">
        <v>15</v>
      </c>
      <c r="G163" s="8">
        <f t="shared" si="19"/>
        <v>0</v>
      </c>
      <c r="I163" s="3">
        <f t="shared" si="20"/>
        <v>0</v>
      </c>
      <c r="J163" s="3">
        <f t="shared" si="16"/>
        <v>0</v>
      </c>
      <c r="K163" s="3">
        <f t="shared" si="17"/>
        <v>0</v>
      </c>
      <c r="L163" s="3">
        <f t="shared" si="18"/>
        <v>1</v>
      </c>
    </row>
    <row r="164" spans="1:12" x14ac:dyDescent="0.25">
      <c r="A164" t="s">
        <v>13</v>
      </c>
      <c r="B164" t="s">
        <v>18</v>
      </c>
      <c r="C164" s="1">
        <v>44940</v>
      </c>
      <c r="D164" s="8">
        <v>0.42083333333333334</v>
      </c>
      <c r="E164" s="8">
        <v>0.63055555555555554</v>
      </c>
      <c r="F164" s="3" t="s">
        <v>10</v>
      </c>
      <c r="G164" s="8">
        <f t="shared" si="19"/>
        <v>0.2097222222222222</v>
      </c>
      <c r="I164" s="3">
        <f t="shared" si="20"/>
        <v>1</v>
      </c>
      <c r="J164" s="3">
        <f t="shared" si="16"/>
        <v>0</v>
      </c>
      <c r="K164" s="3">
        <f t="shared" si="17"/>
        <v>0</v>
      </c>
      <c r="L164" s="3">
        <f t="shared" si="18"/>
        <v>0</v>
      </c>
    </row>
    <row r="165" spans="1:12" x14ac:dyDescent="0.25">
      <c r="A165" t="s">
        <v>13</v>
      </c>
      <c r="B165" t="s">
        <v>18</v>
      </c>
      <c r="C165" s="1">
        <v>44940</v>
      </c>
      <c r="D165" s="8">
        <v>0.42083333333333334</v>
      </c>
      <c r="E165" s="8">
        <v>0.63472222222222219</v>
      </c>
      <c r="F165" s="3" t="s">
        <v>10</v>
      </c>
      <c r="G165" s="8">
        <f t="shared" si="19"/>
        <v>0.21388888888888885</v>
      </c>
      <c r="H165" t="s">
        <v>21</v>
      </c>
      <c r="I165" s="3">
        <f t="shared" si="20"/>
        <v>1</v>
      </c>
      <c r="J165" s="3">
        <f t="shared" si="16"/>
        <v>0</v>
      </c>
      <c r="K165" s="3">
        <f t="shared" si="17"/>
        <v>0</v>
      </c>
      <c r="L165" s="3">
        <f t="shared" si="18"/>
        <v>0</v>
      </c>
    </row>
    <row r="166" spans="1:12" x14ac:dyDescent="0.25">
      <c r="A166" t="s">
        <v>13</v>
      </c>
      <c r="B166" t="s">
        <v>18</v>
      </c>
      <c r="C166" s="1">
        <v>44940</v>
      </c>
      <c r="D166" s="8">
        <v>0.48888888888888887</v>
      </c>
      <c r="E166" s="8">
        <v>0.63055555555555554</v>
      </c>
      <c r="F166" s="3" t="s">
        <v>10</v>
      </c>
      <c r="G166" s="8">
        <f t="shared" si="19"/>
        <v>0.14166666666666666</v>
      </c>
      <c r="I166" s="3">
        <f t="shared" si="20"/>
        <v>1</v>
      </c>
      <c r="J166" s="3">
        <f t="shared" si="16"/>
        <v>0</v>
      </c>
      <c r="K166" s="3">
        <f t="shared" si="17"/>
        <v>0</v>
      </c>
      <c r="L166" s="3">
        <f t="shared" si="18"/>
        <v>0</v>
      </c>
    </row>
    <row r="167" spans="1:12" x14ac:dyDescent="0.25">
      <c r="A167" t="s">
        <v>13</v>
      </c>
      <c r="B167" t="s">
        <v>18</v>
      </c>
      <c r="C167" s="1">
        <v>44940</v>
      </c>
      <c r="D167" s="8">
        <v>0.48888888888888887</v>
      </c>
      <c r="E167" s="8">
        <v>0.62916666666666665</v>
      </c>
      <c r="F167" s="3" t="s">
        <v>10</v>
      </c>
      <c r="G167" s="8">
        <f t="shared" si="19"/>
        <v>0.14027777777777778</v>
      </c>
      <c r="I167" s="3">
        <f t="shared" si="20"/>
        <v>1</v>
      </c>
      <c r="J167" s="3">
        <f t="shared" si="16"/>
        <v>0</v>
      </c>
      <c r="K167" s="3">
        <f t="shared" si="17"/>
        <v>0</v>
      </c>
      <c r="L167" s="3">
        <f t="shared" si="18"/>
        <v>0</v>
      </c>
    </row>
    <row r="168" spans="1:12" x14ac:dyDescent="0.25">
      <c r="A168" t="s">
        <v>13</v>
      </c>
      <c r="B168" t="s">
        <v>18</v>
      </c>
      <c r="C168" s="1">
        <v>44940</v>
      </c>
      <c r="D168" s="8">
        <v>0.62847222222222221</v>
      </c>
      <c r="E168" s="8">
        <v>0.62847222222222221</v>
      </c>
      <c r="F168" s="3" t="s">
        <v>15</v>
      </c>
      <c r="G168" s="8">
        <f t="shared" si="19"/>
        <v>0</v>
      </c>
      <c r="I168" s="3">
        <f t="shared" si="20"/>
        <v>0</v>
      </c>
      <c r="J168" s="3">
        <f t="shared" si="16"/>
        <v>0</v>
      </c>
      <c r="K168" s="3">
        <f t="shared" si="17"/>
        <v>1</v>
      </c>
      <c r="L168" s="3">
        <f t="shared" si="18"/>
        <v>0</v>
      </c>
    </row>
    <row r="169" spans="1:12" x14ac:dyDescent="0.25">
      <c r="A169" t="s">
        <v>13</v>
      </c>
      <c r="B169" t="s">
        <v>18</v>
      </c>
      <c r="C169" s="1">
        <v>44940</v>
      </c>
      <c r="D169" s="8">
        <v>0.76874999999999993</v>
      </c>
      <c r="E169" s="8">
        <v>0.76874999999999993</v>
      </c>
      <c r="F169" s="3" t="s">
        <v>10</v>
      </c>
      <c r="G169" s="8">
        <f t="shared" si="19"/>
        <v>0</v>
      </c>
      <c r="I169" s="3">
        <f t="shared" si="20"/>
        <v>0</v>
      </c>
      <c r="J169" s="3">
        <f t="shared" si="16"/>
        <v>1</v>
      </c>
      <c r="K169" s="3">
        <f t="shared" si="17"/>
        <v>0</v>
      </c>
      <c r="L169" s="3">
        <f t="shared" si="18"/>
        <v>0</v>
      </c>
    </row>
    <row r="170" spans="1:12" x14ac:dyDescent="0.25">
      <c r="A170" t="s">
        <v>13</v>
      </c>
      <c r="B170" t="s">
        <v>18</v>
      </c>
      <c r="C170" s="1">
        <v>44940</v>
      </c>
      <c r="D170" s="8">
        <v>0.77013888888888893</v>
      </c>
      <c r="E170" s="8">
        <v>0.9784722222222223</v>
      </c>
      <c r="F170" s="3" t="s">
        <v>10</v>
      </c>
      <c r="G170" s="8">
        <f t="shared" si="19"/>
        <v>0.20833333333333337</v>
      </c>
      <c r="I170" s="3">
        <f t="shared" si="20"/>
        <v>0</v>
      </c>
      <c r="J170" s="3">
        <f t="shared" si="16"/>
        <v>1</v>
      </c>
      <c r="K170" s="3">
        <f t="shared" si="17"/>
        <v>0</v>
      </c>
      <c r="L170" s="3">
        <f t="shared" si="18"/>
        <v>0</v>
      </c>
    </row>
    <row r="171" spans="1:12" x14ac:dyDescent="0.25">
      <c r="A171" t="s">
        <v>13</v>
      </c>
      <c r="B171" t="s">
        <v>18</v>
      </c>
      <c r="C171" s="1">
        <v>44940</v>
      </c>
      <c r="D171" s="8">
        <v>0.77013888888888893</v>
      </c>
      <c r="E171" s="8">
        <v>0.97916666666666663</v>
      </c>
      <c r="F171" s="3" t="s">
        <v>10</v>
      </c>
      <c r="G171" s="8">
        <f t="shared" si="19"/>
        <v>0.2090277777777777</v>
      </c>
      <c r="I171" s="3">
        <f t="shared" si="20"/>
        <v>0</v>
      </c>
      <c r="J171" s="3">
        <f t="shared" si="16"/>
        <v>1</v>
      </c>
      <c r="K171" s="3">
        <f t="shared" si="17"/>
        <v>0</v>
      </c>
      <c r="L171" s="3">
        <f t="shared" si="18"/>
        <v>0</v>
      </c>
    </row>
    <row r="172" spans="1:12" x14ac:dyDescent="0.25">
      <c r="A172" t="s">
        <v>13</v>
      </c>
      <c r="B172" t="s">
        <v>18</v>
      </c>
      <c r="C172" s="1">
        <v>44940</v>
      </c>
      <c r="D172" s="8">
        <v>0.77013888888888893</v>
      </c>
      <c r="E172" s="8">
        <v>0.97777777777777775</v>
      </c>
      <c r="F172" s="3" t="s">
        <v>10</v>
      </c>
      <c r="G172" s="8">
        <f t="shared" si="19"/>
        <v>0.20763888888888882</v>
      </c>
      <c r="I172" s="3">
        <f t="shared" si="20"/>
        <v>0</v>
      </c>
      <c r="J172" s="3">
        <f t="shared" si="16"/>
        <v>1</v>
      </c>
      <c r="K172" s="3">
        <f t="shared" si="17"/>
        <v>0</v>
      </c>
      <c r="L172" s="3">
        <f t="shared" si="18"/>
        <v>0</v>
      </c>
    </row>
    <row r="173" spans="1:12" x14ac:dyDescent="0.25">
      <c r="A173" t="s">
        <v>13</v>
      </c>
      <c r="B173" t="s">
        <v>18</v>
      </c>
      <c r="C173" s="1">
        <v>44940</v>
      </c>
      <c r="D173" s="8">
        <v>0.77013888888888893</v>
      </c>
      <c r="E173" s="8">
        <v>0.97916666666666663</v>
      </c>
      <c r="F173" s="3" t="s">
        <v>10</v>
      </c>
      <c r="G173" s="8">
        <f t="shared" si="19"/>
        <v>0.2090277777777777</v>
      </c>
      <c r="I173" s="3">
        <f t="shared" si="20"/>
        <v>0</v>
      </c>
      <c r="J173" s="3">
        <f t="shared" si="16"/>
        <v>1</v>
      </c>
      <c r="K173" s="3">
        <f t="shared" si="17"/>
        <v>0</v>
      </c>
      <c r="L173" s="3">
        <f t="shared" si="18"/>
        <v>0</v>
      </c>
    </row>
    <row r="174" spans="1:12" x14ac:dyDescent="0.25">
      <c r="A174" t="s">
        <v>13</v>
      </c>
      <c r="B174" t="s">
        <v>18</v>
      </c>
      <c r="C174" s="1">
        <v>44940</v>
      </c>
      <c r="D174" s="8">
        <v>0.77013888888888893</v>
      </c>
      <c r="E174" s="8">
        <v>0.9784722222222223</v>
      </c>
      <c r="F174" s="3" t="s">
        <v>10</v>
      </c>
      <c r="G174" s="8">
        <f t="shared" si="19"/>
        <v>0.20833333333333337</v>
      </c>
      <c r="I174" s="3">
        <f t="shared" si="20"/>
        <v>0</v>
      </c>
      <c r="J174" s="3">
        <f t="shared" si="16"/>
        <v>1</v>
      </c>
      <c r="K174" s="3">
        <f t="shared" si="17"/>
        <v>0</v>
      </c>
      <c r="L174" s="3">
        <f t="shared" si="18"/>
        <v>0</v>
      </c>
    </row>
    <row r="175" spans="1:12" x14ac:dyDescent="0.25">
      <c r="A175" t="s">
        <v>13</v>
      </c>
      <c r="B175" t="s">
        <v>18</v>
      </c>
      <c r="C175" s="1">
        <v>44940</v>
      </c>
      <c r="D175" s="8">
        <v>0.77361111111111114</v>
      </c>
      <c r="E175" s="8">
        <v>0.9784722222222223</v>
      </c>
      <c r="F175" s="3" t="s">
        <v>10</v>
      </c>
      <c r="G175" s="8">
        <f t="shared" si="19"/>
        <v>0.20486111111111116</v>
      </c>
      <c r="I175" s="3">
        <f t="shared" si="20"/>
        <v>0</v>
      </c>
      <c r="J175" s="3">
        <f t="shared" si="16"/>
        <v>1</v>
      </c>
      <c r="K175" s="3">
        <f t="shared" si="17"/>
        <v>0</v>
      </c>
      <c r="L175" s="3">
        <f t="shared" si="18"/>
        <v>0</v>
      </c>
    </row>
    <row r="176" spans="1:12" x14ac:dyDescent="0.25">
      <c r="A176" t="s">
        <v>13</v>
      </c>
      <c r="B176" t="s">
        <v>18</v>
      </c>
      <c r="C176" s="1">
        <v>44940</v>
      </c>
      <c r="D176" s="8">
        <v>0.9784722222222223</v>
      </c>
      <c r="E176" s="8">
        <v>0.9784722222222223</v>
      </c>
      <c r="F176" s="3" t="s">
        <v>15</v>
      </c>
      <c r="G176" s="8">
        <f t="shared" si="19"/>
        <v>0</v>
      </c>
      <c r="I176" s="3">
        <f t="shared" si="20"/>
        <v>0</v>
      </c>
      <c r="J176" s="3">
        <f t="shared" si="16"/>
        <v>0</v>
      </c>
      <c r="K176" s="3">
        <f t="shared" si="17"/>
        <v>0</v>
      </c>
      <c r="L176" s="3">
        <f t="shared" si="18"/>
        <v>1</v>
      </c>
    </row>
    <row r="177" spans="1:12" x14ac:dyDescent="0.25">
      <c r="A177" t="s">
        <v>13</v>
      </c>
      <c r="B177" t="s">
        <v>18</v>
      </c>
      <c r="C177" s="1">
        <v>44940</v>
      </c>
      <c r="D177" s="8">
        <v>0.9784722222222223</v>
      </c>
      <c r="E177" s="8">
        <v>0.9784722222222223</v>
      </c>
      <c r="F177" s="3" t="s">
        <v>15</v>
      </c>
      <c r="G177" s="8">
        <f t="shared" si="19"/>
        <v>0</v>
      </c>
      <c r="I177" s="3">
        <f t="shared" si="20"/>
        <v>0</v>
      </c>
      <c r="J177" s="3">
        <f t="shared" si="16"/>
        <v>0</v>
      </c>
      <c r="K177" s="3">
        <f t="shared" si="17"/>
        <v>0</v>
      </c>
      <c r="L177" s="3">
        <f t="shared" si="18"/>
        <v>1</v>
      </c>
    </row>
    <row r="178" spans="1:12" x14ac:dyDescent="0.25">
      <c r="A178" t="s">
        <v>13</v>
      </c>
      <c r="B178" t="s">
        <v>18</v>
      </c>
      <c r="C178" s="1">
        <v>44940</v>
      </c>
      <c r="D178" s="8">
        <v>0.9784722222222223</v>
      </c>
      <c r="E178" s="8">
        <v>0.9784722222222223</v>
      </c>
      <c r="F178" s="3" t="s">
        <v>15</v>
      </c>
      <c r="G178" s="8">
        <f t="shared" si="19"/>
        <v>0</v>
      </c>
      <c r="I178" s="3">
        <f t="shared" si="20"/>
        <v>0</v>
      </c>
      <c r="J178" s="3">
        <f t="shared" si="16"/>
        <v>0</v>
      </c>
      <c r="K178" s="3">
        <f t="shared" si="17"/>
        <v>0</v>
      </c>
      <c r="L178" s="3">
        <f t="shared" si="18"/>
        <v>1</v>
      </c>
    </row>
    <row r="179" spans="1:12" x14ac:dyDescent="0.25">
      <c r="A179" t="s">
        <v>13</v>
      </c>
      <c r="B179" t="s">
        <v>18</v>
      </c>
      <c r="C179" s="1">
        <v>44940</v>
      </c>
      <c r="D179" s="8">
        <v>0.97916666666666663</v>
      </c>
      <c r="E179" s="8">
        <v>0.97916666666666663</v>
      </c>
      <c r="F179" s="3" t="s">
        <v>15</v>
      </c>
      <c r="G179" s="8">
        <f t="shared" si="19"/>
        <v>0</v>
      </c>
      <c r="I179" s="3">
        <f t="shared" si="20"/>
        <v>0</v>
      </c>
      <c r="J179" s="3">
        <f t="shared" si="16"/>
        <v>0</v>
      </c>
      <c r="K179" s="3">
        <f t="shared" si="17"/>
        <v>0</v>
      </c>
      <c r="L179" s="3">
        <f t="shared" si="18"/>
        <v>1</v>
      </c>
    </row>
    <row r="180" spans="1:12" x14ac:dyDescent="0.25">
      <c r="A180" t="s">
        <v>13</v>
      </c>
      <c r="B180" t="s">
        <v>18</v>
      </c>
      <c r="C180" s="1">
        <v>44940</v>
      </c>
      <c r="D180" s="8">
        <v>0.97916666666666663</v>
      </c>
      <c r="E180" s="8">
        <v>0.97916666666666663</v>
      </c>
      <c r="F180" s="3" t="s">
        <v>10</v>
      </c>
      <c r="G180" s="8">
        <f t="shared" si="19"/>
        <v>0</v>
      </c>
      <c r="I180" s="3">
        <f t="shared" si="20"/>
        <v>0</v>
      </c>
      <c r="J180" s="3">
        <f t="shared" si="16"/>
        <v>1</v>
      </c>
      <c r="K180" s="3">
        <f t="shared" si="17"/>
        <v>0</v>
      </c>
      <c r="L180" s="3">
        <f t="shared" si="18"/>
        <v>0</v>
      </c>
    </row>
    <row r="181" spans="1:12" x14ac:dyDescent="0.25">
      <c r="A181" t="s">
        <v>13</v>
      </c>
      <c r="B181" t="s">
        <v>18</v>
      </c>
      <c r="C181" s="1">
        <v>44941</v>
      </c>
      <c r="D181" s="8">
        <v>0.41250000000000003</v>
      </c>
      <c r="E181" s="8">
        <v>0.62013888888888891</v>
      </c>
      <c r="F181" s="3" t="s">
        <v>10</v>
      </c>
      <c r="G181" s="8">
        <f t="shared" si="19"/>
        <v>0.20763888888888887</v>
      </c>
      <c r="I181" s="3">
        <f t="shared" si="20"/>
        <v>1</v>
      </c>
      <c r="J181" s="3">
        <f t="shared" si="16"/>
        <v>0</v>
      </c>
      <c r="K181" s="3">
        <f t="shared" si="17"/>
        <v>0</v>
      </c>
      <c r="L181" s="3">
        <f t="shared" si="18"/>
        <v>0</v>
      </c>
    </row>
    <row r="182" spans="1:12" x14ac:dyDescent="0.25">
      <c r="A182" t="s">
        <v>13</v>
      </c>
      <c r="B182" t="s">
        <v>18</v>
      </c>
      <c r="C182" s="1">
        <v>44941</v>
      </c>
      <c r="D182" s="8">
        <v>0.41736111111111113</v>
      </c>
      <c r="E182" s="8">
        <v>0.62013888888888891</v>
      </c>
      <c r="F182" s="3" t="s">
        <v>10</v>
      </c>
      <c r="G182" s="8">
        <f t="shared" si="19"/>
        <v>0.20277777777777778</v>
      </c>
      <c r="I182" s="3">
        <f t="shared" si="20"/>
        <v>1</v>
      </c>
      <c r="J182" s="3">
        <f t="shared" si="16"/>
        <v>0</v>
      </c>
      <c r="K182" s="3">
        <f t="shared" si="17"/>
        <v>0</v>
      </c>
      <c r="L182" s="3">
        <f t="shared" si="18"/>
        <v>0</v>
      </c>
    </row>
    <row r="183" spans="1:12" x14ac:dyDescent="0.25">
      <c r="A183" t="s">
        <v>13</v>
      </c>
      <c r="B183" t="s">
        <v>18</v>
      </c>
      <c r="C183" s="1">
        <v>44941</v>
      </c>
      <c r="D183" s="8">
        <v>0.4826388888888889</v>
      </c>
      <c r="E183" s="8">
        <v>0.61805555555555558</v>
      </c>
      <c r="F183" s="3" t="s">
        <v>10</v>
      </c>
      <c r="G183" s="8">
        <f t="shared" si="19"/>
        <v>0.13541666666666669</v>
      </c>
      <c r="I183" s="3">
        <f t="shared" si="20"/>
        <v>1</v>
      </c>
      <c r="J183" s="3">
        <f t="shared" si="16"/>
        <v>0</v>
      </c>
      <c r="K183" s="3">
        <f t="shared" si="17"/>
        <v>0</v>
      </c>
      <c r="L183" s="3">
        <f t="shared" si="18"/>
        <v>0</v>
      </c>
    </row>
    <row r="184" spans="1:12" x14ac:dyDescent="0.25">
      <c r="A184" t="s">
        <v>13</v>
      </c>
      <c r="B184" t="s">
        <v>18</v>
      </c>
      <c r="C184" s="1">
        <v>44941</v>
      </c>
      <c r="D184" s="8">
        <v>0.48749999999999999</v>
      </c>
      <c r="E184" s="8">
        <v>0.61944444444444446</v>
      </c>
      <c r="F184" s="3" t="s">
        <v>10</v>
      </c>
      <c r="G184" s="8">
        <f t="shared" si="19"/>
        <v>0.13194444444444448</v>
      </c>
      <c r="I184" s="3">
        <f t="shared" si="20"/>
        <v>1</v>
      </c>
      <c r="J184" s="3">
        <f t="shared" si="16"/>
        <v>0</v>
      </c>
      <c r="K184" s="3">
        <f t="shared" si="17"/>
        <v>0</v>
      </c>
      <c r="L184" s="3">
        <f t="shared" si="18"/>
        <v>0</v>
      </c>
    </row>
    <row r="185" spans="1:12" x14ac:dyDescent="0.25">
      <c r="A185" t="s">
        <v>13</v>
      </c>
      <c r="B185" t="s">
        <v>18</v>
      </c>
      <c r="C185" s="1">
        <v>44941</v>
      </c>
      <c r="D185" s="8">
        <v>0.49722222222222223</v>
      </c>
      <c r="E185" s="8">
        <v>0.50208333333333333</v>
      </c>
      <c r="F185" s="3" t="s">
        <v>9</v>
      </c>
      <c r="G185" s="8">
        <f t="shared" si="19"/>
        <v>4.8611111111110938E-3</v>
      </c>
      <c r="I185" s="3">
        <f t="shared" si="20"/>
        <v>0</v>
      </c>
      <c r="J185" s="3">
        <f t="shared" si="16"/>
        <v>0</v>
      </c>
      <c r="K185" s="3">
        <f t="shared" si="17"/>
        <v>0</v>
      </c>
      <c r="L185" s="3">
        <f t="shared" si="18"/>
        <v>0</v>
      </c>
    </row>
    <row r="186" spans="1:12" x14ac:dyDescent="0.25">
      <c r="A186" t="s">
        <v>13</v>
      </c>
      <c r="B186" t="s">
        <v>18</v>
      </c>
      <c r="C186" s="1">
        <v>44941</v>
      </c>
      <c r="D186" s="8">
        <v>0.61805555555555558</v>
      </c>
      <c r="E186" s="8">
        <v>0.61805555555555558</v>
      </c>
      <c r="F186" s="3" t="s">
        <v>15</v>
      </c>
      <c r="G186" s="8">
        <f t="shared" si="19"/>
        <v>0</v>
      </c>
      <c r="I186" s="3">
        <f t="shared" si="20"/>
        <v>0</v>
      </c>
      <c r="J186" s="3">
        <f t="shared" si="16"/>
        <v>0</v>
      </c>
      <c r="K186" s="3">
        <f t="shared" si="17"/>
        <v>1</v>
      </c>
      <c r="L186" s="3">
        <f t="shared" si="18"/>
        <v>0</v>
      </c>
    </row>
    <row r="187" spans="1:12" x14ac:dyDescent="0.25">
      <c r="A187" t="s">
        <v>13</v>
      </c>
      <c r="B187" t="s">
        <v>18</v>
      </c>
      <c r="C187" s="1">
        <v>44941</v>
      </c>
      <c r="D187" s="8">
        <v>0.61805555555555558</v>
      </c>
      <c r="E187" s="8">
        <v>0.61805555555555558</v>
      </c>
      <c r="F187" s="3" t="s">
        <v>15</v>
      </c>
      <c r="G187" s="8">
        <f t="shared" si="19"/>
        <v>0</v>
      </c>
      <c r="I187" s="3">
        <f t="shared" si="20"/>
        <v>0</v>
      </c>
      <c r="J187" s="3">
        <f t="shared" si="16"/>
        <v>0</v>
      </c>
      <c r="K187" s="3">
        <f t="shared" si="17"/>
        <v>1</v>
      </c>
      <c r="L187" s="3">
        <f t="shared" si="18"/>
        <v>0</v>
      </c>
    </row>
    <row r="188" spans="1:12" x14ac:dyDescent="0.25">
      <c r="A188" t="s">
        <v>13</v>
      </c>
      <c r="B188" t="s">
        <v>18</v>
      </c>
      <c r="C188" s="1">
        <v>44941</v>
      </c>
      <c r="D188" s="8">
        <v>0.61805555555555558</v>
      </c>
      <c r="E188" s="8">
        <v>0.61805555555555558</v>
      </c>
      <c r="F188" s="3" t="s">
        <v>15</v>
      </c>
      <c r="G188" s="8">
        <f t="shared" si="19"/>
        <v>0</v>
      </c>
      <c r="I188" s="3">
        <f t="shared" si="20"/>
        <v>0</v>
      </c>
      <c r="J188" s="3">
        <f t="shared" si="16"/>
        <v>0</v>
      </c>
      <c r="K188" s="3">
        <f t="shared" si="17"/>
        <v>1</v>
      </c>
      <c r="L188" s="3">
        <f t="shared" si="18"/>
        <v>0</v>
      </c>
    </row>
    <row r="189" spans="1:12" x14ac:dyDescent="0.25">
      <c r="A189" t="s">
        <v>13</v>
      </c>
      <c r="B189" t="s">
        <v>18</v>
      </c>
      <c r="C189" s="1">
        <v>44941</v>
      </c>
      <c r="D189" s="8">
        <v>0.61805555555555558</v>
      </c>
      <c r="E189" s="8">
        <v>0.61805555555555558</v>
      </c>
      <c r="F189" s="3" t="s">
        <v>15</v>
      </c>
      <c r="G189" s="8">
        <f t="shared" si="19"/>
        <v>0</v>
      </c>
      <c r="I189" s="3">
        <f t="shared" si="20"/>
        <v>0</v>
      </c>
      <c r="J189" s="3">
        <f t="shared" si="16"/>
        <v>0</v>
      </c>
      <c r="K189" s="3">
        <f t="shared" si="17"/>
        <v>1</v>
      </c>
      <c r="L189" s="3">
        <f t="shared" si="18"/>
        <v>0</v>
      </c>
    </row>
    <row r="190" spans="1:12" x14ac:dyDescent="0.25">
      <c r="A190" t="s">
        <v>13</v>
      </c>
      <c r="B190" t="s">
        <v>18</v>
      </c>
      <c r="C190" s="1">
        <v>44941</v>
      </c>
      <c r="D190" s="8">
        <v>0.75486111111111109</v>
      </c>
      <c r="E190" s="8">
        <v>0.9506944444444444</v>
      </c>
      <c r="F190" s="3" t="s">
        <v>10</v>
      </c>
      <c r="G190" s="8">
        <f t="shared" si="19"/>
        <v>0.1958333333333333</v>
      </c>
      <c r="I190" s="3">
        <f t="shared" si="20"/>
        <v>0</v>
      </c>
      <c r="J190" s="3">
        <f t="shared" si="16"/>
        <v>1</v>
      </c>
      <c r="K190" s="3">
        <f t="shared" si="17"/>
        <v>0</v>
      </c>
      <c r="L190" s="3">
        <f t="shared" si="18"/>
        <v>0</v>
      </c>
    </row>
    <row r="191" spans="1:12" x14ac:dyDescent="0.25">
      <c r="A191" t="s">
        <v>13</v>
      </c>
      <c r="B191" t="s">
        <v>18</v>
      </c>
      <c r="C191" s="1">
        <v>44941</v>
      </c>
      <c r="D191" s="8">
        <v>0.7680555555555556</v>
      </c>
      <c r="E191" s="8">
        <v>0.9458333333333333</v>
      </c>
      <c r="F191" s="3" t="s">
        <v>10</v>
      </c>
      <c r="G191" s="8">
        <f t="shared" si="19"/>
        <v>0.1777777777777777</v>
      </c>
      <c r="I191" s="3">
        <f t="shared" si="20"/>
        <v>0</v>
      </c>
      <c r="J191" s="3">
        <f t="shared" si="16"/>
        <v>1</v>
      </c>
      <c r="K191" s="3">
        <f t="shared" si="17"/>
        <v>0</v>
      </c>
      <c r="L191" s="3">
        <f t="shared" si="18"/>
        <v>0</v>
      </c>
    </row>
    <row r="192" spans="1:12" x14ac:dyDescent="0.25">
      <c r="A192" t="s">
        <v>13</v>
      </c>
      <c r="B192" t="s">
        <v>18</v>
      </c>
      <c r="C192" s="1">
        <v>44941</v>
      </c>
      <c r="D192" s="8">
        <v>0.77083333333333337</v>
      </c>
      <c r="E192" s="8">
        <v>0.94374999999999998</v>
      </c>
      <c r="F192" s="3" t="s">
        <v>10</v>
      </c>
      <c r="G192" s="8">
        <f t="shared" si="19"/>
        <v>0.17291666666666661</v>
      </c>
      <c r="I192" s="3">
        <f t="shared" si="20"/>
        <v>0</v>
      </c>
      <c r="J192" s="3">
        <f t="shared" si="16"/>
        <v>1</v>
      </c>
      <c r="K192" s="3">
        <f t="shared" si="17"/>
        <v>0</v>
      </c>
      <c r="L192" s="3">
        <f t="shared" si="18"/>
        <v>0</v>
      </c>
    </row>
    <row r="193" spans="1:12" x14ac:dyDescent="0.25">
      <c r="A193" t="s">
        <v>13</v>
      </c>
      <c r="B193" t="s">
        <v>18</v>
      </c>
      <c r="C193" s="1">
        <v>44941</v>
      </c>
      <c r="D193" s="8">
        <v>0.77083333333333337</v>
      </c>
      <c r="E193" s="8">
        <v>0.9506944444444444</v>
      </c>
      <c r="F193" s="3" t="s">
        <v>10</v>
      </c>
      <c r="G193" s="8">
        <f t="shared" si="19"/>
        <v>0.17986111111111103</v>
      </c>
      <c r="I193" s="3">
        <f t="shared" si="20"/>
        <v>0</v>
      </c>
      <c r="J193" s="3">
        <f t="shared" ref="J193:J256" si="21">IF(AND(F193="Travail",TEXT(D193,"hh:mm:ss")&gt;"17:00:00"),1,0)</f>
        <v>1</v>
      </c>
      <c r="K193" s="3">
        <f t="shared" si="17"/>
        <v>0</v>
      </c>
      <c r="L193" s="3">
        <f t="shared" si="18"/>
        <v>0</v>
      </c>
    </row>
    <row r="194" spans="1:12" x14ac:dyDescent="0.25">
      <c r="A194" t="s">
        <v>13</v>
      </c>
      <c r="B194" t="s">
        <v>18</v>
      </c>
      <c r="C194" s="1">
        <v>44941</v>
      </c>
      <c r="D194" s="8">
        <v>0.77083333333333337</v>
      </c>
      <c r="E194" s="8">
        <v>0.9458333333333333</v>
      </c>
      <c r="F194" s="3" t="s">
        <v>10</v>
      </c>
      <c r="G194" s="8">
        <f t="shared" si="19"/>
        <v>0.17499999999999993</v>
      </c>
      <c r="I194" s="3">
        <f t="shared" si="20"/>
        <v>0</v>
      </c>
      <c r="J194" s="3">
        <f t="shared" si="21"/>
        <v>1</v>
      </c>
      <c r="K194" s="3">
        <f t="shared" ref="K194:K257" si="22">IF(AND(F194="Repas",TEXT(D194,"hh:mm:ss")&lt;"17:00:00"),1,0)</f>
        <v>0</v>
      </c>
      <c r="L194" s="3">
        <f t="shared" ref="L194:L257" si="23">IF(AND(F194="Repas",TEXT(D194,"hh:mm:ss")&gt;"17:00:00"),1,0)</f>
        <v>0</v>
      </c>
    </row>
    <row r="195" spans="1:12" x14ac:dyDescent="0.25">
      <c r="A195" t="s">
        <v>13</v>
      </c>
      <c r="B195" t="s">
        <v>18</v>
      </c>
      <c r="C195" s="1">
        <v>44941</v>
      </c>
      <c r="D195" s="8">
        <v>0.89027777777777783</v>
      </c>
      <c r="E195" s="8">
        <v>0.8930555555555556</v>
      </c>
      <c r="F195" s="3" t="s">
        <v>9</v>
      </c>
      <c r="G195" s="8">
        <f t="shared" ref="G195:G258" si="24">E195-D195</f>
        <v>2.7777777777777679E-3</v>
      </c>
      <c r="I195" s="3">
        <f t="shared" ref="I195:I258" si="25">IF(AND(F195="Travail",TEXT(D195,"hh:mm:ss")&lt;"17:00:00"),1,0)</f>
        <v>0</v>
      </c>
      <c r="J195" s="3">
        <f t="shared" si="21"/>
        <v>0</v>
      </c>
      <c r="K195" s="3">
        <f t="shared" si="22"/>
        <v>0</v>
      </c>
      <c r="L195" s="3">
        <f t="shared" si="23"/>
        <v>0</v>
      </c>
    </row>
    <row r="196" spans="1:12" x14ac:dyDescent="0.25">
      <c r="A196" t="s">
        <v>13</v>
      </c>
      <c r="B196" t="s">
        <v>18</v>
      </c>
      <c r="C196" s="1">
        <v>44941</v>
      </c>
      <c r="D196" s="8">
        <v>0.9458333333333333</v>
      </c>
      <c r="E196" s="8">
        <v>0.9458333333333333</v>
      </c>
      <c r="F196" s="3" t="s">
        <v>15</v>
      </c>
      <c r="G196" s="8">
        <f t="shared" si="24"/>
        <v>0</v>
      </c>
      <c r="I196" s="3">
        <f t="shared" si="25"/>
        <v>0</v>
      </c>
      <c r="J196" s="3">
        <f t="shared" si="21"/>
        <v>0</v>
      </c>
      <c r="K196" s="3">
        <f t="shared" si="22"/>
        <v>0</v>
      </c>
      <c r="L196" s="3">
        <f t="shared" si="23"/>
        <v>1</v>
      </c>
    </row>
    <row r="197" spans="1:12" x14ac:dyDescent="0.25">
      <c r="A197" t="s">
        <v>13</v>
      </c>
      <c r="B197" t="s">
        <v>18</v>
      </c>
      <c r="C197" s="1">
        <v>44941</v>
      </c>
      <c r="D197" s="8">
        <v>0.9458333333333333</v>
      </c>
      <c r="E197" s="8">
        <v>0.9458333333333333</v>
      </c>
      <c r="F197" s="3" t="s">
        <v>15</v>
      </c>
      <c r="G197" s="8">
        <f t="shared" si="24"/>
        <v>0</v>
      </c>
      <c r="I197" s="3">
        <f t="shared" si="25"/>
        <v>0</v>
      </c>
      <c r="J197" s="3">
        <f t="shared" si="21"/>
        <v>0</v>
      </c>
      <c r="K197" s="3">
        <f t="shared" si="22"/>
        <v>0</v>
      </c>
      <c r="L197" s="3">
        <f t="shared" si="23"/>
        <v>1</v>
      </c>
    </row>
    <row r="198" spans="1:12" x14ac:dyDescent="0.25">
      <c r="A198" t="s">
        <v>13</v>
      </c>
      <c r="B198" t="s">
        <v>18</v>
      </c>
      <c r="C198" s="1">
        <v>44941</v>
      </c>
      <c r="D198" s="8">
        <v>0.9506944444444444</v>
      </c>
      <c r="E198" s="8">
        <v>0.9506944444444444</v>
      </c>
      <c r="F198" s="3" t="s">
        <v>15</v>
      </c>
      <c r="G198" s="8">
        <f t="shared" si="24"/>
        <v>0</v>
      </c>
      <c r="I198" s="3">
        <f t="shared" si="25"/>
        <v>0</v>
      </c>
      <c r="J198" s="3">
        <f t="shared" si="21"/>
        <v>0</v>
      </c>
      <c r="K198" s="3">
        <f t="shared" si="22"/>
        <v>0</v>
      </c>
      <c r="L198" s="3">
        <f t="shared" si="23"/>
        <v>1</v>
      </c>
    </row>
    <row r="199" spans="1:12" x14ac:dyDescent="0.25">
      <c r="A199" t="s">
        <v>13</v>
      </c>
      <c r="B199" t="s">
        <v>18</v>
      </c>
      <c r="C199" s="1">
        <v>44942</v>
      </c>
      <c r="D199" s="8">
        <v>0.39513888888888887</v>
      </c>
      <c r="E199" s="8">
        <v>0.62569444444444444</v>
      </c>
      <c r="F199" s="3" t="s">
        <v>10</v>
      </c>
      <c r="G199" s="8">
        <f t="shared" si="24"/>
        <v>0.23055555555555557</v>
      </c>
      <c r="I199" s="3">
        <f t="shared" si="25"/>
        <v>1</v>
      </c>
      <c r="J199" s="3">
        <f t="shared" si="21"/>
        <v>0</v>
      </c>
      <c r="K199" s="3">
        <f t="shared" si="22"/>
        <v>0</v>
      </c>
      <c r="L199" s="3">
        <f t="shared" si="23"/>
        <v>0</v>
      </c>
    </row>
    <row r="200" spans="1:12" x14ac:dyDescent="0.25">
      <c r="A200" t="s">
        <v>13</v>
      </c>
      <c r="B200" t="s">
        <v>18</v>
      </c>
      <c r="C200" s="1">
        <v>44942</v>
      </c>
      <c r="D200" s="8">
        <v>0.39513888888888887</v>
      </c>
      <c r="E200" s="8">
        <v>0.62361111111111112</v>
      </c>
      <c r="F200" s="3" t="s">
        <v>10</v>
      </c>
      <c r="G200" s="8">
        <f t="shared" si="24"/>
        <v>0.22847222222222224</v>
      </c>
      <c r="I200" s="3">
        <f t="shared" si="25"/>
        <v>1</v>
      </c>
      <c r="J200" s="3">
        <f t="shared" si="21"/>
        <v>0</v>
      </c>
      <c r="K200" s="3">
        <f t="shared" si="22"/>
        <v>0</v>
      </c>
      <c r="L200" s="3">
        <f t="shared" si="23"/>
        <v>0</v>
      </c>
    </row>
    <row r="201" spans="1:12" x14ac:dyDescent="0.25">
      <c r="A201" t="s">
        <v>13</v>
      </c>
      <c r="B201" t="s">
        <v>18</v>
      </c>
      <c r="C201" s="1">
        <v>44942</v>
      </c>
      <c r="D201" s="8">
        <v>0.41736111111111113</v>
      </c>
      <c r="E201" s="8">
        <v>0.62361111111111112</v>
      </c>
      <c r="F201" s="3" t="s">
        <v>10</v>
      </c>
      <c r="G201" s="8">
        <f t="shared" si="24"/>
        <v>0.20624999999999999</v>
      </c>
      <c r="I201" s="3">
        <f t="shared" si="25"/>
        <v>1</v>
      </c>
      <c r="J201" s="3">
        <f t="shared" si="21"/>
        <v>0</v>
      </c>
      <c r="K201" s="3">
        <f t="shared" si="22"/>
        <v>0</v>
      </c>
      <c r="L201" s="3">
        <f t="shared" si="23"/>
        <v>0</v>
      </c>
    </row>
    <row r="202" spans="1:12" x14ac:dyDescent="0.25">
      <c r="A202" t="s">
        <v>13</v>
      </c>
      <c r="B202" t="s">
        <v>18</v>
      </c>
      <c r="C202" s="1">
        <v>44942</v>
      </c>
      <c r="D202" s="8">
        <v>0.62152777777777779</v>
      </c>
      <c r="E202" s="8">
        <v>0.62152777777777779</v>
      </c>
      <c r="F202" s="3" t="s">
        <v>15</v>
      </c>
      <c r="G202" s="8">
        <f t="shared" si="24"/>
        <v>0</v>
      </c>
      <c r="I202" s="3">
        <f t="shared" si="25"/>
        <v>0</v>
      </c>
      <c r="J202" s="3">
        <f t="shared" si="21"/>
        <v>0</v>
      </c>
      <c r="K202" s="3">
        <f t="shared" si="22"/>
        <v>1</v>
      </c>
      <c r="L202" s="3">
        <f t="shared" si="23"/>
        <v>0</v>
      </c>
    </row>
    <row r="203" spans="1:12" x14ac:dyDescent="0.25">
      <c r="A203" t="s">
        <v>13</v>
      </c>
      <c r="B203" t="s">
        <v>18</v>
      </c>
      <c r="C203" s="1">
        <v>44942</v>
      </c>
      <c r="D203" s="8">
        <v>0.62638888888888888</v>
      </c>
      <c r="E203" s="8">
        <v>0.62638888888888888</v>
      </c>
      <c r="F203" s="3" t="s">
        <v>15</v>
      </c>
      <c r="G203" s="8">
        <f t="shared" si="24"/>
        <v>0</v>
      </c>
      <c r="I203" s="3">
        <f t="shared" si="25"/>
        <v>0</v>
      </c>
      <c r="J203" s="3">
        <f t="shared" si="21"/>
        <v>0</v>
      </c>
      <c r="K203" s="3">
        <f t="shared" si="22"/>
        <v>1</v>
      </c>
      <c r="L203" s="3">
        <f t="shared" si="23"/>
        <v>0</v>
      </c>
    </row>
    <row r="204" spans="1:12" x14ac:dyDescent="0.25">
      <c r="A204" t="s">
        <v>13</v>
      </c>
      <c r="B204" t="s">
        <v>18</v>
      </c>
      <c r="C204" s="1">
        <v>44942</v>
      </c>
      <c r="D204" s="8">
        <v>0.76041666666666663</v>
      </c>
      <c r="E204" s="8">
        <v>0.96805555555555556</v>
      </c>
      <c r="F204" s="3" t="s">
        <v>10</v>
      </c>
      <c r="G204" s="8">
        <f t="shared" si="24"/>
        <v>0.20763888888888893</v>
      </c>
      <c r="I204" s="3">
        <f t="shared" si="25"/>
        <v>0</v>
      </c>
      <c r="J204" s="3">
        <f t="shared" si="21"/>
        <v>1</v>
      </c>
      <c r="K204" s="3">
        <f t="shared" si="22"/>
        <v>0</v>
      </c>
      <c r="L204" s="3">
        <f t="shared" si="23"/>
        <v>0</v>
      </c>
    </row>
    <row r="205" spans="1:12" x14ac:dyDescent="0.25">
      <c r="A205" t="s">
        <v>13</v>
      </c>
      <c r="B205" t="s">
        <v>18</v>
      </c>
      <c r="C205" s="1">
        <v>44942</v>
      </c>
      <c r="D205" s="8">
        <v>0.77013888888888893</v>
      </c>
      <c r="E205" s="8">
        <v>0.96805555555555556</v>
      </c>
      <c r="F205" s="3" t="s">
        <v>10</v>
      </c>
      <c r="G205" s="8">
        <f t="shared" si="24"/>
        <v>0.19791666666666663</v>
      </c>
      <c r="I205" s="3">
        <f t="shared" si="25"/>
        <v>0</v>
      </c>
      <c r="J205" s="3">
        <f t="shared" si="21"/>
        <v>1</v>
      </c>
      <c r="K205" s="3">
        <f t="shared" si="22"/>
        <v>0</v>
      </c>
      <c r="L205" s="3">
        <f t="shared" si="23"/>
        <v>0</v>
      </c>
    </row>
    <row r="206" spans="1:12" x14ac:dyDescent="0.25">
      <c r="A206" t="s">
        <v>13</v>
      </c>
      <c r="B206" t="s">
        <v>18</v>
      </c>
      <c r="C206" s="1">
        <v>44942</v>
      </c>
      <c r="D206" s="8">
        <v>0.77013888888888893</v>
      </c>
      <c r="E206" s="8">
        <v>0.96736111111111101</v>
      </c>
      <c r="F206" s="3" t="s">
        <v>10</v>
      </c>
      <c r="G206" s="8">
        <f t="shared" si="24"/>
        <v>0.19722222222222208</v>
      </c>
      <c r="I206" s="3">
        <f t="shared" si="25"/>
        <v>0</v>
      </c>
      <c r="J206" s="3">
        <f t="shared" si="21"/>
        <v>1</v>
      </c>
      <c r="K206" s="3">
        <f t="shared" si="22"/>
        <v>0</v>
      </c>
      <c r="L206" s="3">
        <f t="shared" si="23"/>
        <v>0</v>
      </c>
    </row>
    <row r="207" spans="1:12" x14ac:dyDescent="0.25">
      <c r="A207" t="s">
        <v>13</v>
      </c>
      <c r="B207" t="s">
        <v>18</v>
      </c>
      <c r="C207" s="1">
        <v>44942</v>
      </c>
      <c r="D207" s="8">
        <v>0.96736111111111101</v>
      </c>
      <c r="E207" s="8">
        <v>0.96736111111111101</v>
      </c>
      <c r="F207" s="3" t="s">
        <v>15</v>
      </c>
      <c r="G207" s="8">
        <f t="shared" si="24"/>
        <v>0</v>
      </c>
      <c r="I207" s="3">
        <f t="shared" si="25"/>
        <v>0</v>
      </c>
      <c r="J207" s="3">
        <f t="shared" si="21"/>
        <v>0</v>
      </c>
      <c r="K207" s="3">
        <f t="shared" si="22"/>
        <v>0</v>
      </c>
      <c r="L207" s="3">
        <f t="shared" si="23"/>
        <v>1</v>
      </c>
    </row>
    <row r="208" spans="1:12" x14ac:dyDescent="0.25">
      <c r="A208" t="s">
        <v>13</v>
      </c>
      <c r="B208" t="s">
        <v>18</v>
      </c>
      <c r="C208" s="1">
        <v>44942</v>
      </c>
      <c r="D208" s="8">
        <v>0.96805555555555556</v>
      </c>
      <c r="E208" s="8">
        <v>0.96805555555555556</v>
      </c>
      <c r="F208" s="3" t="s">
        <v>15</v>
      </c>
      <c r="G208" s="8">
        <f t="shared" si="24"/>
        <v>0</v>
      </c>
      <c r="I208" s="3">
        <f t="shared" si="25"/>
        <v>0</v>
      </c>
      <c r="J208" s="3">
        <f t="shared" si="21"/>
        <v>0</v>
      </c>
      <c r="K208" s="3">
        <f t="shared" si="22"/>
        <v>0</v>
      </c>
      <c r="L208" s="3">
        <f t="shared" si="23"/>
        <v>1</v>
      </c>
    </row>
    <row r="209" spans="1:12" x14ac:dyDescent="0.25">
      <c r="A209" t="s">
        <v>13</v>
      </c>
      <c r="B209" t="s">
        <v>18</v>
      </c>
      <c r="C209" s="1">
        <v>44942</v>
      </c>
      <c r="D209" s="8">
        <v>0.96805555555555556</v>
      </c>
      <c r="E209" s="8">
        <v>0.96805555555555556</v>
      </c>
      <c r="F209" s="3" t="s">
        <v>15</v>
      </c>
      <c r="G209" s="8">
        <f t="shared" si="24"/>
        <v>0</v>
      </c>
      <c r="I209" s="3">
        <f t="shared" si="25"/>
        <v>0</v>
      </c>
      <c r="J209" s="3">
        <f t="shared" si="21"/>
        <v>0</v>
      </c>
      <c r="K209" s="3">
        <f t="shared" si="22"/>
        <v>0</v>
      </c>
      <c r="L209" s="3">
        <f t="shared" si="23"/>
        <v>1</v>
      </c>
    </row>
    <row r="210" spans="1:12" x14ac:dyDescent="0.25">
      <c r="A210" t="s">
        <v>13</v>
      </c>
      <c r="B210" t="s">
        <v>18</v>
      </c>
      <c r="C210" s="1">
        <v>44943</v>
      </c>
      <c r="D210" s="8">
        <v>0.41736111111111113</v>
      </c>
      <c r="E210" s="8">
        <v>0.61249999999999993</v>
      </c>
      <c r="F210" s="3" t="s">
        <v>10</v>
      </c>
      <c r="G210" s="8">
        <f t="shared" si="24"/>
        <v>0.19513888888888881</v>
      </c>
      <c r="I210" s="3">
        <f t="shared" si="25"/>
        <v>1</v>
      </c>
      <c r="J210" s="3">
        <f t="shared" si="21"/>
        <v>0</v>
      </c>
      <c r="K210" s="3">
        <f t="shared" si="22"/>
        <v>0</v>
      </c>
      <c r="L210" s="3">
        <f t="shared" si="23"/>
        <v>0</v>
      </c>
    </row>
    <row r="211" spans="1:12" x14ac:dyDescent="0.25">
      <c r="A211" t="s">
        <v>13</v>
      </c>
      <c r="B211" t="s">
        <v>18</v>
      </c>
      <c r="C211" s="1">
        <v>44943</v>
      </c>
      <c r="D211" s="8">
        <v>0.47083333333333338</v>
      </c>
      <c r="E211" s="8">
        <v>0.61249999999999993</v>
      </c>
      <c r="F211" s="3" t="s">
        <v>10</v>
      </c>
      <c r="G211" s="8">
        <f t="shared" si="24"/>
        <v>0.14166666666666655</v>
      </c>
      <c r="I211" s="3">
        <f t="shared" si="25"/>
        <v>1</v>
      </c>
      <c r="J211" s="3">
        <f t="shared" si="21"/>
        <v>0</v>
      </c>
      <c r="K211" s="3">
        <f t="shared" si="22"/>
        <v>0</v>
      </c>
      <c r="L211" s="3">
        <f t="shared" si="23"/>
        <v>0</v>
      </c>
    </row>
    <row r="212" spans="1:12" x14ac:dyDescent="0.25">
      <c r="A212" t="s">
        <v>13</v>
      </c>
      <c r="B212" t="s">
        <v>18</v>
      </c>
      <c r="C212" s="1">
        <v>44943</v>
      </c>
      <c r="D212" s="8">
        <v>0.48888888888888887</v>
      </c>
      <c r="E212" s="8">
        <v>0.61249999999999993</v>
      </c>
      <c r="F212" s="3" t="s">
        <v>10</v>
      </c>
      <c r="G212" s="8">
        <f t="shared" si="24"/>
        <v>0.12361111111111106</v>
      </c>
      <c r="I212" s="3">
        <f t="shared" si="25"/>
        <v>1</v>
      </c>
      <c r="J212" s="3">
        <f t="shared" si="21"/>
        <v>0</v>
      </c>
      <c r="K212" s="3">
        <f t="shared" si="22"/>
        <v>0</v>
      </c>
      <c r="L212" s="3">
        <f t="shared" si="23"/>
        <v>0</v>
      </c>
    </row>
    <row r="213" spans="1:12" x14ac:dyDescent="0.25">
      <c r="A213" t="s">
        <v>13</v>
      </c>
      <c r="B213" t="s">
        <v>18</v>
      </c>
      <c r="C213" s="1">
        <v>44943</v>
      </c>
      <c r="D213" s="8">
        <v>0.61249999999999993</v>
      </c>
      <c r="E213" s="8">
        <v>0.61249999999999993</v>
      </c>
      <c r="F213" s="3" t="s">
        <v>10</v>
      </c>
      <c r="G213" s="8">
        <f t="shared" si="24"/>
        <v>0</v>
      </c>
      <c r="H213" t="s">
        <v>22</v>
      </c>
      <c r="I213" s="3">
        <f t="shared" si="25"/>
        <v>1</v>
      </c>
      <c r="J213" s="3">
        <f t="shared" si="21"/>
        <v>0</v>
      </c>
      <c r="K213" s="3">
        <f t="shared" si="22"/>
        <v>0</v>
      </c>
      <c r="L213" s="3">
        <f t="shared" si="23"/>
        <v>0</v>
      </c>
    </row>
    <row r="214" spans="1:12" x14ac:dyDescent="0.25">
      <c r="A214" t="s">
        <v>13</v>
      </c>
      <c r="B214" t="s">
        <v>18</v>
      </c>
      <c r="C214" s="1">
        <v>44943</v>
      </c>
      <c r="D214" s="8">
        <v>0.61249999999999993</v>
      </c>
      <c r="E214" s="8">
        <v>0.61249999999999993</v>
      </c>
      <c r="F214" s="3" t="s">
        <v>15</v>
      </c>
      <c r="G214" s="8">
        <f t="shared" si="24"/>
        <v>0</v>
      </c>
      <c r="I214" s="3">
        <f t="shared" si="25"/>
        <v>0</v>
      </c>
      <c r="J214" s="3">
        <f t="shared" si="21"/>
        <v>0</v>
      </c>
      <c r="K214" s="3">
        <f t="shared" si="22"/>
        <v>1</v>
      </c>
      <c r="L214" s="3">
        <f t="shared" si="23"/>
        <v>0</v>
      </c>
    </row>
    <row r="215" spans="1:12" x14ac:dyDescent="0.25">
      <c r="A215" t="s">
        <v>13</v>
      </c>
      <c r="B215" t="s">
        <v>18</v>
      </c>
      <c r="C215" s="1">
        <v>44943</v>
      </c>
      <c r="D215" s="8">
        <v>0.61249999999999993</v>
      </c>
      <c r="E215" s="8">
        <v>0.61249999999999993</v>
      </c>
      <c r="F215" s="3" t="s">
        <v>15</v>
      </c>
      <c r="G215" s="8">
        <f t="shared" si="24"/>
        <v>0</v>
      </c>
      <c r="I215" s="3">
        <f t="shared" si="25"/>
        <v>0</v>
      </c>
      <c r="J215" s="3">
        <f t="shared" si="21"/>
        <v>0</v>
      </c>
      <c r="K215" s="3">
        <f t="shared" si="22"/>
        <v>1</v>
      </c>
      <c r="L215" s="3">
        <f t="shared" si="23"/>
        <v>0</v>
      </c>
    </row>
    <row r="216" spans="1:12" x14ac:dyDescent="0.25">
      <c r="A216" t="s">
        <v>13</v>
      </c>
      <c r="B216" t="s">
        <v>18</v>
      </c>
      <c r="C216" s="1">
        <v>44943</v>
      </c>
      <c r="D216" s="8">
        <v>0.61319444444444449</v>
      </c>
      <c r="E216" s="8">
        <v>0.61319444444444449</v>
      </c>
      <c r="F216" s="3" t="s">
        <v>15</v>
      </c>
      <c r="G216" s="8">
        <f t="shared" si="24"/>
        <v>0</v>
      </c>
      <c r="I216" s="3">
        <f t="shared" si="25"/>
        <v>0</v>
      </c>
      <c r="J216" s="3">
        <f t="shared" si="21"/>
        <v>0</v>
      </c>
      <c r="K216" s="3">
        <f t="shared" si="22"/>
        <v>1</v>
      </c>
      <c r="L216" s="3">
        <f t="shared" si="23"/>
        <v>0</v>
      </c>
    </row>
    <row r="217" spans="1:12" x14ac:dyDescent="0.25">
      <c r="A217" t="s">
        <v>13</v>
      </c>
      <c r="B217" t="s">
        <v>18</v>
      </c>
      <c r="C217" s="1">
        <v>44943</v>
      </c>
      <c r="D217" s="8">
        <v>0.75208333333333333</v>
      </c>
      <c r="E217" s="8">
        <v>0.95694444444444438</v>
      </c>
      <c r="F217" s="3" t="s">
        <v>10</v>
      </c>
      <c r="G217" s="8">
        <f t="shared" si="24"/>
        <v>0.20486111111111105</v>
      </c>
      <c r="I217" s="3">
        <f t="shared" si="25"/>
        <v>0</v>
      </c>
      <c r="J217" s="3">
        <f t="shared" si="21"/>
        <v>1</v>
      </c>
      <c r="K217" s="3">
        <f t="shared" si="22"/>
        <v>0</v>
      </c>
      <c r="L217" s="3">
        <f t="shared" si="23"/>
        <v>0</v>
      </c>
    </row>
    <row r="218" spans="1:12" x14ac:dyDescent="0.25">
      <c r="A218" t="s">
        <v>13</v>
      </c>
      <c r="B218" t="s">
        <v>18</v>
      </c>
      <c r="C218" s="1">
        <v>44943</v>
      </c>
      <c r="D218" s="8">
        <v>0.77013888888888893</v>
      </c>
      <c r="E218" s="8">
        <v>0.95694444444444438</v>
      </c>
      <c r="F218" s="3" t="s">
        <v>10</v>
      </c>
      <c r="G218" s="8">
        <f t="shared" si="24"/>
        <v>0.18680555555555545</v>
      </c>
      <c r="I218" s="3">
        <f t="shared" si="25"/>
        <v>0</v>
      </c>
      <c r="J218" s="3">
        <f t="shared" si="21"/>
        <v>1</v>
      </c>
      <c r="K218" s="3">
        <f t="shared" si="22"/>
        <v>0</v>
      </c>
      <c r="L218" s="3">
        <f t="shared" si="23"/>
        <v>0</v>
      </c>
    </row>
    <row r="219" spans="1:12" x14ac:dyDescent="0.25">
      <c r="A219" t="s">
        <v>13</v>
      </c>
      <c r="B219" t="s">
        <v>18</v>
      </c>
      <c r="C219" s="1">
        <v>44943</v>
      </c>
      <c r="D219" s="8">
        <v>0.77083333333333337</v>
      </c>
      <c r="E219" s="8">
        <v>0.94861111111111107</v>
      </c>
      <c r="F219" s="3" t="s">
        <v>10</v>
      </c>
      <c r="G219" s="8">
        <f t="shared" si="24"/>
        <v>0.1777777777777777</v>
      </c>
      <c r="I219" s="3">
        <f t="shared" si="25"/>
        <v>0</v>
      </c>
      <c r="J219" s="3">
        <f t="shared" si="21"/>
        <v>1</v>
      </c>
      <c r="K219" s="3">
        <f t="shared" si="22"/>
        <v>0</v>
      </c>
      <c r="L219" s="3">
        <f t="shared" si="23"/>
        <v>0</v>
      </c>
    </row>
    <row r="220" spans="1:12" x14ac:dyDescent="0.25">
      <c r="A220" t="s">
        <v>13</v>
      </c>
      <c r="B220" t="s">
        <v>18</v>
      </c>
      <c r="C220" s="1">
        <v>44943</v>
      </c>
      <c r="D220" s="8">
        <v>0.95694444444444438</v>
      </c>
      <c r="E220" s="8">
        <v>0.95694444444444438</v>
      </c>
      <c r="F220" s="3" t="s">
        <v>15</v>
      </c>
      <c r="G220" s="8">
        <f t="shared" si="24"/>
        <v>0</v>
      </c>
      <c r="I220" s="3">
        <f t="shared" si="25"/>
        <v>0</v>
      </c>
      <c r="J220" s="3">
        <f t="shared" si="21"/>
        <v>0</v>
      </c>
      <c r="K220" s="3">
        <f t="shared" si="22"/>
        <v>0</v>
      </c>
      <c r="L220" s="3">
        <f t="shared" si="23"/>
        <v>1</v>
      </c>
    </row>
    <row r="221" spans="1:12" x14ac:dyDescent="0.25">
      <c r="A221" t="s">
        <v>13</v>
      </c>
      <c r="B221" t="s">
        <v>18</v>
      </c>
      <c r="C221" s="1">
        <v>44943</v>
      </c>
      <c r="D221" s="8">
        <v>0.95694444444444438</v>
      </c>
      <c r="E221" s="8">
        <v>0.95694444444444438</v>
      </c>
      <c r="F221" s="3" t="s">
        <v>15</v>
      </c>
      <c r="G221" s="8">
        <f t="shared" si="24"/>
        <v>0</v>
      </c>
      <c r="I221" s="3">
        <f t="shared" si="25"/>
        <v>0</v>
      </c>
      <c r="J221" s="3">
        <f t="shared" si="21"/>
        <v>0</v>
      </c>
      <c r="K221" s="3">
        <f t="shared" si="22"/>
        <v>0</v>
      </c>
      <c r="L221" s="3">
        <f t="shared" si="23"/>
        <v>1</v>
      </c>
    </row>
    <row r="222" spans="1:12" x14ac:dyDescent="0.25">
      <c r="A222" t="s">
        <v>13</v>
      </c>
      <c r="B222" t="s">
        <v>18</v>
      </c>
      <c r="C222" s="1">
        <v>44944</v>
      </c>
      <c r="D222" s="8">
        <v>0.41319444444444442</v>
      </c>
      <c r="E222" s="8">
        <v>0.60416666666666663</v>
      </c>
      <c r="F222" s="3" t="s">
        <v>10</v>
      </c>
      <c r="G222" s="8">
        <f t="shared" si="24"/>
        <v>0.19097222222222221</v>
      </c>
      <c r="I222" s="3">
        <f t="shared" si="25"/>
        <v>1</v>
      </c>
      <c r="J222" s="3">
        <f t="shared" si="21"/>
        <v>0</v>
      </c>
      <c r="K222" s="3">
        <f t="shared" si="22"/>
        <v>0</v>
      </c>
      <c r="L222" s="3">
        <f t="shared" si="23"/>
        <v>0</v>
      </c>
    </row>
    <row r="223" spans="1:12" x14ac:dyDescent="0.25">
      <c r="A223" t="s">
        <v>13</v>
      </c>
      <c r="B223" t="s">
        <v>18</v>
      </c>
      <c r="C223" s="1">
        <v>44944</v>
      </c>
      <c r="D223" s="8">
        <v>0.41736111111111113</v>
      </c>
      <c r="E223" s="8">
        <v>0.60416666666666663</v>
      </c>
      <c r="F223" s="3" t="s">
        <v>10</v>
      </c>
      <c r="G223" s="8">
        <f t="shared" si="24"/>
        <v>0.1868055555555555</v>
      </c>
      <c r="I223" s="3">
        <f t="shared" si="25"/>
        <v>1</v>
      </c>
      <c r="J223" s="3">
        <f t="shared" si="21"/>
        <v>0</v>
      </c>
      <c r="K223" s="3">
        <f t="shared" si="22"/>
        <v>0</v>
      </c>
      <c r="L223" s="3">
        <f t="shared" si="23"/>
        <v>0</v>
      </c>
    </row>
    <row r="224" spans="1:12" x14ac:dyDescent="0.25">
      <c r="A224" t="s">
        <v>13</v>
      </c>
      <c r="B224" t="s">
        <v>18</v>
      </c>
      <c r="C224" s="1">
        <v>44944</v>
      </c>
      <c r="D224" s="8">
        <v>0.4375</v>
      </c>
      <c r="E224" s="8">
        <v>0.60277777777777775</v>
      </c>
      <c r="F224" s="3" t="s">
        <v>10</v>
      </c>
      <c r="G224" s="8">
        <f t="shared" si="24"/>
        <v>0.16527777777777775</v>
      </c>
      <c r="I224" s="3">
        <f t="shared" si="25"/>
        <v>1</v>
      </c>
      <c r="J224" s="3">
        <f t="shared" si="21"/>
        <v>0</v>
      </c>
      <c r="K224" s="3">
        <f t="shared" si="22"/>
        <v>0</v>
      </c>
      <c r="L224" s="3">
        <f t="shared" si="23"/>
        <v>0</v>
      </c>
    </row>
    <row r="225" spans="1:12" x14ac:dyDescent="0.25">
      <c r="A225" t="s">
        <v>13</v>
      </c>
      <c r="B225" t="s">
        <v>18</v>
      </c>
      <c r="C225" s="1">
        <v>44944</v>
      </c>
      <c r="D225" s="8">
        <v>0.48749999999999999</v>
      </c>
      <c r="E225" s="8">
        <v>0.60138888888888886</v>
      </c>
      <c r="F225" s="3" t="s">
        <v>10</v>
      </c>
      <c r="G225" s="8">
        <f t="shared" si="24"/>
        <v>0.11388888888888887</v>
      </c>
      <c r="I225" s="3">
        <f t="shared" si="25"/>
        <v>1</v>
      </c>
      <c r="J225" s="3">
        <f t="shared" si="21"/>
        <v>0</v>
      </c>
      <c r="K225" s="3">
        <f t="shared" si="22"/>
        <v>0</v>
      </c>
      <c r="L225" s="3">
        <f t="shared" si="23"/>
        <v>0</v>
      </c>
    </row>
    <row r="226" spans="1:12" x14ac:dyDescent="0.25">
      <c r="A226" t="s">
        <v>13</v>
      </c>
      <c r="B226" t="s">
        <v>18</v>
      </c>
      <c r="C226" s="1">
        <v>44944</v>
      </c>
      <c r="D226" s="8">
        <v>0.60138888888888886</v>
      </c>
      <c r="E226" s="8">
        <v>0.60138888888888886</v>
      </c>
      <c r="F226" s="3" t="s">
        <v>15</v>
      </c>
      <c r="G226" s="8">
        <f t="shared" si="24"/>
        <v>0</v>
      </c>
      <c r="I226" s="3">
        <f t="shared" si="25"/>
        <v>0</v>
      </c>
      <c r="J226" s="3">
        <f t="shared" si="21"/>
        <v>0</v>
      </c>
      <c r="K226" s="3">
        <f t="shared" si="22"/>
        <v>1</v>
      </c>
      <c r="L226" s="3">
        <f t="shared" si="23"/>
        <v>0</v>
      </c>
    </row>
    <row r="227" spans="1:12" x14ac:dyDescent="0.25">
      <c r="A227" t="s">
        <v>13</v>
      </c>
      <c r="B227" t="s">
        <v>18</v>
      </c>
      <c r="C227" s="1">
        <v>44944</v>
      </c>
      <c r="D227" s="8">
        <v>0.60138888888888886</v>
      </c>
      <c r="E227" s="8">
        <v>0.60138888888888886</v>
      </c>
      <c r="F227" s="3" t="s">
        <v>15</v>
      </c>
      <c r="G227" s="8">
        <f t="shared" si="24"/>
        <v>0</v>
      </c>
      <c r="I227" s="3">
        <f t="shared" si="25"/>
        <v>0</v>
      </c>
      <c r="J227" s="3">
        <f t="shared" si="21"/>
        <v>0</v>
      </c>
      <c r="K227" s="3">
        <f t="shared" si="22"/>
        <v>1</v>
      </c>
      <c r="L227" s="3">
        <f t="shared" si="23"/>
        <v>0</v>
      </c>
    </row>
    <row r="228" spans="1:12" x14ac:dyDescent="0.25">
      <c r="A228" t="s">
        <v>13</v>
      </c>
      <c r="B228" t="s">
        <v>18</v>
      </c>
      <c r="C228" s="1">
        <v>44944</v>
      </c>
      <c r="D228" s="8">
        <v>0.60138888888888886</v>
      </c>
      <c r="E228" s="8">
        <v>0.60138888888888886</v>
      </c>
      <c r="F228" s="3" t="s">
        <v>15</v>
      </c>
      <c r="G228" s="8">
        <f t="shared" si="24"/>
        <v>0</v>
      </c>
      <c r="I228" s="3">
        <f t="shared" si="25"/>
        <v>0</v>
      </c>
      <c r="J228" s="3">
        <f t="shared" si="21"/>
        <v>0</v>
      </c>
      <c r="K228" s="3">
        <f t="shared" si="22"/>
        <v>1</v>
      </c>
      <c r="L228" s="3">
        <f t="shared" si="23"/>
        <v>0</v>
      </c>
    </row>
    <row r="229" spans="1:12" x14ac:dyDescent="0.25">
      <c r="A229" t="s">
        <v>13</v>
      </c>
      <c r="B229" t="s">
        <v>18</v>
      </c>
      <c r="C229" s="1">
        <v>44944</v>
      </c>
      <c r="D229" s="8">
        <v>0.60138888888888886</v>
      </c>
      <c r="E229" s="8">
        <v>0.60138888888888886</v>
      </c>
      <c r="F229" s="3" t="s">
        <v>15</v>
      </c>
      <c r="G229" s="8">
        <f t="shared" si="24"/>
        <v>0</v>
      </c>
      <c r="I229" s="3">
        <f t="shared" si="25"/>
        <v>0</v>
      </c>
      <c r="J229" s="3">
        <f t="shared" si="21"/>
        <v>0</v>
      </c>
      <c r="K229" s="3">
        <f t="shared" si="22"/>
        <v>1</v>
      </c>
      <c r="L229" s="3">
        <f t="shared" si="23"/>
        <v>0</v>
      </c>
    </row>
    <row r="230" spans="1:12" x14ac:dyDescent="0.25">
      <c r="A230" t="s">
        <v>13</v>
      </c>
      <c r="B230" t="s">
        <v>18</v>
      </c>
      <c r="C230" s="1">
        <v>44944</v>
      </c>
      <c r="D230" s="8">
        <v>0.60277777777777775</v>
      </c>
      <c r="E230" s="8">
        <v>0.60277777777777775</v>
      </c>
      <c r="F230" s="3" t="s">
        <v>15</v>
      </c>
      <c r="G230" s="8">
        <f t="shared" si="24"/>
        <v>0</v>
      </c>
      <c r="I230" s="3">
        <f t="shared" si="25"/>
        <v>0</v>
      </c>
      <c r="J230" s="3">
        <f t="shared" si="21"/>
        <v>0</v>
      </c>
      <c r="K230" s="3">
        <f t="shared" si="22"/>
        <v>1</v>
      </c>
      <c r="L230" s="3">
        <f t="shared" si="23"/>
        <v>0</v>
      </c>
    </row>
    <row r="231" spans="1:12" x14ac:dyDescent="0.25">
      <c r="A231" t="s">
        <v>13</v>
      </c>
      <c r="B231" t="s">
        <v>18</v>
      </c>
      <c r="C231" s="1">
        <v>44944</v>
      </c>
      <c r="D231" s="8">
        <v>0.7597222222222223</v>
      </c>
      <c r="E231" s="8">
        <v>0.95138888888888884</v>
      </c>
      <c r="F231" s="3" t="s">
        <v>10</v>
      </c>
      <c r="G231" s="8">
        <f t="shared" si="24"/>
        <v>0.19166666666666654</v>
      </c>
      <c r="I231" s="3">
        <f t="shared" si="25"/>
        <v>0</v>
      </c>
      <c r="J231" s="3">
        <f t="shared" si="21"/>
        <v>1</v>
      </c>
      <c r="K231" s="3">
        <f t="shared" si="22"/>
        <v>0</v>
      </c>
      <c r="L231" s="3">
        <f t="shared" si="23"/>
        <v>0</v>
      </c>
    </row>
    <row r="232" spans="1:12" x14ac:dyDescent="0.25">
      <c r="A232" t="s">
        <v>13</v>
      </c>
      <c r="B232" t="s">
        <v>18</v>
      </c>
      <c r="C232" s="1">
        <v>44944</v>
      </c>
      <c r="D232" s="8">
        <v>0.77013888888888893</v>
      </c>
      <c r="E232" s="8">
        <v>0.9506944444444444</v>
      </c>
      <c r="F232" s="3" t="s">
        <v>10</v>
      </c>
      <c r="G232" s="8">
        <f t="shared" si="24"/>
        <v>0.18055555555555547</v>
      </c>
      <c r="I232" s="3">
        <f t="shared" si="25"/>
        <v>0</v>
      </c>
      <c r="J232" s="3">
        <f t="shared" si="21"/>
        <v>1</v>
      </c>
      <c r="K232" s="3">
        <f t="shared" si="22"/>
        <v>0</v>
      </c>
      <c r="L232" s="3">
        <f t="shared" si="23"/>
        <v>0</v>
      </c>
    </row>
    <row r="233" spans="1:12" x14ac:dyDescent="0.25">
      <c r="A233" t="s">
        <v>13</v>
      </c>
      <c r="B233" t="s">
        <v>18</v>
      </c>
      <c r="C233" s="1">
        <v>44944</v>
      </c>
      <c r="D233" s="8">
        <v>0.77083333333333337</v>
      </c>
      <c r="E233" s="8">
        <v>0.9506944444444444</v>
      </c>
      <c r="F233" s="3" t="s">
        <v>10</v>
      </c>
      <c r="G233" s="8">
        <f t="shared" si="24"/>
        <v>0.17986111111111103</v>
      </c>
      <c r="I233" s="3">
        <f t="shared" si="25"/>
        <v>0</v>
      </c>
      <c r="J233" s="3">
        <f t="shared" si="21"/>
        <v>1</v>
      </c>
      <c r="K233" s="3">
        <f t="shared" si="22"/>
        <v>0</v>
      </c>
      <c r="L233" s="3">
        <f t="shared" si="23"/>
        <v>0</v>
      </c>
    </row>
    <row r="234" spans="1:12" x14ac:dyDescent="0.25">
      <c r="A234" t="s">
        <v>13</v>
      </c>
      <c r="B234" t="s">
        <v>18</v>
      </c>
      <c r="C234" s="1">
        <v>44944</v>
      </c>
      <c r="D234" s="8">
        <v>0.77083333333333337</v>
      </c>
      <c r="E234" s="8">
        <v>0.95138888888888884</v>
      </c>
      <c r="F234" s="3" t="s">
        <v>10</v>
      </c>
      <c r="G234" s="8">
        <f t="shared" si="24"/>
        <v>0.18055555555555547</v>
      </c>
      <c r="I234" s="3">
        <f t="shared" si="25"/>
        <v>0</v>
      </c>
      <c r="J234" s="3">
        <f t="shared" si="21"/>
        <v>1</v>
      </c>
      <c r="K234" s="3">
        <f t="shared" si="22"/>
        <v>0</v>
      </c>
      <c r="L234" s="3">
        <f t="shared" si="23"/>
        <v>0</v>
      </c>
    </row>
    <row r="235" spans="1:12" x14ac:dyDescent="0.25">
      <c r="A235" t="s">
        <v>13</v>
      </c>
      <c r="B235" t="s">
        <v>18</v>
      </c>
      <c r="C235" s="1">
        <v>44944</v>
      </c>
      <c r="D235" s="8">
        <v>0.88055555555555554</v>
      </c>
      <c r="E235" s="8">
        <v>0.88611111111111107</v>
      </c>
      <c r="F235" s="3" t="s">
        <v>9</v>
      </c>
      <c r="G235" s="8">
        <f t="shared" si="24"/>
        <v>5.5555555555555358E-3</v>
      </c>
      <c r="I235" s="3">
        <f t="shared" si="25"/>
        <v>0</v>
      </c>
      <c r="J235" s="3">
        <f t="shared" si="21"/>
        <v>0</v>
      </c>
      <c r="K235" s="3">
        <f t="shared" si="22"/>
        <v>0</v>
      </c>
      <c r="L235" s="3">
        <f t="shared" si="23"/>
        <v>0</v>
      </c>
    </row>
    <row r="236" spans="1:12" x14ac:dyDescent="0.25">
      <c r="A236" t="s">
        <v>13</v>
      </c>
      <c r="B236" t="s">
        <v>18</v>
      </c>
      <c r="C236" s="1">
        <v>44944</v>
      </c>
      <c r="D236" s="8">
        <v>0.9506944444444444</v>
      </c>
      <c r="E236" s="8">
        <v>0.9506944444444444</v>
      </c>
      <c r="F236" s="3" t="s">
        <v>15</v>
      </c>
      <c r="G236" s="8">
        <f t="shared" si="24"/>
        <v>0</v>
      </c>
      <c r="I236" s="3">
        <f t="shared" si="25"/>
        <v>0</v>
      </c>
      <c r="J236" s="3">
        <f t="shared" si="21"/>
        <v>0</v>
      </c>
      <c r="K236" s="3">
        <f t="shared" si="22"/>
        <v>0</v>
      </c>
      <c r="L236" s="3">
        <f t="shared" si="23"/>
        <v>1</v>
      </c>
    </row>
    <row r="237" spans="1:12" x14ac:dyDescent="0.25">
      <c r="A237" t="s">
        <v>13</v>
      </c>
      <c r="B237" t="s">
        <v>18</v>
      </c>
      <c r="C237" s="1">
        <v>44944</v>
      </c>
      <c r="D237" s="8">
        <v>0.9506944444444444</v>
      </c>
      <c r="E237" s="8">
        <v>0.9506944444444444</v>
      </c>
      <c r="F237" s="3" t="s">
        <v>15</v>
      </c>
      <c r="G237" s="8">
        <f t="shared" si="24"/>
        <v>0</v>
      </c>
      <c r="I237" s="3">
        <f t="shared" si="25"/>
        <v>0</v>
      </c>
      <c r="J237" s="3">
        <f t="shared" si="21"/>
        <v>0</v>
      </c>
      <c r="K237" s="3">
        <f t="shared" si="22"/>
        <v>0</v>
      </c>
      <c r="L237" s="3">
        <f t="shared" si="23"/>
        <v>1</v>
      </c>
    </row>
    <row r="238" spans="1:12" x14ac:dyDescent="0.25">
      <c r="A238" t="s">
        <v>13</v>
      </c>
      <c r="B238" t="s">
        <v>18</v>
      </c>
      <c r="C238" s="1">
        <v>44944</v>
      </c>
      <c r="D238" s="8">
        <v>0.9506944444444444</v>
      </c>
      <c r="E238" s="8">
        <v>0.9506944444444444</v>
      </c>
      <c r="F238" s="3" t="s">
        <v>15</v>
      </c>
      <c r="G238" s="8">
        <f t="shared" si="24"/>
        <v>0</v>
      </c>
      <c r="I238" s="3">
        <f t="shared" si="25"/>
        <v>0</v>
      </c>
      <c r="J238" s="3">
        <f t="shared" si="21"/>
        <v>0</v>
      </c>
      <c r="K238" s="3">
        <f t="shared" si="22"/>
        <v>0</v>
      </c>
      <c r="L238" s="3">
        <f t="shared" si="23"/>
        <v>1</v>
      </c>
    </row>
    <row r="239" spans="1:12" x14ac:dyDescent="0.25">
      <c r="A239" t="s">
        <v>13</v>
      </c>
      <c r="B239" t="s">
        <v>18</v>
      </c>
      <c r="C239" s="1">
        <v>44944</v>
      </c>
      <c r="D239" s="8">
        <v>0.9506944444444444</v>
      </c>
      <c r="E239" s="8">
        <v>0.9506944444444444</v>
      </c>
      <c r="F239" s="3" t="s">
        <v>15</v>
      </c>
      <c r="G239" s="8">
        <f t="shared" si="24"/>
        <v>0</v>
      </c>
      <c r="I239" s="3">
        <f t="shared" si="25"/>
        <v>0</v>
      </c>
      <c r="J239" s="3">
        <f t="shared" si="21"/>
        <v>0</v>
      </c>
      <c r="K239" s="3">
        <f t="shared" si="22"/>
        <v>0</v>
      </c>
      <c r="L239" s="3">
        <f t="shared" si="23"/>
        <v>1</v>
      </c>
    </row>
    <row r="240" spans="1:12" x14ac:dyDescent="0.25">
      <c r="A240" t="s">
        <v>13</v>
      </c>
      <c r="B240" t="s">
        <v>18</v>
      </c>
      <c r="C240" s="1">
        <v>44945</v>
      </c>
      <c r="D240" s="8">
        <v>0.43611111111111112</v>
      </c>
      <c r="E240" s="8">
        <v>0.62847222222222221</v>
      </c>
      <c r="F240" s="3" t="s">
        <v>10</v>
      </c>
      <c r="G240" s="8">
        <f t="shared" si="24"/>
        <v>0.19236111111111109</v>
      </c>
      <c r="I240" s="3">
        <f t="shared" si="25"/>
        <v>1</v>
      </c>
      <c r="J240" s="3">
        <f t="shared" si="21"/>
        <v>0</v>
      </c>
      <c r="K240" s="3">
        <f t="shared" si="22"/>
        <v>0</v>
      </c>
      <c r="L240" s="3">
        <f t="shared" si="23"/>
        <v>0</v>
      </c>
    </row>
    <row r="241" spans="1:12" x14ac:dyDescent="0.25">
      <c r="A241" t="s">
        <v>13</v>
      </c>
      <c r="B241" t="s">
        <v>18</v>
      </c>
      <c r="C241" s="1">
        <v>44945</v>
      </c>
      <c r="D241" s="8">
        <v>0.4861111111111111</v>
      </c>
      <c r="E241" s="8">
        <v>0.62430555555555556</v>
      </c>
      <c r="F241" s="3" t="s">
        <v>10</v>
      </c>
      <c r="G241" s="8">
        <f t="shared" si="24"/>
        <v>0.13819444444444445</v>
      </c>
      <c r="I241" s="3">
        <f t="shared" si="25"/>
        <v>1</v>
      </c>
      <c r="J241" s="3">
        <f t="shared" si="21"/>
        <v>0</v>
      </c>
      <c r="K241" s="3">
        <f t="shared" si="22"/>
        <v>0</v>
      </c>
      <c r="L241" s="3">
        <f t="shared" si="23"/>
        <v>0</v>
      </c>
    </row>
    <row r="242" spans="1:12" x14ac:dyDescent="0.25">
      <c r="A242" t="s">
        <v>13</v>
      </c>
      <c r="B242" t="s">
        <v>18</v>
      </c>
      <c r="C242" s="1">
        <v>44945</v>
      </c>
      <c r="D242" s="8">
        <v>0.62847222222222221</v>
      </c>
      <c r="E242" s="8">
        <v>0.62847222222222221</v>
      </c>
      <c r="F242" s="3" t="s">
        <v>15</v>
      </c>
      <c r="G242" s="8">
        <f t="shared" si="24"/>
        <v>0</v>
      </c>
      <c r="I242" s="3">
        <f t="shared" si="25"/>
        <v>0</v>
      </c>
      <c r="J242" s="3">
        <f t="shared" si="21"/>
        <v>0</v>
      </c>
      <c r="K242" s="3">
        <f t="shared" si="22"/>
        <v>1</v>
      </c>
      <c r="L242" s="3">
        <f t="shared" si="23"/>
        <v>0</v>
      </c>
    </row>
    <row r="243" spans="1:12" x14ac:dyDescent="0.25">
      <c r="A243" t="s">
        <v>13</v>
      </c>
      <c r="B243" t="s">
        <v>18</v>
      </c>
      <c r="C243" s="1">
        <v>44945</v>
      </c>
      <c r="D243" s="8">
        <v>0.76944444444444438</v>
      </c>
      <c r="E243" s="8">
        <v>0.93958333333333333</v>
      </c>
      <c r="F243" s="3" t="s">
        <v>10</v>
      </c>
      <c r="G243" s="8">
        <f t="shared" si="24"/>
        <v>0.17013888888888895</v>
      </c>
      <c r="I243" s="3">
        <f t="shared" si="25"/>
        <v>0</v>
      </c>
      <c r="J243" s="3">
        <f t="shared" si="21"/>
        <v>1</v>
      </c>
      <c r="K243" s="3">
        <f t="shared" si="22"/>
        <v>0</v>
      </c>
      <c r="L243" s="3">
        <f t="shared" si="23"/>
        <v>0</v>
      </c>
    </row>
    <row r="244" spans="1:12" x14ac:dyDescent="0.25">
      <c r="A244" t="s">
        <v>13</v>
      </c>
      <c r="B244" t="s">
        <v>18</v>
      </c>
      <c r="C244" s="1">
        <v>44945</v>
      </c>
      <c r="D244" s="8">
        <v>0.77013888888888893</v>
      </c>
      <c r="E244" s="8">
        <v>0.93680555555555556</v>
      </c>
      <c r="F244" s="3" t="s">
        <v>10</v>
      </c>
      <c r="G244" s="8">
        <f t="shared" si="24"/>
        <v>0.16666666666666663</v>
      </c>
      <c r="I244" s="3">
        <f t="shared" si="25"/>
        <v>0</v>
      </c>
      <c r="J244" s="3">
        <f t="shared" si="21"/>
        <v>1</v>
      </c>
      <c r="K244" s="3">
        <f t="shared" si="22"/>
        <v>0</v>
      </c>
      <c r="L244" s="3">
        <f t="shared" si="23"/>
        <v>0</v>
      </c>
    </row>
    <row r="245" spans="1:12" x14ac:dyDescent="0.25">
      <c r="A245" t="s">
        <v>13</v>
      </c>
      <c r="B245" t="s">
        <v>18</v>
      </c>
      <c r="C245" s="1">
        <v>44945</v>
      </c>
      <c r="D245" s="8">
        <v>0.77083333333333337</v>
      </c>
      <c r="E245" s="8">
        <v>0.93680555555555556</v>
      </c>
      <c r="F245" s="3" t="s">
        <v>10</v>
      </c>
      <c r="G245" s="8">
        <f t="shared" si="24"/>
        <v>0.16597222222222219</v>
      </c>
      <c r="I245" s="3">
        <f t="shared" si="25"/>
        <v>0</v>
      </c>
      <c r="J245" s="3">
        <f t="shared" si="21"/>
        <v>1</v>
      </c>
      <c r="K245" s="3">
        <f t="shared" si="22"/>
        <v>0</v>
      </c>
      <c r="L245" s="3">
        <f t="shared" si="23"/>
        <v>0</v>
      </c>
    </row>
    <row r="246" spans="1:12" x14ac:dyDescent="0.25">
      <c r="A246" t="s">
        <v>13</v>
      </c>
      <c r="B246" t="s">
        <v>18</v>
      </c>
      <c r="C246" s="1">
        <v>44945</v>
      </c>
      <c r="D246" s="8">
        <v>0.7715277777777777</v>
      </c>
      <c r="E246" s="8">
        <v>0.94097222222222221</v>
      </c>
      <c r="F246" s="3" t="s">
        <v>10</v>
      </c>
      <c r="G246" s="8">
        <f t="shared" si="24"/>
        <v>0.16944444444444451</v>
      </c>
      <c r="I246" s="3">
        <f t="shared" si="25"/>
        <v>0</v>
      </c>
      <c r="J246" s="3">
        <f t="shared" si="21"/>
        <v>1</v>
      </c>
      <c r="K246" s="3">
        <f t="shared" si="22"/>
        <v>0</v>
      </c>
      <c r="L246" s="3">
        <f t="shared" si="23"/>
        <v>0</v>
      </c>
    </row>
    <row r="247" spans="1:12" x14ac:dyDescent="0.25">
      <c r="A247" t="s">
        <v>13</v>
      </c>
      <c r="B247" t="s">
        <v>18</v>
      </c>
      <c r="C247" s="1">
        <v>44945</v>
      </c>
      <c r="D247" s="8">
        <v>0.93611111111111101</v>
      </c>
      <c r="E247" s="8">
        <v>0.93611111111111101</v>
      </c>
      <c r="F247" s="3" t="s">
        <v>15</v>
      </c>
      <c r="G247" s="8">
        <f t="shared" si="24"/>
        <v>0</v>
      </c>
      <c r="I247" s="3">
        <f t="shared" si="25"/>
        <v>0</v>
      </c>
      <c r="J247" s="3">
        <f t="shared" si="21"/>
        <v>0</v>
      </c>
      <c r="K247" s="3">
        <f t="shared" si="22"/>
        <v>0</v>
      </c>
      <c r="L247" s="3">
        <f t="shared" si="23"/>
        <v>1</v>
      </c>
    </row>
    <row r="248" spans="1:12" x14ac:dyDescent="0.25">
      <c r="A248" t="s">
        <v>13</v>
      </c>
      <c r="B248" t="s">
        <v>18</v>
      </c>
      <c r="C248" s="1">
        <v>44945</v>
      </c>
      <c r="D248" s="8">
        <v>0.93680555555555556</v>
      </c>
      <c r="E248" s="8">
        <v>0.93680555555555556</v>
      </c>
      <c r="F248" s="3" t="s">
        <v>15</v>
      </c>
      <c r="G248" s="8">
        <f t="shared" si="24"/>
        <v>0</v>
      </c>
      <c r="I248" s="3">
        <f t="shared" si="25"/>
        <v>0</v>
      </c>
      <c r="J248" s="3">
        <f t="shared" si="21"/>
        <v>0</v>
      </c>
      <c r="K248" s="3">
        <f t="shared" si="22"/>
        <v>0</v>
      </c>
      <c r="L248" s="3">
        <f t="shared" si="23"/>
        <v>1</v>
      </c>
    </row>
    <row r="249" spans="1:12" x14ac:dyDescent="0.25">
      <c r="A249" t="s">
        <v>13</v>
      </c>
      <c r="B249" t="s">
        <v>18</v>
      </c>
      <c r="C249" s="1">
        <v>44945</v>
      </c>
      <c r="D249" s="8">
        <v>0.93958333333333333</v>
      </c>
      <c r="E249" s="8">
        <v>0.93958333333333333</v>
      </c>
      <c r="F249" s="3" t="s">
        <v>15</v>
      </c>
      <c r="G249" s="8">
        <f t="shared" si="24"/>
        <v>0</v>
      </c>
      <c r="I249" s="3">
        <f t="shared" si="25"/>
        <v>0</v>
      </c>
      <c r="J249" s="3">
        <f t="shared" si="21"/>
        <v>0</v>
      </c>
      <c r="K249" s="3">
        <f t="shared" si="22"/>
        <v>0</v>
      </c>
      <c r="L249" s="3">
        <f t="shared" si="23"/>
        <v>1</v>
      </c>
    </row>
    <row r="250" spans="1:12" x14ac:dyDescent="0.25">
      <c r="A250" t="s">
        <v>13</v>
      </c>
      <c r="B250" t="s">
        <v>18</v>
      </c>
      <c r="C250" s="1">
        <v>44945</v>
      </c>
      <c r="D250" s="8">
        <v>0.94097222222222221</v>
      </c>
      <c r="E250" s="8">
        <v>0.94097222222222221</v>
      </c>
      <c r="F250" s="3" t="s">
        <v>15</v>
      </c>
      <c r="G250" s="8">
        <f t="shared" si="24"/>
        <v>0</v>
      </c>
      <c r="I250" s="3">
        <f t="shared" si="25"/>
        <v>0</v>
      </c>
      <c r="J250" s="3">
        <f t="shared" si="21"/>
        <v>0</v>
      </c>
      <c r="K250" s="3">
        <f t="shared" si="22"/>
        <v>0</v>
      </c>
      <c r="L250" s="3">
        <f t="shared" si="23"/>
        <v>1</v>
      </c>
    </row>
    <row r="251" spans="1:12" x14ac:dyDescent="0.25">
      <c r="A251" t="s">
        <v>13</v>
      </c>
      <c r="B251" t="s">
        <v>18</v>
      </c>
      <c r="C251" s="1">
        <v>44946</v>
      </c>
      <c r="D251" s="8">
        <v>0.44236111111111115</v>
      </c>
      <c r="E251" s="8">
        <v>0.62430555555555556</v>
      </c>
      <c r="F251" s="3" t="s">
        <v>10</v>
      </c>
      <c r="G251" s="8">
        <f t="shared" si="24"/>
        <v>0.18194444444444441</v>
      </c>
      <c r="I251" s="3">
        <f t="shared" si="25"/>
        <v>1</v>
      </c>
      <c r="J251" s="3">
        <f t="shared" si="21"/>
        <v>0</v>
      </c>
      <c r="K251" s="3">
        <f t="shared" si="22"/>
        <v>0</v>
      </c>
      <c r="L251" s="3">
        <f t="shared" si="23"/>
        <v>0</v>
      </c>
    </row>
    <row r="252" spans="1:12" x14ac:dyDescent="0.25">
      <c r="A252" t="s">
        <v>13</v>
      </c>
      <c r="B252" t="s">
        <v>18</v>
      </c>
      <c r="C252" s="1">
        <v>44946</v>
      </c>
      <c r="D252" s="8">
        <v>0.44236111111111115</v>
      </c>
      <c r="E252" s="8">
        <v>0.62430555555555556</v>
      </c>
      <c r="F252" s="3" t="s">
        <v>10</v>
      </c>
      <c r="G252" s="8">
        <f t="shared" si="24"/>
        <v>0.18194444444444441</v>
      </c>
      <c r="I252" s="3">
        <f t="shared" si="25"/>
        <v>1</v>
      </c>
      <c r="J252" s="3">
        <f t="shared" si="21"/>
        <v>0</v>
      </c>
      <c r="K252" s="3">
        <f t="shared" si="22"/>
        <v>0</v>
      </c>
      <c r="L252" s="3">
        <f t="shared" si="23"/>
        <v>0</v>
      </c>
    </row>
    <row r="253" spans="1:12" x14ac:dyDescent="0.25">
      <c r="A253" t="s">
        <v>13</v>
      </c>
      <c r="B253" t="s">
        <v>18</v>
      </c>
      <c r="C253" s="1">
        <v>44946</v>
      </c>
      <c r="D253" s="8">
        <v>0.48888888888888887</v>
      </c>
      <c r="E253" s="8">
        <v>0.62361111111111112</v>
      </c>
      <c r="F253" s="3" t="s">
        <v>10</v>
      </c>
      <c r="G253" s="8">
        <f t="shared" si="24"/>
        <v>0.13472222222222224</v>
      </c>
      <c r="I253" s="3">
        <f t="shared" si="25"/>
        <v>1</v>
      </c>
      <c r="J253" s="3">
        <f t="shared" si="21"/>
        <v>0</v>
      </c>
      <c r="K253" s="3">
        <f t="shared" si="22"/>
        <v>0</v>
      </c>
      <c r="L253" s="3">
        <f t="shared" si="23"/>
        <v>0</v>
      </c>
    </row>
    <row r="254" spans="1:12" x14ac:dyDescent="0.25">
      <c r="A254" t="s">
        <v>13</v>
      </c>
      <c r="B254" t="s">
        <v>18</v>
      </c>
      <c r="C254" s="1">
        <v>44946</v>
      </c>
      <c r="D254" s="8">
        <v>0.62361111111111112</v>
      </c>
      <c r="E254" s="8">
        <v>0.62361111111111112</v>
      </c>
      <c r="F254" s="3" t="s">
        <v>9</v>
      </c>
      <c r="G254" s="8">
        <f t="shared" si="24"/>
        <v>0</v>
      </c>
      <c r="I254" s="3">
        <f t="shared" si="25"/>
        <v>0</v>
      </c>
      <c r="J254" s="3">
        <f t="shared" si="21"/>
        <v>0</v>
      </c>
      <c r="K254" s="3">
        <f t="shared" si="22"/>
        <v>0</v>
      </c>
      <c r="L254" s="3">
        <f t="shared" si="23"/>
        <v>0</v>
      </c>
    </row>
    <row r="255" spans="1:12" x14ac:dyDescent="0.25">
      <c r="A255" t="s">
        <v>13</v>
      </c>
      <c r="B255" t="s">
        <v>18</v>
      </c>
      <c r="C255" s="1">
        <v>44946</v>
      </c>
      <c r="D255" s="8">
        <v>0.62361111111111112</v>
      </c>
      <c r="E255" s="8">
        <v>0.62361111111111112</v>
      </c>
      <c r="F255" s="3" t="s">
        <v>15</v>
      </c>
      <c r="G255" s="8">
        <f t="shared" si="24"/>
        <v>0</v>
      </c>
      <c r="I255" s="3">
        <f t="shared" si="25"/>
        <v>0</v>
      </c>
      <c r="J255" s="3">
        <f t="shared" si="21"/>
        <v>0</v>
      </c>
      <c r="K255" s="3">
        <f t="shared" si="22"/>
        <v>1</v>
      </c>
      <c r="L255" s="3">
        <f t="shared" si="23"/>
        <v>0</v>
      </c>
    </row>
    <row r="256" spans="1:12" x14ac:dyDescent="0.25">
      <c r="A256" t="s">
        <v>13</v>
      </c>
      <c r="B256" t="s">
        <v>18</v>
      </c>
      <c r="C256" s="1">
        <v>44946</v>
      </c>
      <c r="D256" s="8">
        <v>0.76458333333333339</v>
      </c>
      <c r="E256" s="8">
        <v>0.95763888888888893</v>
      </c>
      <c r="F256" s="3" t="s">
        <v>10</v>
      </c>
      <c r="G256" s="8">
        <f t="shared" si="24"/>
        <v>0.19305555555555554</v>
      </c>
      <c r="I256" s="3">
        <f t="shared" si="25"/>
        <v>0</v>
      </c>
      <c r="J256" s="3">
        <f t="shared" si="21"/>
        <v>1</v>
      </c>
      <c r="K256" s="3">
        <f t="shared" si="22"/>
        <v>0</v>
      </c>
      <c r="L256" s="3">
        <f t="shared" si="23"/>
        <v>0</v>
      </c>
    </row>
    <row r="257" spans="1:12" x14ac:dyDescent="0.25">
      <c r="A257" t="s">
        <v>13</v>
      </c>
      <c r="B257" t="s">
        <v>18</v>
      </c>
      <c r="C257" s="1">
        <v>44946</v>
      </c>
      <c r="D257" s="8">
        <v>0.76597222222222217</v>
      </c>
      <c r="E257" s="8">
        <v>0.95000000000000007</v>
      </c>
      <c r="F257" s="3" t="s">
        <v>10</v>
      </c>
      <c r="G257" s="8">
        <f t="shared" si="24"/>
        <v>0.1840277777777779</v>
      </c>
      <c r="I257" s="3">
        <f t="shared" si="25"/>
        <v>0</v>
      </c>
      <c r="J257" s="3">
        <f t="shared" ref="J257:J320" si="26">IF(AND(F257="Travail",TEXT(D257,"hh:mm:ss")&gt;"17:00:00"),1,0)</f>
        <v>1</v>
      </c>
      <c r="K257" s="3">
        <f t="shared" si="22"/>
        <v>0</v>
      </c>
      <c r="L257" s="3">
        <f t="shared" si="23"/>
        <v>0</v>
      </c>
    </row>
    <row r="258" spans="1:12" x14ac:dyDescent="0.25">
      <c r="A258" t="s">
        <v>13</v>
      </c>
      <c r="B258" t="s">
        <v>18</v>
      </c>
      <c r="C258" s="1">
        <v>44946</v>
      </c>
      <c r="D258" s="8">
        <v>0.77013888888888893</v>
      </c>
      <c r="E258" s="8">
        <v>0.95416666666666661</v>
      </c>
      <c r="F258" s="3" t="s">
        <v>10</v>
      </c>
      <c r="G258" s="8">
        <f t="shared" si="24"/>
        <v>0.18402777777777768</v>
      </c>
      <c r="I258" s="3">
        <f t="shared" si="25"/>
        <v>0</v>
      </c>
      <c r="J258" s="3">
        <f t="shared" si="26"/>
        <v>1</v>
      </c>
      <c r="K258" s="3">
        <f t="shared" ref="K258:K324" si="27">IF(AND(F258="Repas",TEXT(D258,"hh:mm:ss")&lt;"17:00:00"),1,0)</f>
        <v>0</v>
      </c>
      <c r="L258" s="3">
        <f t="shared" ref="L258:L324" si="28">IF(AND(F258="Repas",TEXT(D258,"hh:mm:ss")&gt;"17:00:00"),1,0)</f>
        <v>0</v>
      </c>
    </row>
    <row r="259" spans="1:12" x14ac:dyDescent="0.25">
      <c r="A259" t="s">
        <v>13</v>
      </c>
      <c r="B259" t="s">
        <v>18</v>
      </c>
      <c r="C259" s="1">
        <v>44946</v>
      </c>
      <c r="D259" s="8">
        <v>0.77013888888888893</v>
      </c>
      <c r="E259" s="8">
        <v>0.95763888888888893</v>
      </c>
      <c r="F259" s="3" t="s">
        <v>10</v>
      </c>
      <c r="G259" s="8">
        <f t="shared" ref="G259:G322" si="29">E259-D259</f>
        <v>0.1875</v>
      </c>
      <c r="I259" s="3">
        <f t="shared" ref="I259:I322" si="30">IF(AND(F259="Travail",TEXT(D259,"hh:mm:ss")&lt;"17:00:00"),1,0)</f>
        <v>0</v>
      </c>
      <c r="J259" s="3">
        <f t="shared" si="26"/>
        <v>1</v>
      </c>
      <c r="K259" s="3">
        <f t="shared" si="27"/>
        <v>0</v>
      </c>
      <c r="L259" s="3">
        <f t="shared" si="28"/>
        <v>0</v>
      </c>
    </row>
    <row r="260" spans="1:12" x14ac:dyDescent="0.25">
      <c r="A260" t="s">
        <v>13</v>
      </c>
      <c r="B260" t="s">
        <v>18</v>
      </c>
      <c r="C260" s="1">
        <v>44946</v>
      </c>
      <c r="D260" s="8">
        <v>0.7715277777777777</v>
      </c>
      <c r="E260" s="8">
        <v>0.95694444444444438</v>
      </c>
      <c r="F260" s="3" t="s">
        <v>10</v>
      </c>
      <c r="G260" s="8">
        <f t="shared" si="29"/>
        <v>0.18541666666666667</v>
      </c>
      <c r="I260" s="3">
        <f t="shared" si="30"/>
        <v>0</v>
      </c>
      <c r="J260" s="3">
        <f t="shared" si="26"/>
        <v>1</v>
      </c>
      <c r="K260" s="3">
        <f t="shared" si="27"/>
        <v>0</v>
      </c>
      <c r="L260" s="3">
        <f t="shared" si="28"/>
        <v>0</v>
      </c>
    </row>
    <row r="261" spans="1:12" x14ac:dyDescent="0.25">
      <c r="A261" t="s">
        <v>13</v>
      </c>
      <c r="B261" t="s">
        <v>18</v>
      </c>
      <c r="C261" s="1">
        <v>44946</v>
      </c>
      <c r="D261" s="8">
        <v>0.7715277777777777</v>
      </c>
      <c r="E261" s="8">
        <v>0.95763888888888893</v>
      </c>
      <c r="F261" s="3" t="s">
        <v>10</v>
      </c>
      <c r="G261" s="8">
        <f t="shared" si="29"/>
        <v>0.18611111111111123</v>
      </c>
      <c r="I261" s="3">
        <f t="shared" si="30"/>
        <v>0</v>
      </c>
      <c r="J261" s="3">
        <f t="shared" si="26"/>
        <v>1</v>
      </c>
      <c r="K261" s="3">
        <f t="shared" si="27"/>
        <v>0</v>
      </c>
      <c r="L261" s="3">
        <f t="shared" si="28"/>
        <v>0</v>
      </c>
    </row>
    <row r="262" spans="1:12" x14ac:dyDescent="0.25">
      <c r="A262" t="s">
        <v>13</v>
      </c>
      <c r="B262" t="s">
        <v>18</v>
      </c>
      <c r="C262" s="1">
        <v>44946</v>
      </c>
      <c r="D262" s="8">
        <v>0.89236111111111116</v>
      </c>
      <c r="E262" s="8">
        <v>0.8965277777777777</v>
      </c>
      <c r="F262" s="3" t="s">
        <v>9</v>
      </c>
      <c r="G262" s="8">
        <f t="shared" si="29"/>
        <v>4.1666666666665408E-3</v>
      </c>
      <c r="I262" s="3">
        <f t="shared" si="30"/>
        <v>0</v>
      </c>
      <c r="J262" s="3">
        <f t="shared" si="26"/>
        <v>0</v>
      </c>
      <c r="K262" s="3">
        <f t="shared" si="27"/>
        <v>0</v>
      </c>
      <c r="L262" s="3">
        <f t="shared" si="28"/>
        <v>0</v>
      </c>
    </row>
    <row r="263" spans="1:12" x14ac:dyDescent="0.25">
      <c r="A263" t="s">
        <v>13</v>
      </c>
      <c r="B263" t="s">
        <v>18</v>
      </c>
      <c r="C263" s="1">
        <v>44946</v>
      </c>
      <c r="D263" s="8">
        <v>0.95763888888888893</v>
      </c>
      <c r="E263" s="8">
        <v>0.95763888888888893</v>
      </c>
      <c r="F263" s="3" t="s">
        <v>15</v>
      </c>
      <c r="G263" s="8">
        <f t="shared" si="29"/>
        <v>0</v>
      </c>
      <c r="I263" s="3">
        <f t="shared" si="30"/>
        <v>0</v>
      </c>
      <c r="J263" s="3">
        <f t="shared" si="26"/>
        <v>0</v>
      </c>
      <c r="K263" s="3">
        <f t="shared" si="27"/>
        <v>0</v>
      </c>
      <c r="L263" s="3">
        <f t="shared" si="28"/>
        <v>1</v>
      </c>
    </row>
    <row r="264" spans="1:12" x14ac:dyDescent="0.25">
      <c r="A264" t="s">
        <v>13</v>
      </c>
      <c r="B264" t="s">
        <v>18</v>
      </c>
      <c r="C264" s="1">
        <v>44946</v>
      </c>
      <c r="D264" s="8">
        <v>0.95763888888888893</v>
      </c>
      <c r="E264" s="8">
        <v>0.95763888888888893</v>
      </c>
      <c r="F264" s="3" t="s">
        <v>10</v>
      </c>
      <c r="G264" s="8">
        <f t="shared" si="29"/>
        <v>0</v>
      </c>
      <c r="I264" s="3">
        <f t="shared" si="30"/>
        <v>0</v>
      </c>
      <c r="J264" s="3">
        <f t="shared" si="26"/>
        <v>1</v>
      </c>
      <c r="K264" s="3">
        <f t="shared" si="27"/>
        <v>0</v>
      </c>
      <c r="L264" s="3">
        <f t="shared" si="28"/>
        <v>0</v>
      </c>
    </row>
    <row r="265" spans="1:12" x14ac:dyDescent="0.25">
      <c r="A265" t="s">
        <v>13</v>
      </c>
      <c r="B265" t="s">
        <v>18</v>
      </c>
      <c r="C265" s="1">
        <v>44946</v>
      </c>
      <c r="D265" s="8">
        <v>0.95763888888888893</v>
      </c>
      <c r="E265" s="8">
        <v>0.95763888888888893</v>
      </c>
      <c r="F265" s="3" t="s">
        <v>15</v>
      </c>
      <c r="G265" s="8">
        <f t="shared" si="29"/>
        <v>0</v>
      </c>
      <c r="I265" s="3">
        <f t="shared" si="30"/>
        <v>0</v>
      </c>
      <c r="J265" s="3">
        <f t="shared" si="26"/>
        <v>0</v>
      </c>
      <c r="K265" s="3">
        <f t="shared" si="27"/>
        <v>0</v>
      </c>
      <c r="L265" s="3">
        <f t="shared" si="28"/>
        <v>1</v>
      </c>
    </row>
    <row r="266" spans="1:12" x14ac:dyDescent="0.25">
      <c r="A266" t="s">
        <v>13</v>
      </c>
      <c r="B266" t="s">
        <v>18</v>
      </c>
      <c r="C266" s="1">
        <v>44946</v>
      </c>
      <c r="D266" s="8">
        <v>0.95763888888888893</v>
      </c>
      <c r="E266" s="8">
        <v>0.95763888888888893</v>
      </c>
      <c r="F266" s="3" t="s">
        <v>15</v>
      </c>
      <c r="G266" s="8">
        <f t="shared" si="29"/>
        <v>0</v>
      </c>
      <c r="I266" s="3">
        <f t="shared" si="30"/>
        <v>0</v>
      </c>
      <c r="J266" s="3">
        <f t="shared" si="26"/>
        <v>0</v>
      </c>
      <c r="K266" s="3">
        <f t="shared" si="27"/>
        <v>0</v>
      </c>
      <c r="L266" s="3">
        <f t="shared" si="28"/>
        <v>1</v>
      </c>
    </row>
    <row r="267" spans="1:12" x14ac:dyDescent="0.25">
      <c r="A267" t="s">
        <v>13</v>
      </c>
      <c r="B267" t="s">
        <v>18</v>
      </c>
      <c r="C267" s="1">
        <v>44946</v>
      </c>
      <c r="D267" s="8">
        <v>0.95763888888888893</v>
      </c>
      <c r="E267" s="8">
        <v>0.95763888888888893</v>
      </c>
      <c r="F267" s="3" t="s">
        <v>15</v>
      </c>
      <c r="G267" s="8">
        <f t="shared" si="29"/>
        <v>0</v>
      </c>
      <c r="I267" s="3">
        <f t="shared" si="30"/>
        <v>0</v>
      </c>
      <c r="J267" s="3">
        <f t="shared" si="26"/>
        <v>0</v>
      </c>
      <c r="K267" s="3">
        <f t="shared" si="27"/>
        <v>0</v>
      </c>
      <c r="L267" s="3">
        <f t="shared" si="28"/>
        <v>1</v>
      </c>
    </row>
    <row r="268" spans="1:12" x14ac:dyDescent="0.25">
      <c r="A268" t="s">
        <v>13</v>
      </c>
      <c r="B268" t="s">
        <v>18</v>
      </c>
      <c r="C268" s="1">
        <v>44947</v>
      </c>
      <c r="D268" s="8">
        <v>0.42708333333333331</v>
      </c>
      <c r="E268" s="8">
        <v>0.6333333333333333</v>
      </c>
      <c r="F268" s="3" t="s">
        <v>10</v>
      </c>
      <c r="G268" s="8">
        <f t="shared" si="29"/>
        <v>0.20624999999999999</v>
      </c>
      <c r="I268" s="3">
        <f t="shared" si="30"/>
        <v>1</v>
      </c>
      <c r="J268" s="3">
        <f t="shared" si="26"/>
        <v>0</v>
      </c>
      <c r="K268" s="3">
        <f t="shared" si="27"/>
        <v>0</v>
      </c>
      <c r="L268" s="3">
        <f t="shared" si="28"/>
        <v>0</v>
      </c>
    </row>
    <row r="269" spans="1:12" x14ac:dyDescent="0.25">
      <c r="A269" t="s">
        <v>13</v>
      </c>
      <c r="B269" t="s">
        <v>18</v>
      </c>
      <c r="C269" s="1">
        <v>44947</v>
      </c>
      <c r="D269" s="8">
        <v>0.4284722222222222</v>
      </c>
      <c r="E269" s="8">
        <v>0.6333333333333333</v>
      </c>
      <c r="F269" s="3" t="s">
        <v>10</v>
      </c>
      <c r="G269" s="8">
        <f t="shared" si="29"/>
        <v>0.2048611111111111</v>
      </c>
      <c r="I269" s="3">
        <f t="shared" si="30"/>
        <v>1</v>
      </c>
      <c r="J269" s="3">
        <f t="shared" si="26"/>
        <v>0</v>
      </c>
      <c r="K269" s="3">
        <f t="shared" si="27"/>
        <v>0</v>
      </c>
      <c r="L269" s="3">
        <f t="shared" si="28"/>
        <v>0</v>
      </c>
    </row>
    <row r="270" spans="1:12" x14ac:dyDescent="0.25">
      <c r="A270" t="s">
        <v>13</v>
      </c>
      <c r="B270" t="s">
        <v>18</v>
      </c>
      <c r="C270" s="1">
        <v>44947</v>
      </c>
      <c r="D270" s="8">
        <v>0.48749999999999999</v>
      </c>
      <c r="E270" s="8">
        <v>0.63472222222222219</v>
      </c>
      <c r="F270" s="3" t="s">
        <v>10</v>
      </c>
      <c r="G270" s="8">
        <f t="shared" si="29"/>
        <v>0.1472222222222222</v>
      </c>
      <c r="I270" s="3">
        <f t="shared" si="30"/>
        <v>1</v>
      </c>
      <c r="J270" s="3">
        <f t="shared" si="26"/>
        <v>0</v>
      </c>
      <c r="K270" s="3">
        <f t="shared" si="27"/>
        <v>0</v>
      </c>
      <c r="L270" s="3">
        <f t="shared" si="28"/>
        <v>0</v>
      </c>
    </row>
    <row r="271" spans="1:12" x14ac:dyDescent="0.25">
      <c r="A271" t="s">
        <v>13</v>
      </c>
      <c r="B271" t="s">
        <v>18</v>
      </c>
      <c r="C271" s="1">
        <v>44947</v>
      </c>
      <c r="D271" s="8">
        <v>0.48749999999999999</v>
      </c>
      <c r="E271" s="8">
        <v>0.6333333333333333</v>
      </c>
      <c r="F271" s="3" t="s">
        <v>10</v>
      </c>
      <c r="G271" s="8">
        <f t="shared" si="29"/>
        <v>0.14583333333333331</v>
      </c>
      <c r="I271" s="3">
        <f t="shared" si="30"/>
        <v>1</v>
      </c>
      <c r="J271" s="3">
        <f t="shared" si="26"/>
        <v>0</v>
      </c>
      <c r="K271" s="3">
        <f t="shared" si="27"/>
        <v>0</v>
      </c>
      <c r="L271" s="3">
        <f t="shared" si="28"/>
        <v>0</v>
      </c>
    </row>
    <row r="272" spans="1:12" x14ac:dyDescent="0.25">
      <c r="A272" t="s">
        <v>13</v>
      </c>
      <c r="B272" t="s">
        <v>18</v>
      </c>
      <c r="C272" s="1">
        <v>44947</v>
      </c>
      <c r="D272" s="8">
        <v>0.48888888888888887</v>
      </c>
      <c r="E272" s="8">
        <v>0.49374999999999997</v>
      </c>
      <c r="F272" s="3" t="s">
        <v>9</v>
      </c>
      <c r="G272" s="8">
        <f t="shared" si="29"/>
        <v>4.8611111111110938E-3</v>
      </c>
      <c r="I272" s="3">
        <f t="shared" si="30"/>
        <v>0</v>
      </c>
      <c r="J272" s="3">
        <f t="shared" si="26"/>
        <v>0</v>
      </c>
      <c r="K272" s="3">
        <f t="shared" si="27"/>
        <v>0</v>
      </c>
      <c r="L272" s="3">
        <f t="shared" si="28"/>
        <v>0</v>
      </c>
    </row>
    <row r="273" spans="1:12" x14ac:dyDescent="0.25">
      <c r="A273" t="s">
        <v>13</v>
      </c>
      <c r="B273" t="s">
        <v>18</v>
      </c>
      <c r="C273" s="1">
        <v>44947</v>
      </c>
      <c r="D273" s="8">
        <v>0.6333333333333333</v>
      </c>
      <c r="E273" s="8">
        <v>0.6333333333333333</v>
      </c>
      <c r="F273" s="3" t="s">
        <v>15</v>
      </c>
      <c r="G273" s="8">
        <f t="shared" si="29"/>
        <v>0</v>
      </c>
      <c r="I273" s="3">
        <f t="shared" si="30"/>
        <v>0</v>
      </c>
      <c r="J273" s="3">
        <f t="shared" si="26"/>
        <v>0</v>
      </c>
      <c r="K273" s="3">
        <f t="shared" si="27"/>
        <v>1</v>
      </c>
      <c r="L273" s="3">
        <f t="shared" si="28"/>
        <v>0</v>
      </c>
    </row>
    <row r="274" spans="1:12" x14ac:dyDescent="0.25">
      <c r="A274" t="s">
        <v>13</v>
      </c>
      <c r="B274" t="s">
        <v>18</v>
      </c>
      <c r="C274" s="1">
        <v>44947</v>
      </c>
      <c r="D274" s="8">
        <v>0.6333333333333333</v>
      </c>
      <c r="E274" s="8">
        <v>0.6333333333333333</v>
      </c>
      <c r="F274" s="3" t="s">
        <v>15</v>
      </c>
      <c r="G274" s="8">
        <f t="shared" si="29"/>
        <v>0</v>
      </c>
      <c r="I274" s="3">
        <f t="shared" si="30"/>
        <v>0</v>
      </c>
      <c r="J274" s="3">
        <f t="shared" si="26"/>
        <v>0</v>
      </c>
      <c r="K274" s="3">
        <f t="shared" si="27"/>
        <v>1</v>
      </c>
      <c r="L274" s="3">
        <f t="shared" si="28"/>
        <v>0</v>
      </c>
    </row>
    <row r="275" spans="1:12" x14ac:dyDescent="0.25">
      <c r="A275" t="s">
        <v>13</v>
      </c>
      <c r="B275" t="s">
        <v>18</v>
      </c>
      <c r="C275" s="1">
        <v>44947</v>
      </c>
      <c r="D275" s="8">
        <v>0.6333333333333333</v>
      </c>
      <c r="E275" s="8">
        <v>0.6333333333333333</v>
      </c>
      <c r="F275" s="3" t="s">
        <v>15</v>
      </c>
      <c r="G275" s="8">
        <f t="shared" si="29"/>
        <v>0</v>
      </c>
      <c r="I275" s="3">
        <f t="shared" si="30"/>
        <v>0</v>
      </c>
      <c r="J275" s="3">
        <f t="shared" si="26"/>
        <v>0</v>
      </c>
      <c r="K275" s="3">
        <f t="shared" si="27"/>
        <v>1</v>
      </c>
      <c r="L275" s="3">
        <f t="shared" si="28"/>
        <v>0</v>
      </c>
    </row>
    <row r="276" spans="1:12" x14ac:dyDescent="0.25">
      <c r="A276" t="s">
        <v>13</v>
      </c>
      <c r="B276" t="s">
        <v>18</v>
      </c>
      <c r="C276" s="1">
        <v>44947</v>
      </c>
      <c r="D276" s="8">
        <v>0.7680555555555556</v>
      </c>
      <c r="E276" s="8">
        <v>0.97499999999999998</v>
      </c>
      <c r="F276" s="3" t="s">
        <v>10</v>
      </c>
      <c r="G276" s="8">
        <f t="shared" si="29"/>
        <v>0.20694444444444438</v>
      </c>
      <c r="I276" s="3">
        <f t="shared" si="30"/>
        <v>0</v>
      </c>
      <c r="J276" s="3">
        <f t="shared" si="26"/>
        <v>1</v>
      </c>
      <c r="K276" s="3">
        <f t="shared" si="27"/>
        <v>0</v>
      </c>
      <c r="L276" s="3">
        <f t="shared" si="28"/>
        <v>0</v>
      </c>
    </row>
    <row r="277" spans="1:12" x14ac:dyDescent="0.25">
      <c r="A277" t="s">
        <v>13</v>
      </c>
      <c r="B277" t="s">
        <v>18</v>
      </c>
      <c r="C277" s="1">
        <v>44947</v>
      </c>
      <c r="D277" s="8">
        <v>0.7680555555555556</v>
      </c>
      <c r="E277" s="8">
        <v>0.97430555555555554</v>
      </c>
      <c r="F277" s="3" t="s">
        <v>10</v>
      </c>
      <c r="G277" s="8">
        <f t="shared" si="29"/>
        <v>0.20624999999999993</v>
      </c>
      <c r="I277" s="3">
        <f t="shared" si="30"/>
        <v>0</v>
      </c>
      <c r="J277" s="3">
        <f t="shared" si="26"/>
        <v>1</v>
      </c>
      <c r="K277" s="3">
        <f t="shared" si="27"/>
        <v>0</v>
      </c>
      <c r="L277" s="3">
        <f t="shared" si="28"/>
        <v>0</v>
      </c>
    </row>
    <row r="278" spans="1:12" x14ac:dyDescent="0.25">
      <c r="A278" t="s">
        <v>13</v>
      </c>
      <c r="B278" t="s">
        <v>18</v>
      </c>
      <c r="C278" s="1">
        <v>44947</v>
      </c>
      <c r="D278" s="8">
        <v>0.7680555555555556</v>
      </c>
      <c r="E278" s="8">
        <v>0.97569444444444453</v>
      </c>
      <c r="F278" s="3" t="s">
        <v>10</v>
      </c>
      <c r="G278" s="8">
        <f t="shared" si="29"/>
        <v>0.20763888888888893</v>
      </c>
      <c r="I278" s="3">
        <f t="shared" si="30"/>
        <v>0</v>
      </c>
      <c r="J278" s="3">
        <f t="shared" si="26"/>
        <v>1</v>
      </c>
      <c r="K278" s="3">
        <f t="shared" si="27"/>
        <v>0</v>
      </c>
      <c r="L278" s="3">
        <f t="shared" si="28"/>
        <v>0</v>
      </c>
    </row>
    <row r="279" spans="1:12" x14ac:dyDescent="0.25">
      <c r="A279" t="s">
        <v>13</v>
      </c>
      <c r="B279" t="s">
        <v>18</v>
      </c>
      <c r="C279" s="1">
        <v>44947</v>
      </c>
      <c r="D279" s="8">
        <v>0.76874999999999993</v>
      </c>
      <c r="E279" s="8">
        <v>0.97499999999999998</v>
      </c>
      <c r="F279" s="3" t="s">
        <v>10</v>
      </c>
      <c r="G279" s="8">
        <f t="shared" si="29"/>
        <v>0.20625000000000004</v>
      </c>
      <c r="I279" s="3">
        <f t="shared" si="30"/>
        <v>0</v>
      </c>
      <c r="J279" s="3">
        <f t="shared" si="26"/>
        <v>1</v>
      </c>
      <c r="K279" s="3">
        <f t="shared" si="27"/>
        <v>0</v>
      </c>
      <c r="L279" s="3">
        <f t="shared" si="28"/>
        <v>0</v>
      </c>
    </row>
    <row r="280" spans="1:12" x14ac:dyDescent="0.25">
      <c r="A280" t="s">
        <v>13</v>
      </c>
      <c r="B280" t="s">
        <v>18</v>
      </c>
      <c r="C280" s="1">
        <v>44947</v>
      </c>
      <c r="D280" s="8">
        <v>0.76944444444444438</v>
      </c>
      <c r="E280" s="8">
        <v>0.97291666666666676</v>
      </c>
      <c r="F280" s="3" t="s">
        <v>10</v>
      </c>
      <c r="G280" s="8">
        <f t="shared" si="29"/>
        <v>0.20347222222222239</v>
      </c>
      <c r="I280" s="3">
        <f t="shared" si="30"/>
        <v>0</v>
      </c>
      <c r="J280" s="3">
        <f t="shared" si="26"/>
        <v>1</v>
      </c>
      <c r="K280" s="3">
        <f t="shared" si="27"/>
        <v>0</v>
      </c>
      <c r="L280" s="3">
        <f t="shared" si="28"/>
        <v>0</v>
      </c>
    </row>
    <row r="281" spans="1:12" x14ac:dyDescent="0.25">
      <c r="A281" t="s">
        <v>13</v>
      </c>
      <c r="B281" t="s">
        <v>18</v>
      </c>
      <c r="C281" s="1">
        <v>44947</v>
      </c>
      <c r="D281" s="8">
        <v>0.7715277777777777</v>
      </c>
      <c r="E281" s="8">
        <v>0.97569444444444453</v>
      </c>
      <c r="F281" s="3" t="s">
        <v>10</v>
      </c>
      <c r="G281" s="8">
        <f t="shared" si="29"/>
        <v>0.20416666666666683</v>
      </c>
      <c r="I281" s="3">
        <f t="shared" si="30"/>
        <v>0</v>
      </c>
      <c r="J281" s="3">
        <f t="shared" si="26"/>
        <v>1</v>
      </c>
      <c r="K281" s="3">
        <f t="shared" si="27"/>
        <v>0</v>
      </c>
      <c r="L281" s="3">
        <f t="shared" si="28"/>
        <v>0</v>
      </c>
    </row>
    <row r="282" spans="1:12" x14ac:dyDescent="0.25">
      <c r="A282" t="s">
        <v>13</v>
      </c>
      <c r="B282" t="s">
        <v>18</v>
      </c>
      <c r="C282" s="1">
        <v>44947</v>
      </c>
      <c r="D282" s="8">
        <v>0.8979166666666667</v>
      </c>
      <c r="E282" s="8">
        <v>0.90208333333333324</v>
      </c>
      <c r="F282" s="3" t="s">
        <v>9</v>
      </c>
      <c r="G282" s="8">
        <f t="shared" si="29"/>
        <v>4.1666666666665408E-3</v>
      </c>
      <c r="I282" s="3">
        <f t="shared" si="30"/>
        <v>0</v>
      </c>
      <c r="J282" s="3">
        <f t="shared" si="26"/>
        <v>0</v>
      </c>
      <c r="K282" s="3">
        <f t="shared" si="27"/>
        <v>0</v>
      </c>
      <c r="L282" s="3">
        <f t="shared" si="28"/>
        <v>0</v>
      </c>
    </row>
    <row r="283" spans="1:12" x14ac:dyDescent="0.25">
      <c r="A283" t="s">
        <v>13</v>
      </c>
      <c r="B283" t="s">
        <v>18</v>
      </c>
      <c r="C283" s="1">
        <v>44947</v>
      </c>
      <c r="D283" s="8">
        <v>0.97291666666666676</v>
      </c>
      <c r="E283" s="8">
        <v>0.97291666666666676</v>
      </c>
      <c r="F283" s="3" t="s">
        <v>15</v>
      </c>
      <c r="G283" s="8">
        <f t="shared" si="29"/>
        <v>0</v>
      </c>
      <c r="I283" s="3">
        <f t="shared" si="30"/>
        <v>0</v>
      </c>
      <c r="J283" s="3">
        <f t="shared" si="26"/>
        <v>0</v>
      </c>
      <c r="K283" s="3">
        <f t="shared" si="27"/>
        <v>0</v>
      </c>
      <c r="L283" s="3">
        <f t="shared" si="28"/>
        <v>1</v>
      </c>
    </row>
    <row r="284" spans="1:12" x14ac:dyDescent="0.25">
      <c r="A284" t="s">
        <v>13</v>
      </c>
      <c r="B284" t="s">
        <v>18</v>
      </c>
      <c r="C284" s="1">
        <v>44947</v>
      </c>
      <c r="D284" s="8">
        <v>0.97499999999999998</v>
      </c>
      <c r="E284" s="8">
        <v>0.97499999999999998</v>
      </c>
      <c r="F284" s="3" t="s">
        <v>15</v>
      </c>
      <c r="G284" s="8">
        <f t="shared" si="29"/>
        <v>0</v>
      </c>
      <c r="I284" s="3">
        <f t="shared" si="30"/>
        <v>0</v>
      </c>
      <c r="J284" s="3">
        <f t="shared" si="26"/>
        <v>0</v>
      </c>
      <c r="K284" s="3">
        <f t="shared" si="27"/>
        <v>0</v>
      </c>
      <c r="L284" s="3">
        <f t="shared" si="28"/>
        <v>1</v>
      </c>
    </row>
    <row r="285" spans="1:12" x14ac:dyDescent="0.25">
      <c r="A285" t="s">
        <v>13</v>
      </c>
      <c r="B285" t="s">
        <v>18</v>
      </c>
      <c r="C285" s="1">
        <v>44947</v>
      </c>
      <c r="D285" s="8">
        <v>0.97499999999999998</v>
      </c>
      <c r="E285" s="8">
        <v>0.97499999999999998</v>
      </c>
      <c r="F285" s="3" t="s">
        <v>15</v>
      </c>
      <c r="G285" s="8">
        <f t="shared" si="29"/>
        <v>0</v>
      </c>
      <c r="I285" s="3">
        <f t="shared" si="30"/>
        <v>0</v>
      </c>
      <c r="J285" s="3">
        <f t="shared" si="26"/>
        <v>0</v>
      </c>
      <c r="K285" s="3">
        <f t="shared" si="27"/>
        <v>0</v>
      </c>
      <c r="L285" s="3">
        <f t="shared" si="28"/>
        <v>1</v>
      </c>
    </row>
    <row r="286" spans="1:12" x14ac:dyDescent="0.25">
      <c r="A286" t="s">
        <v>13</v>
      </c>
      <c r="B286" t="s">
        <v>18</v>
      </c>
      <c r="C286" s="1">
        <v>44947</v>
      </c>
      <c r="D286" s="8">
        <v>0.97569444444444453</v>
      </c>
      <c r="E286" s="8">
        <v>0.97569444444444453</v>
      </c>
      <c r="F286" s="3" t="s">
        <v>15</v>
      </c>
      <c r="G286" s="8">
        <f t="shared" si="29"/>
        <v>0</v>
      </c>
      <c r="I286" s="3">
        <f t="shared" si="30"/>
        <v>0</v>
      </c>
      <c r="J286" s="3">
        <f t="shared" si="26"/>
        <v>0</v>
      </c>
      <c r="K286" s="3">
        <f t="shared" si="27"/>
        <v>0</v>
      </c>
      <c r="L286" s="3">
        <f t="shared" si="28"/>
        <v>1</v>
      </c>
    </row>
    <row r="287" spans="1:12" x14ac:dyDescent="0.25">
      <c r="A287" t="s">
        <v>13</v>
      </c>
      <c r="B287" t="s">
        <v>18</v>
      </c>
      <c r="C287" s="1">
        <v>44947</v>
      </c>
      <c r="D287" s="8">
        <v>0.97569444444444453</v>
      </c>
      <c r="E287" s="8">
        <v>0.97569444444444453</v>
      </c>
      <c r="F287" s="3" t="s">
        <v>15</v>
      </c>
      <c r="G287" s="8">
        <f t="shared" si="29"/>
        <v>0</v>
      </c>
      <c r="I287" s="3">
        <f t="shared" si="30"/>
        <v>0</v>
      </c>
      <c r="J287" s="3">
        <f t="shared" si="26"/>
        <v>0</v>
      </c>
      <c r="K287" s="3">
        <f t="shared" si="27"/>
        <v>0</v>
      </c>
      <c r="L287" s="3">
        <f t="shared" si="28"/>
        <v>1</v>
      </c>
    </row>
    <row r="288" spans="1:12" x14ac:dyDescent="0.25">
      <c r="A288" t="s">
        <v>13</v>
      </c>
      <c r="B288" t="s">
        <v>18</v>
      </c>
      <c r="C288" s="1">
        <v>44947</v>
      </c>
      <c r="D288" s="8">
        <v>0.97569444444444453</v>
      </c>
      <c r="E288" s="8">
        <v>0.97569444444444453</v>
      </c>
      <c r="F288" s="3" t="s">
        <v>10</v>
      </c>
      <c r="G288" s="8">
        <f t="shared" si="29"/>
        <v>0</v>
      </c>
      <c r="H288" t="s">
        <v>23</v>
      </c>
      <c r="I288" s="3">
        <f t="shared" si="30"/>
        <v>0</v>
      </c>
      <c r="J288" s="3">
        <f t="shared" si="26"/>
        <v>1</v>
      </c>
      <c r="K288" s="3">
        <f t="shared" si="27"/>
        <v>0</v>
      </c>
      <c r="L288" s="3">
        <f t="shared" si="28"/>
        <v>0</v>
      </c>
    </row>
    <row r="289" spans="1:12" x14ac:dyDescent="0.25">
      <c r="A289" t="s">
        <v>13</v>
      </c>
      <c r="B289" t="s">
        <v>18</v>
      </c>
      <c r="C289" s="1">
        <v>44948</v>
      </c>
      <c r="D289" s="8">
        <v>0.41805555555555557</v>
      </c>
      <c r="E289" s="8">
        <v>0.625</v>
      </c>
      <c r="F289" s="3" t="s">
        <v>10</v>
      </c>
      <c r="G289" s="8">
        <f t="shared" si="29"/>
        <v>0.20694444444444443</v>
      </c>
      <c r="I289" s="3">
        <f t="shared" si="30"/>
        <v>1</v>
      </c>
      <c r="J289" s="3">
        <f t="shared" si="26"/>
        <v>0</v>
      </c>
      <c r="K289" s="3">
        <f t="shared" si="27"/>
        <v>0</v>
      </c>
      <c r="L289" s="3">
        <f t="shared" si="28"/>
        <v>0</v>
      </c>
    </row>
    <row r="290" spans="1:12" x14ac:dyDescent="0.25">
      <c r="A290" t="s">
        <v>13</v>
      </c>
      <c r="B290" t="s">
        <v>18</v>
      </c>
      <c r="C290" s="1">
        <v>44948</v>
      </c>
      <c r="D290" s="8">
        <v>0.41805555555555557</v>
      </c>
      <c r="E290" s="8">
        <v>0.62361111111111112</v>
      </c>
      <c r="F290" s="3" t="s">
        <v>10</v>
      </c>
      <c r="G290" s="8">
        <f t="shared" si="29"/>
        <v>0.20555555555555555</v>
      </c>
      <c r="I290" s="3">
        <f t="shared" si="30"/>
        <v>1</v>
      </c>
      <c r="J290" s="3">
        <f t="shared" si="26"/>
        <v>0</v>
      </c>
      <c r="K290" s="3">
        <f t="shared" si="27"/>
        <v>0</v>
      </c>
      <c r="L290" s="3">
        <f t="shared" si="28"/>
        <v>0</v>
      </c>
    </row>
    <row r="291" spans="1:12" x14ac:dyDescent="0.25">
      <c r="A291" t="s">
        <v>13</v>
      </c>
      <c r="B291" t="s">
        <v>18</v>
      </c>
      <c r="C291" s="1">
        <v>44948</v>
      </c>
      <c r="D291" s="8">
        <v>0.45763888888888887</v>
      </c>
      <c r="E291" s="8">
        <v>0.62291666666666667</v>
      </c>
      <c r="F291" s="3" t="s">
        <v>10</v>
      </c>
      <c r="G291" s="8">
        <f t="shared" si="29"/>
        <v>0.1652777777777778</v>
      </c>
      <c r="I291" s="3">
        <f t="shared" si="30"/>
        <v>1</v>
      </c>
      <c r="J291" s="3">
        <f t="shared" si="26"/>
        <v>0</v>
      </c>
      <c r="K291" s="3">
        <f t="shared" si="27"/>
        <v>0</v>
      </c>
      <c r="L291" s="3">
        <f t="shared" si="28"/>
        <v>0</v>
      </c>
    </row>
    <row r="292" spans="1:12" x14ac:dyDescent="0.25">
      <c r="A292" t="s">
        <v>13</v>
      </c>
      <c r="B292" t="s">
        <v>18</v>
      </c>
      <c r="C292" s="1">
        <v>44948</v>
      </c>
      <c r="D292" s="8">
        <v>0.48680555555555555</v>
      </c>
      <c r="E292" s="8">
        <v>0.62152777777777779</v>
      </c>
      <c r="F292" s="3" t="s">
        <v>10</v>
      </c>
      <c r="G292" s="8">
        <f t="shared" si="29"/>
        <v>0.13472222222222224</v>
      </c>
      <c r="I292" s="3">
        <f t="shared" si="30"/>
        <v>1</v>
      </c>
      <c r="J292" s="3">
        <f t="shared" si="26"/>
        <v>0</v>
      </c>
      <c r="K292" s="3">
        <f t="shared" si="27"/>
        <v>0</v>
      </c>
      <c r="L292" s="3">
        <f t="shared" si="28"/>
        <v>0</v>
      </c>
    </row>
    <row r="293" spans="1:12" x14ac:dyDescent="0.25">
      <c r="A293" t="s">
        <v>13</v>
      </c>
      <c r="B293" t="s">
        <v>18</v>
      </c>
      <c r="C293" s="1">
        <v>44948</v>
      </c>
      <c r="D293" s="8">
        <v>0.62152777777777779</v>
      </c>
      <c r="E293" s="8">
        <v>0.62152777777777779</v>
      </c>
      <c r="F293" s="3" t="s">
        <v>15</v>
      </c>
      <c r="G293" s="8">
        <f t="shared" si="29"/>
        <v>0</v>
      </c>
      <c r="I293" s="3">
        <f t="shared" si="30"/>
        <v>0</v>
      </c>
      <c r="J293" s="3">
        <f t="shared" si="26"/>
        <v>0</v>
      </c>
      <c r="K293" s="3">
        <f t="shared" si="27"/>
        <v>1</v>
      </c>
      <c r="L293" s="3">
        <f t="shared" si="28"/>
        <v>0</v>
      </c>
    </row>
    <row r="294" spans="1:12" x14ac:dyDescent="0.25">
      <c r="A294" t="s">
        <v>13</v>
      </c>
      <c r="B294" t="s">
        <v>18</v>
      </c>
      <c r="C294" s="1">
        <v>44948</v>
      </c>
      <c r="D294" s="8">
        <v>0.62222222222222223</v>
      </c>
      <c r="E294" s="8">
        <v>0.62222222222222223</v>
      </c>
      <c r="F294" s="3" t="s">
        <v>15</v>
      </c>
      <c r="G294" s="8">
        <f t="shared" si="29"/>
        <v>0</v>
      </c>
      <c r="I294" s="3">
        <f t="shared" si="30"/>
        <v>0</v>
      </c>
      <c r="J294" s="3">
        <f t="shared" si="26"/>
        <v>0</v>
      </c>
      <c r="K294" s="3">
        <f t="shared" si="27"/>
        <v>1</v>
      </c>
      <c r="L294" s="3">
        <f t="shared" si="28"/>
        <v>0</v>
      </c>
    </row>
    <row r="295" spans="1:12" x14ac:dyDescent="0.25">
      <c r="A295" t="s">
        <v>13</v>
      </c>
      <c r="B295" t="s">
        <v>18</v>
      </c>
      <c r="C295" s="1">
        <v>44948</v>
      </c>
      <c r="D295" s="8">
        <v>0.76250000000000007</v>
      </c>
      <c r="E295" s="8">
        <v>0.93680555555555556</v>
      </c>
      <c r="F295" s="3" t="s">
        <v>10</v>
      </c>
      <c r="G295" s="8">
        <f t="shared" si="29"/>
        <v>0.17430555555555549</v>
      </c>
      <c r="I295" s="3">
        <f t="shared" si="30"/>
        <v>0</v>
      </c>
      <c r="J295" s="3">
        <f t="shared" si="26"/>
        <v>1</v>
      </c>
      <c r="K295" s="3">
        <f t="shared" si="27"/>
        <v>0</v>
      </c>
      <c r="L295" s="3">
        <f t="shared" si="28"/>
        <v>0</v>
      </c>
    </row>
    <row r="296" spans="1:12" x14ac:dyDescent="0.25">
      <c r="A296" t="s">
        <v>13</v>
      </c>
      <c r="B296" t="s">
        <v>18</v>
      </c>
      <c r="C296" s="1">
        <v>44948</v>
      </c>
      <c r="D296" s="8">
        <v>0.77013888888888893</v>
      </c>
      <c r="E296" s="8">
        <v>0.93333333333333324</v>
      </c>
      <c r="F296" s="3" t="s">
        <v>10</v>
      </c>
      <c r="G296" s="8">
        <f t="shared" si="29"/>
        <v>0.16319444444444431</v>
      </c>
      <c r="I296" s="3">
        <f t="shared" si="30"/>
        <v>0</v>
      </c>
      <c r="J296" s="3">
        <f t="shared" si="26"/>
        <v>1</v>
      </c>
      <c r="K296" s="3">
        <f t="shared" si="27"/>
        <v>0</v>
      </c>
      <c r="L296" s="3">
        <f t="shared" si="28"/>
        <v>0</v>
      </c>
    </row>
    <row r="297" spans="1:12" x14ac:dyDescent="0.25">
      <c r="A297" t="s">
        <v>13</v>
      </c>
      <c r="B297" t="s">
        <v>18</v>
      </c>
      <c r="C297" s="1">
        <v>44948</v>
      </c>
      <c r="D297" s="8">
        <v>0.77083333333333337</v>
      </c>
      <c r="E297" s="8">
        <v>0.93680555555555556</v>
      </c>
      <c r="F297" s="3" t="s">
        <v>10</v>
      </c>
      <c r="G297" s="8">
        <f t="shared" si="29"/>
        <v>0.16597222222222219</v>
      </c>
      <c r="I297" s="3">
        <f t="shared" si="30"/>
        <v>0</v>
      </c>
      <c r="J297" s="3">
        <f t="shared" si="26"/>
        <v>1</v>
      </c>
      <c r="K297" s="3">
        <f t="shared" si="27"/>
        <v>0</v>
      </c>
      <c r="L297" s="3">
        <f t="shared" si="28"/>
        <v>0</v>
      </c>
    </row>
    <row r="298" spans="1:12" x14ac:dyDescent="0.25">
      <c r="A298" t="s">
        <v>13</v>
      </c>
      <c r="B298" t="s">
        <v>18</v>
      </c>
      <c r="C298" s="1">
        <v>44948</v>
      </c>
      <c r="D298" s="8">
        <v>0.77083333333333337</v>
      </c>
      <c r="E298" s="8">
        <v>0.93541666666666667</v>
      </c>
      <c r="F298" s="3" t="s">
        <v>10</v>
      </c>
      <c r="G298" s="8">
        <f t="shared" si="29"/>
        <v>0.1645833333333333</v>
      </c>
      <c r="I298" s="3">
        <f t="shared" si="30"/>
        <v>0</v>
      </c>
      <c r="J298" s="3">
        <f t="shared" si="26"/>
        <v>1</v>
      </c>
      <c r="K298" s="3">
        <f t="shared" si="27"/>
        <v>0</v>
      </c>
      <c r="L298" s="3">
        <f t="shared" si="28"/>
        <v>0</v>
      </c>
    </row>
    <row r="299" spans="1:12" x14ac:dyDescent="0.25">
      <c r="A299" t="s">
        <v>13</v>
      </c>
      <c r="B299" t="s">
        <v>18</v>
      </c>
      <c r="C299" s="1">
        <v>44948</v>
      </c>
      <c r="D299" s="8">
        <v>0.88611111111111107</v>
      </c>
      <c r="E299" s="8">
        <v>0.88958333333333339</v>
      </c>
      <c r="F299" s="3" t="s">
        <v>9</v>
      </c>
      <c r="G299" s="8">
        <f t="shared" si="29"/>
        <v>3.4722222222223209E-3</v>
      </c>
      <c r="I299" s="3">
        <f t="shared" si="30"/>
        <v>0</v>
      </c>
      <c r="J299" s="3">
        <f t="shared" si="26"/>
        <v>0</v>
      </c>
      <c r="K299" s="3">
        <f t="shared" si="27"/>
        <v>0</v>
      </c>
      <c r="L299" s="3">
        <f t="shared" si="28"/>
        <v>0</v>
      </c>
    </row>
    <row r="300" spans="1:12" x14ac:dyDescent="0.25">
      <c r="A300" t="s">
        <v>13</v>
      </c>
      <c r="B300" t="s">
        <v>18</v>
      </c>
      <c r="C300" s="1">
        <v>44948</v>
      </c>
      <c r="D300" s="8">
        <v>0.93333333333333324</v>
      </c>
      <c r="E300" s="8">
        <v>0.93333333333333324</v>
      </c>
      <c r="F300" s="3" t="s">
        <v>15</v>
      </c>
      <c r="G300" s="8">
        <f t="shared" si="29"/>
        <v>0</v>
      </c>
      <c r="I300" s="3">
        <f t="shared" si="30"/>
        <v>0</v>
      </c>
      <c r="J300" s="3">
        <f t="shared" si="26"/>
        <v>0</v>
      </c>
      <c r="K300" s="3">
        <f t="shared" si="27"/>
        <v>0</v>
      </c>
      <c r="L300" s="3">
        <f t="shared" si="28"/>
        <v>1</v>
      </c>
    </row>
    <row r="301" spans="1:12" x14ac:dyDescent="0.25">
      <c r="A301" t="s">
        <v>13</v>
      </c>
      <c r="B301" t="s">
        <v>18</v>
      </c>
      <c r="C301" s="1">
        <v>44948</v>
      </c>
      <c r="D301" s="8">
        <v>0.93541666666666667</v>
      </c>
      <c r="E301" s="8">
        <v>0.93541666666666667</v>
      </c>
      <c r="F301" s="3" t="s">
        <v>15</v>
      </c>
      <c r="G301" s="8">
        <f t="shared" si="29"/>
        <v>0</v>
      </c>
      <c r="I301" s="3">
        <f t="shared" si="30"/>
        <v>0</v>
      </c>
      <c r="J301" s="3">
        <f t="shared" si="26"/>
        <v>0</v>
      </c>
      <c r="K301" s="3">
        <f t="shared" si="27"/>
        <v>0</v>
      </c>
      <c r="L301" s="3">
        <f t="shared" si="28"/>
        <v>1</v>
      </c>
    </row>
    <row r="302" spans="1:12" x14ac:dyDescent="0.25">
      <c r="A302" t="s">
        <v>13</v>
      </c>
      <c r="B302" t="s">
        <v>18</v>
      </c>
      <c r="C302" s="1">
        <v>44948</v>
      </c>
      <c r="D302" s="8">
        <v>0.93680555555555556</v>
      </c>
      <c r="E302" s="8">
        <v>0.93680555555555556</v>
      </c>
      <c r="F302" s="3" t="s">
        <v>15</v>
      </c>
      <c r="G302" s="8">
        <f t="shared" si="29"/>
        <v>0</v>
      </c>
      <c r="I302" s="3">
        <f t="shared" si="30"/>
        <v>0</v>
      </c>
      <c r="J302" s="3">
        <f t="shared" si="26"/>
        <v>0</v>
      </c>
      <c r="K302" s="3">
        <f t="shared" si="27"/>
        <v>0</v>
      </c>
      <c r="L302" s="3">
        <f t="shared" si="28"/>
        <v>1</v>
      </c>
    </row>
    <row r="303" spans="1:12" x14ac:dyDescent="0.25">
      <c r="A303" t="s">
        <v>13</v>
      </c>
      <c r="B303" t="s">
        <v>18</v>
      </c>
      <c r="C303" s="1">
        <v>44948</v>
      </c>
      <c r="D303" s="8">
        <v>0.93680555555555556</v>
      </c>
      <c r="E303" s="8">
        <v>0.93680555555555556</v>
      </c>
      <c r="F303" s="3" t="s">
        <v>15</v>
      </c>
      <c r="G303" s="8">
        <f t="shared" si="29"/>
        <v>0</v>
      </c>
      <c r="I303" s="3">
        <f t="shared" si="30"/>
        <v>0</v>
      </c>
      <c r="J303" s="3">
        <f t="shared" si="26"/>
        <v>0</v>
      </c>
      <c r="K303" s="3">
        <f t="shared" si="27"/>
        <v>0</v>
      </c>
      <c r="L303" s="3">
        <f t="shared" si="28"/>
        <v>1</v>
      </c>
    </row>
    <row r="304" spans="1:12" x14ac:dyDescent="0.25">
      <c r="A304" t="s">
        <v>13</v>
      </c>
      <c r="B304" t="s">
        <v>18</v>
      </c>
      <c r="C304" s="1">
        <v>44948</v>
      </c>
      <c r="D304" s="8">
        <v>0.94236111111111109</v>
      </c>
      <c r="E304" s="8">
        <v>0.94236111111111109</v>
      </c>
      <c r="F304" s="3" t="s">
        <v>10</v>
      </c>
      <c r="G304" s="8">
        <f t="shared" si="29"/>
        <v>0</v>
      </c>
      <c r="H304" t="s">
        <v>24</v>
      </c>
      <c r="I304" s="3">
        <f t="shared" si="30"/>
        <v>0</v>
      </c>
      <c r="J304" s="3">
        <f t="shared" si="26"/>
        <v>1</v>
      </c>
      <c r="K304" s="3">
        <f t="shared" si="27"/>
        <v>0</v>
      </c>
      <c r="L304" s="3">
        <f t="shared" si="28"/>
        <v>0</v>
      </c>
    </row>
    <row r="305" spans="1:12" x14ac:dyDescent="0.25">
      <c r="A305" t="s">
        <v>13</v>
      </c>
      <c r="B305" t="s">
        <v>18</v>
      </c>
      <c r="C305" s="1">
        <v>44949</v>
      </c>
      <c r="D305" s="8">
        <v>0.41736111111111113</v>
      </c>
      <c r="E305" s="8">
        <v>0.60416666666666663</v>
      </c>
      <c r="F305" s="3" t="s">
        <v>10</v>
      </c>
      <c r="G305" s="8">
        <f t="shared" si="29"/>
        <v>0.1868055555555555</v>
      </c>
      <c r="I305" s="3">
        <f t="shared" si="30"/>
        <v>1</v>
      </c>
      <c r="J305" s="3">
        <f t="shared" si="26"/>
        <v>0</v>
      </c>
      <c r="K305" s="3">
        <f t="shared" si="27"/>
        <v>0</v>
      </c>
      <c r="L305" s="3">
        <f t="shared" si="28"/>
        <v>0</v>
      </c>
    </row>
    <row r="306" spans="1:12" x14ac:dyDescent="0.25">
      <c r="A306" t="s">
        <v>13</v>
      </c>
      <c r="B306" t="s">
        <v>18</v>
      </c>
      <c r="C306" s="1">
        <v>44949</v>
      </c>
      <c r="D306" s="8">
        <v>0.41736111111111113</v>
      </c>
      <c r="E306" s="8">
        <v>0.60833333333333328</v>
      </c>
      <c r="F306" s="3" t="s">
        <v>10</v>
      </c>
      <c r="G306" s="8">
        <f t="shared" si="29"/>
        <v>0.19097222222222215</v>
      </c>
      <c r="I306" s="3">
        <f t="shared" si="30"/>
        <v>1</v>
      </c>
      <c r="J306" s="3">
        <f t="shared" si="26"/>
        <v>0</v>
      </c>
      <c r="K306" s="3">
        <f t="shared" si="27"/>
        <v>0</v>
      </c>
      <c r="L306" s="3">
        <f t="shared" si="28"/>
        <v>0</v>
      </c>
    </row>
    <row r="307" spans="1:12" x14ac:dyDescent="0.25">
      <c r="A307" t="s">
        <v>13</v>
      </c>
      <c r="B307" t="s">
        <v>18</v>
      </c>
      <c r="C307" s="1">
        <v>44949</v>
      </c>
      <c r="D307" s="8">
        <v>0.41736111111111113</v>
      </c>
      <c r="E307" s="8">
        <v>0.60486111111111118</v>
      </c>
      <c r="F307" s="3" t="s">
        <v>10</v>
      </c>
      <c r="G307" s="8">
        <f t="shared" si="29"/>
        <v>0.18750000000000006</v>
      </c>
      <c r="I307" s="3">
        <f t="shared" si="30"/>
        <v>1</v>
      </c>
      <c r="J307" s="3">
        <f t="shared" si="26"/>
        <v>0</v>
      </c>
      <c r="K307" s="3">
        <f t="shared" si="27"/>
        <v>0</v>
      </c>
      <c r="L307" s="3">
        <f t="shared" si="28"/>
        <v>0</v>
      </c>
    </row>
    <row r="308" spans="1:12" x14ac:dyDescent="0.25">
      <c r="A308" t="s">
        <v>13</v>
      </c>
      <c r="B308" t="s">
        <v>18</v>
      </c>
      <c r="C308" s="1">
        <v>44949</v>
      </c>
      <c r="D308" s="8">
        <v>0.4291666666666667</v>
      </c>
      <c r="E308" s="8">
        <v>0.43402777777777773</v>
      </c>
      <c r="F308" s="3" t="s">
        <v>9</v>
      </c>
      <c r="G308" s="8">
        <f t="shared" si="29"/>
        <v>4.8611111111110383E-3</v>
      </c>
      <c r="I308" s="3">
        <f t="shared" si="30"/>
        <v>0</v>
      </c>
      <c r="J308" s="3">
        <f t="shared" si="26"/>
        <v>0</v>
      </c>
      <c r="K308" s="3">
        <f t="shared" si="27"/>
        <v>0</v>
      </c>
      <c r="L308" s="3">
        <f t="shared" si="28"/>
        <v>0</v>
      </c>
    </row>
    <row r="309" spans="1:12" x14ac:dyDescent="0.25">
      <c r="A309" t="s">
        <v>13</v>
      </c>
      <c r="B309" t="s">
        <v>18</v>
      </c>
      <c r="C309" s="1">
        <v>44949</v>
      </c>
      <c r="D309" s="8">
        <v>0.4375</v>
      </c>
      <c r="E309" s="8">
        <v>0.60555555555555551</v>
      </c>
      <c r="F309" s="3" t="s">
        <v>10</v>
      </c>
      <c r="G309" s="8">
        <f t="shared" si="29"/>
        <v>0.16805555555555551</v>
      </c>
      <c r="I309" s="3">
        <f t="shared" si="30"/>
        <v>1</v>
      </c>
      <c r="J309" s="3">
        <f t="shared" si="26"/>
        <v>0</v>
      </c>
      <c r="K309" s="3">
        <f t="shared" si="27"/>
        <v>0</v>
      </c>
      <c r="L309" s="3">
        <f t="shared" si="28"/>
        <v>0</v>
      </c>
    </row>
    <row r="310" spans="1:12" x14ac:dyDescent="0.25">
      <c r="A310" t="s">
        <v>13</v>
      </c>
      <c r="B310" t="s">
        <v>18</v>
      </c>
      <c r="C310" s="1">
        <v>44949</v>
      </c>
      <c r="D310" s="8">
        <v>0.55972222222222223</v>
      </c>
      <c r="E310" s="8">
        <v>0.56388888888888888</v>
      </c>
      <c r="F310" s="3" t="s">
        <v>9</v>
      </c>
      <c r="G310" s="8">
        <f t="shared" si="29"/>
        <v>4.1666666666666519E-3</v>
      </c>
      <c r="I310" s="3">
        <f t="shared" si="30"/>
        <v>0</v>
      </c>
      <c r="J310" s="3">
        <f t="shared" si="26"/>
        <v>0</v>
      </c>
      <c r="K310" s="3">
        <f t="shared" si="27"/>
        <v>0</v>
      </c>
      <c r="L310" s="3">
        <f t="shared" si="28"/>
        <v>0</v>
      </c>
    </row>
    <row r="311" spans="1:12" x14ac:dyDescent="0.25">
      <c r="A311" t="s">
        <v>13</v>
      </c>
      <c r="B311" t="s">
        <v>18</v>
      </c>
      <c r="C311" s="1">
        <v>44949</v>
      </c>
      <c r="D311" s="8">
        <v>0.60416666666666663</v>
      </c>
      <c r="E311" s="8">
        <v>0.60416666666666663</v>
      </c>
      <c r="F311" s="3" t="s">
        <v>15</v>
      </c>
      <c r="G311" s="8">
        <f t="shared" si="29"/>
        <v>0</v>
      </c>
      <c r="I311" s="3">
        <f t="shared" si="30"/>
        <v>0</v>
      </c>
      <c r="J311" s="3">
        <f t="shared" si="26"/>
        <v>0</v>
      </c>
      <c r="K311" s="3">
        <f t="shared" si="27"/>
        <v>1</v>
      </c>
      <c r="L311" s="3">
        <f t="shared" si="28"/>
        <v>0</v>
      </c>
    </row>
    <row r="312" spans="1:12" x14ac:dyDescent="0.25">
      <c r="A312" t="s">
        <v>13</v>
      </c>
      <c r="B312" t="s">
        <v>18</v>
      </c>
      <c r="C312" s="1">
        <v>44949</v>
      </c>
      <c r="D312" s="8">
        <v>0.60486111111111118</v>
      </c>
      <c r="E312" s="8">
        <v>0.60486111111111118</v>
      </c>
      <c r="F312" s="3" t="s">
        <v>15</v>
      </c>
      <c r="G312" s="8">
        <f t="shared" si="29"/>
        <v>0</v>
      </c>
      <c r="I312" s="3">
        <f t="shared" si="30"/>
        <v>0</v>
      </c>
      <c r="J312" s="3">
        <f t="shared" si="26"/>
        <v>0</v>
      </c>
      <c r="K312" s="3">
        <f t="shared" si="27"/>
        <v>1</v>
      </c>
      <c r="L312" s="3">
        <f t="shared" si="28"/>
        <v>0</v>
      </c>
    </row>
    <row r="313" spans="1:12" x14ac:dyDescent="0.25">
      <c r="A313" t="s">
        <v>13</v>
      </c>
      <c r="B313" t="s">
        <v>18</v>
      </c>
      <c r="C313" s="1">
        <v>44949</v>
      </c>
      <c r="D313" s="8">
        <v>0.60555555555555551</v>
      </c>
      <c r="E313" s="8">
        <v>0.60555555555555551</v>
      </c>
      <c r="F313" s="3" t="s">
        <v>15</v>
      </c>
      <c r="G313" s="8">
        <f t="shared" si="29"/>
        <v>0</v>
      </c>
      <c r="I313" s="3">
        <f t="shared" si="30"/>
        <v>0</v>
      </c>
      <c r="J313" s="3">
        <f t="shared" si="26"/>
        <v>0</v>
      </c>
      <c r="K313" s="3">
        <f t="shared" si="27"/>
        <v>1</v>
      </c>
      <c r="L313" s="3">
        <f t="shared" si="28"/>
        <v>0</v>
      </c>
    </row>
    <row r="314" spans="1:12" x14ac:dyDescent="0.25">
      <c r="A314" t="s">
        <v>13</v>
      </c>
      <c r="B314" t="s">
        <v>18</v>
      </c>
      <c r="C314" s="1">
        <v>44949</v>
      </c>
      <c r="D314" s="8">
        <v>0.75624999999999998</v>
      </c>
      <c r="E314" s="8">
        <v>0.75624999999999998</v>
      </c>
      <c r="F314" s="3" t="s">
        <v>10</v>
      </c>
      <c r="G314" s="8">
        <f t="shared" si="29"/>
        <v>0</v>
      </c>
      <c r="I314" s="3">
        <f t="shared" si="30"/>
        <v>0</v>
      </c>
      <c r="J314" s="3">
        <f t="shared" si="26"/>
        <v>1</v>
      </c>
      <c r="K314" s="3">
        <f t="shared" si="27"/>
        <v>0</v>
      </c>
      <c r="L314" s="3">
        <f t="shared" si="28"/>
        <v>0</v>
      </c>
    </row>
    <row r="315" spans="1:12" x14ac:dyDescent="0.25">
      <c r="A315" t="s">
        <v>13</v>
      </c>
      <c r="B315" t="s">
        <v>18</v>
      </c>
      <c r="C315" s="1">
        <v>44949</v>
      </c>
      <c r="D315" s="8">
        <v>0.75624999999999998</v>
      </c>
      <c r="E315" s="8">
        <v>0.95972222222222225</v>
      </c>
      <c r="F315" s="3" t="s">
        <v>10</v>
      </c>
      <c r="G315" s="8">
        <f t="shared" si="29"/>
        <v>0.20347222222222228</v>
      </c>
      <c r="I315" s="3">
        <f t="shared" si="30"/>
        <v>0</v>
      </c>
      <c r="J315" s="3">
        <f t="shared" si="26"/>
        <v>1</v>
      </c>
      <c r="K315" s="3">
        <f t="shared" si="27"/>
        <v>0</v>
      </c>
      <c r="L315" s="3">
        <f t="shared" si="28"/>
        <v>0</v>
      </c>
    </row>
    <row r="316" spans="1:12" x14ac:dyDescent="0.25">
      <c r="A316" t="s">
        <v>13</v>
      </c>
      <c r="B316" t="s">
        <v>18</v>
      </c>
      <c r="C316" s="1">
        <v>44949</v>
      </c>
      <c r="D316" s="8">
        <v>0.77013888888888893</v>
      </c>
      <c r="E316" s="8">
        <v>0.95972222222222225</v>
      </c>
      <c r="F316" s="3" t="s">
        <v>10</v>
      </c>
      <c r="G316" s="8">
        <f t="shared" si="29"/>
        <v>0.18958333333333333</v>
      </c>
      <c r="I316" s="3">
        <f t="shared" si="30"/>
        <v>0</v>
      </c>
      <c r="J316" s="3">
        <f t="shared" si="26"/>
        <v>1</v>
      </c>
      <c r="K316" s="3">
        <f t="shared" si="27"/>
        <v>0</v>
      </c>
      <c r="L316" s="3">
        <f t="shared" si="28"/>
        <v>0</v>
      </c>
    </row>
    <row r="317" spans="1:12" x14ac:dyDescent="0.25">
      <c r="A317" t="s">
        <v>13</v>
      </c>
      <c r="B317" t="s">
        <v>18</v>
      </c>
      <c r="C317" s="1">
        <v>44949</v>
      </c>
      <c r="D317" s="8">
        <v>0.77013888888888893</v>
      </c>
      <c r="E317" s="8">
        <v>0.95972222222222225</v>
      </c>
      <c r="F317" s="3" t="s">
        <v>10</v>
      </c>
      <c r="G317" s="8">
        <f t="shared" si="29"/>
        <v>0.18958333333333333</v>
      </c>
      <c r="I317" s="3">
        <f t="shared" si="30"/>
        <v>0</v>
      </c>
      <c r="J317" s="3">
        <f t="shared" si="26"/>
        <v>1</v>
      </c>
      <c r="K317" s="3">
        <f t="shared" si="27"/>
        <v>0</v>
      </c>
      <c r="L317" s="3">
        <f t="shared" si="28"/>
        <v>0</v>
      </c>
    </row>
    <row r="318" spans="1:12" x14ac:dyDescent="0.25">
      <c r="A318" t="s">
        <v>13</v>
      </c>
      <c r="B318" t="s">
        <v>18</v>
      </c>
      <c r="C318" s="1">
        <v>44949</v>
      </c>
      <c r="D318" s="8">
        <v>0.77013888888888893</v>
      </c>
      <c r="E318" s="8">
        <v>0.95624999999999993</v>
      </c>
      <c r="F318" s="3" t="s">
        <v>10</v>
      </c>
      <c r="G318" s="8">
        <f t="shared" si="29"/>
        <v>0.18611111111111101</v>
      </c>
      <c r="I318" s="3">
        <f t="shared" si="30"/>
        <v>0</v>
      </c>
      <c r="J318" s="3">
        <f t="shared" si="26"/>
        <v>1</v>
      </c>
      <c r="K318" s="3">
        <f t="shared" si="27"/>
        <v>0</v>
      </c>
      <c r="L318" s="3">
        <f t="shared" si="28"/>
        <v>0</v>
      </c>
    </row>
    <row r="319" spans="1:12" x14ac:dyDescent="0.25">
      <c r="A319" t="s">
        <v>13</v>
      </c>
      <c r="B319" t="s">
        <v>18</v>
      </c>
      <c r="C319" s="1">
        <v>44949</v>
      </c>
      <c r="D319" s="8">
        <v>0.88750000000000007</v>
      </c>
      <c r="E319" s="8">
        <v>0.89166666666666661</v>
      </c>
      <c r="F319" s="3" t="s">
        <v>9</v>
      </c>
      <c r="G319" s="8">
        <f t="shared" si="29"/>
        <v>4.1666666666665408E-3</v>
      </c>
      <c r="I319" s="3">
        <f t="shared" si="30"/>
        <v>0</v>
      </c>
      <c r="J319" s="3">
        <f t="shared" si="26"/>
        <v>0</v>
      </c>
      <c r="K319" s="3">
        <f t="shared" si="27"/>
        <v>0</v>
      </c>
      <c r="L319" s="3">
        <f t="shared" si="28"/>
        <v>0</v>
      </c>
    </row>
    <row r="320" spans="1:12" x14ac:dyDescent="0.25">
      <c r="A320" t="s">
        <v>13</v>
      </c>
      <c r="B320" t="s">
        <v>18</v>
      </c>
      <c r="C320" s="1">
        <v>44949</v>
      </c>
      <c r="D320" s="8">
        <v>0.91180555555555554</v>
      </c>
      <c r="E320" s="8">
        <v>0.91666666666666663</v>
      </c>
      <c r="F320" s="3" t="s">
        <v>9</v>
      </c>
      <c r="G320" s="8">
        <f t="shared" si="29"/>
        <v>4.8611111111110938E-3</v>
      </c>
      <c r="I320" s="3">
        <f t="shared" si="30"/>
        <v>0</v>
      </c>
      <c r="J320" s="3">
        <f t="shared" si="26"/>
        <v>0</v>
      </c>
      <c r="K320" s="3">
        <f t="shared" si="27"/>
        <v>0</v>
      </c>
      <c r="L320" s="3">
        <f t="shared" si="28"/>
        <v>0</v>
      </c>
    </row>
    <row r="321" spans="1:12" x14ac:dyDescent="0.25">
      <c r="A321" t="s">
        <v>13</v>
      </c>
      <c r="B321" t="s">
        <v>18</v>
      </c>
      <c r="C321" s="1">
        <v>44949</v>
      </c>
      <c r="D321" s="8">
        <v>0.95624999999999993</v>
      </c>
      <c r="E321" s="8">
        <v>0.95624999999999993</v>
      </c>
      <c r="F321" s="3" t="s">
        <v>15</v>
      </c>
      <c r="G321" s="8">
        <f t="shared" si="29"/>
        <v>0</v>
      </c>
      <c r="I321" s="3">
        <f t="shared" si="30"/>
        <v>0</v>
      </c>
      <c r="J321" s="3">
        <f t="shared" ref="J321:J324" si="31">IF(AND(F321="Travail",TEXT(D321,"hh:mm:ss")&gt;"17:00:00"),1,0)</f>
        <v>0</v>
      </c>
      <c r="K321" s="3">
        <f t="shared" si="27"/>
        <v>0</v>
      </c>
      <c r="L321" s="3">
        <f t="shared" si="28"/>
        <v>1</v>
      </c>
    </row>
    <row r="322" spans="1:12" x14ac:dyDescent="0.25">
      <c r="A322" t="s">
        <v>13</v>
      </c>
      <c r="B322" t="s">
        <v>18</v>
      </c>
      <c r="C322" s="1">
        <v>44949</v>
      </c>
      <c r="D322" s="8">
        <v>0.9604166666666667</v>
      </c>
      <c r="E322" s="8">
        <v>0.9604166666666667</v>
      </c>
      <c r="F322" s="3" t="s">
        <v>15</v>
      </c>
      <c r="G322" s="8">
        <f t="shared" si="29"/>
        <v>0</v>
      </c>
      <c r="I322" s="3">
        <f t="shared" si="30"/>
        <v>0</v>
      </c>
      <c r="J322" s="3">
        <f t="shared" si="31"/>
        <v>0</v>
      </c>
      <c r="K322" s="3">
        <f t="shared" si="27"/>
        <v>0</v>
      </c>
      <c r="L322" s="3">
        <f t="shared" si="28"/>
        <v>1</v>
      </c>
    </row>
    <row r="323" spans="1:12" x14ac:dyDescent="0.25">
      <c r="A323" t="s">
        <v>13</v>
      </c>
      <c r="B323" t="s">
        <v>18</v>
      </c>
      <c r="C323" s="1">
        <v>44949</v>
      </c>
      <c r="D323" s="8">
        <v>0.9604166666666667</v>
      </c>
      <c r="E323" s="8">
        <v>0.9604166666666667</v>
      </c>
      <c r="F323" s="3" t="s">
        <v>15</v>
      </c>
      <c r="G323" s="8">
        <f t="shared" ref="G323:G324" si="32">E323-D323</f>
        <v>0</v>
      </c>
      <c r="I323" s="3">
        <f t="shared" ref="I323:I324" si="33">IF(AND(F323="Travail",TEXT(D323,"hh:mm:ss")&lt;"17:00:00"),1,0)</f>
        <v>0</v>
      </c>
      <c r="J323" s="3">
        <f t="shared" si="31"/>
        <v>0</v>
      </c>
      <c r="K323" s="3">
        <f t="shared" si="27"/>
        <v>0</v>
      </c>
      <c r="L323" s="3">
        <f t="shared" si="28"/>
        <v>1</v>
      </c>
    </row>
    <row r="324" spans="1:12" x14ac:dyDescent="0.25">
      <c r="A324" t="s">
        <v>13</v>
      </c>
      <c r="B324" t="s">
        <v>18</v>
      </c>
      <c r="C324" s="1">
        <v>44949</v>
      </c>
      <c r="D324" s="8">
        <v>0.9604166666666667</v>
      </c>
      <c r="E324" s="8">
        <v>0.9604166666666667</v>
      </c>
      <c r="F324" s="3" t="s">
        <v>15</v>
      </c>
      <c r="G324" s="8">
        <f t="shared" si="32"/>
        <v>0</v>
      </c>
      <c r="I324" s="3">
        <f t="shared" si="33"/>
        <v>0</v>
      </c>
      <c r="J324" s="3">
        <f t="shared" si="31"/>
        <v>0</v>
      </c>
      <c r="K324" s="3">
        <f t="shared" si="27"/>
        <v>0</v>
      </c>
      <c r="L324" s="3">
        <f t="shared" si="28"/>
        <v>1</v>
      </c>
    </row>
    <row r="326" spans="1:12" x14ac:dyDescent="0.25">
      <c r="A326" s="4" t="s">
        <v>12</v>
      </c>
      <c r="B326" s="4"/>
      <c r="C326" s="10"/>
      <c r="D326" s="11"/>
      <c r="E326" s="11"/>
      <c r="F326" s="11"/>
      <c r="G326" s="11"/>
      <c r="H326" s="4"/>
      <c r="I326" s="11">
        <f>SUM(I2:I325)</f>
        <v>76</v>
      </c>
      <c r="J326" s="11">
        <f t="shared" ref="J326:L326" si="34">SUM(J2:J325)</f>
        <v>107</v>
      </c>
      <c r="K326" s="11">
        <f t="shared" si="34"/>
        <v>48</v>
      </c>
      <c r="L326" s="11">
        <f t="shared" si="34"/>
        <v>69</v>
      </c>
    </row>
  </sheetData>
  <phoneticPr fontId="1" type="noConversion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joffrey v</dc:creator>
  <cp:lastModifiedBy>joffrey v</cp:lastModifiedBy>
  <dcterms:created xsi:type="dcterms:W3CDTF">2015-06-05T18:19:34Z</dcterms:created>
  <dcterms:modified xsi:type="dcterms:W3CDTF">2023-03-12T11:24:34Z</dcterms:modified>
</cp:coreProperties>
</file>