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800" windowHeight="14235" tabRatio="794" activeTab="1"/>
  </bookViews>
  <sheets>
    <sheet name="Calculateur" sheetId="4" r:id="rId1"/>
    <sheet name="PRIX" sheetId="1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B75" i="1" s="1"/>
  <c r="AH10" i="1" l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B9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9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Cedric Franceschetti</author>
  </authors>
  <commentList>
    <comment ref="F32" authorId="0" shapeId="0">
      <text>
        <r>
          <rPr>
            <b/>
            <sz val="9"/>
            <color indexed="81"/>
            <rFont val="Tahoma"/>
            <family val="2"/>
          </rPr>
          <t>Le prix total se subdivise comme suit: 
- Pack: 0 €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 shape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 shape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<sst xmlns="http://schemas.openxmlformats.org/spreadsheetml/2006/main" count="79" uniqueCount="27">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</sst>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0" fontId="16" fillId="7" borderId="30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166" fontId="4" fillId="3" borderId="0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166" fontId="4" fillId="3" borderId="16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" fontId="0" fillId="17" borderId="0" xfId="0" applyNumberFormat="1" applyFill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1.emf"/><Relationship Id="rId6" Type="http://schemas.openxmlformats.org/officeDocument/2006/relationships/image" Target="../media/image11.emf"/><Relationship Id="rId11" Type="http://schemas.openxmlformats.org/officeDocument/2006/relationships/image" Target="../media/image7.emf"/><Relationship Id="rId5" Type="http://schemas.openxmlformats.org/officeDocument/2006/relationships/image" Target="../media/image5.emf"/><Relationship Id="rId10" Type="http://schemas.openxmlformats.org/officeDocument/2006/relationships/image" Target="../media/image8.emf"/><Relationship Id="rId4" Type="http://schemas.openxmlformats.org/officeDocument/2006/relationships/image" Target="../media/image10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300" b="1" i="0" u="none" strike="noStrike" baseline="0">
                  <a:solidFill>
                    <a:srgbClr val="000000"/>
                  </a:solidFill>
                  <a:latin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.xml"/><Relationship Id="rId117" Type="http://schemas.openxmlformats.org/officeDocument/2006/relationships/control" Target="../activeX/activeX103.xml"/><Relationship Id="rId21" Type="http://schemas.openxmlformats.org/officeDocument/2006/relationships/control" Target="../activeX/activeX12.xml"/><Relationship Id="rId42" Type="http://schemas.openxmlformats.org/officeDocument/2006/relationships/control" Target="../activeX/activeX30.xml"/><Relationship Id="rId47" Type="http://schemas.openxmlformats.org/officeDocument/2006/relationships/control" Target="../activeX/activeX35.xml"/><Relationship Id="rId63" Type="http://schemas.openxmlformats.org/officeDocument/2006/relationships/control" Target="../activeX/activeX51.xml"/><Relationship Id="rId68" Type="http://schemas.openxmlformats.org/officeDocument/2006/relationships/control" Target="../activeX/activeX56.xml"/><Relationship Id="rId84" Type="http://schemas.openxmlformats.org/officeDocument/2006/relationships/control" Target="../activeX/activeX72.xml"/><Relationship Id="rId89" Type="http://schemas.openxmlformats.org/officeDocument/2006/relationships/control" Target="../activeX/activeX77.xml"/><Relationship Id="rId112" Type="http://schemas.openxmlformats.org/officeDocument/2006/relationships/control" Target="../activeX/activeX98.xml"/><Relationship Id="rId133" Type="http://schemas.openxmlformats.org/officeDocument/2006/relationships/control" Target="../activeX/activeX118.xml"/><Relationship Id="rId138" Type="http://schemas.openxmlformats.org/officeDocument/2006/relationships/control" Target="../activeX/activeX123.xml"/><Relationship Id="rId154" Type="http://schemas.openxmlformats.org/officeDocument/2006/relationships/control" Target="../activeX/activeX139.xml"/><Relationship Id="rId159" Type="http://schemas.openxmlformats.org/officeDocument/2006/relationships/control" Target="../activeX/activeX144.xml"/><Relationship Id="rId175" Type="http://schemas.openxmlformats.org/officeDocument/2006/relationships/control" Target="../activeX/activeX160.xml"/><Relationship Id="rId170" Type="http://schemas.openxmlformats.org/officeDocument/2006/relationships/control" Target="../activeX/activeX155.xml"/><Relationship Id="rId16" Type="http://schemas.openxmlformats.org/officeDocument/2006/relationships/image" Target="../media/image4.emf"/><Relationship Id="rId107" Type="http://schemas.openxmlformats.org/officeDocument/2006/relationships/control" Target="../activeX/activeX93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0.xml"/><Relationship Id="rId37" Type="http://schemas.openxmlformats.org/officeDocument/2006/relationships/control" Target="../activeX/activeX25.xml"/><Relationship Id="rId53" Type="http://schemas.openxmlformats.org/officeDocument/2006/relationships/control" Target="../activeX/activeX41.xml"/><Relationship Id="rId58" Type="http://schemas.openxmlformats.org/officeDocument/2006/relationships/control" Target="../activeX/activeX46.xml"/><Relationship Id="rId74" Type="http://schemas.openxmlformats.org/officeDocument/2006/relationships/control" Target="../activeX/activeX62.xml"/><Relationship Id="rId79" Type="http://schemas.openxmlformats.org/officeDocument/2006/relationships/control" Target="../activeX/activeX67.xml"/><Relationship Id="rId102" Type="http://schemas.openxmlformats.org/officeDocument/2006/relationships/control" Target="../activeX/activeX89.xml"/><Relationship Id="rId123" Type="http://schemas.openxmlformats.org/officeDocument/2006/relationships/control" Target="../activeX/activeX108.xml"/><Relationship Id="rId128" Type="http://schemas.openxmlformats.org/officeDocument/2006/relationships/control" Target="../activeX/activeX113.xml"/><Relationship Id="rId144" Type="http://schemas.openxmlformats.org/officeDocument/2006/relationships/control" Target="../activeX/activeX129.xml"/><Relationship Id="rId149" Type="http://schemas.openxmlformats.org/officeDocument/2006/relationships/control" Target="../activeX/activeX134.xml"/><Relationship Id="rId5" Type="http://schemas.openxmlformats.org/officeDocument/2006/relationships/image" Target="../media/image1.emf"/><Relationship Id="rId90" Type="http://schemas.openxmlformats.org/officeDocument/2006/relationships/control" Target="../activeX/activeX78.xml"/><Relationship Id="rId95" Type="http://schemas.openxmlformats.org/officeDocument/2006/relationships/control" Target="../activeX/activeX83.xml"/><Relationship Id="rId160" Type="http://schemas.openxmlformats.org/officeDocument/2006/relationships/control" Target="../activeX/activeX145.xml"/><Relationship Id="rId165" Type="http://schemas.openxmlformats.org/officeDocument/2006/relationships/control" Target="../activeX/activeX150.xml"/><Relationship Id="rId181" Type="http://schemas.openxmlformats.org/officeDocument/2006/relationships/control" Target="../activeX/activeX166.xml"/><Relationship Id="rId186" Type="http://schemas.openxmlformats.org/officeDocument/2006/relationships/control" Target="../activeX/activeX171.xml"/><Relationship Id="rId22" Type="http://schemas.openxmlformats.org/officeDocument/2006/relationships/control" Target="../activeX/activeX13.xml"/><Relationship Id="rId27" Type="http://schemas.openxmlformats.org/officeDocument/2006/relationships/image" Target="../media/image9.emf"/><Relationship Id="rId43" Type="http://schemas.openxmlformats.org/officeDocument/2006/relationships/control" Target="../activeX/activeX31.xml"/><Relationship Id="rId48" Type="http://schemas.openxmlformats.org/officeDocument/2006/relationships/control" Target="../activeX/activeX36.xml"/><Relationship Id="rId64" Type="http://schemas.openxmlformats.org/officeDocument/2006/relationships/control" Target="../activeX/activeX52.xml"/><Relationship Id="rId69" Type="http://schemas.openxmlformats.org/officeDocument/2006/relationships/control" Target="../activeX/activeX57.xml"/><Relationship Id="rId113" Type="http://schemas.openxmlformats.org/officeDocument/2006/relationships/control" Target="../activeX/activeX99.xml"/><Relationship Id="rId118" Type="http://schemas.openxmlformats.org/officeDocument/2006/relationships/control" Target="../activeX/activeX104.xml"/><Relationship Id="rId134" Type="http://schemas.openxmlformats.org/officeDocument/2006/relationships/control" Target="../activeX/activeX119.xml"/><Relationship Id="rId139" Type="http://schemas.openxmlformats.org/officeDocument/2006/relationships/control" Target="../activeX/activeX124.xml"/><Relationship Id="rId80" Type="http://schemas.openxmlformats.org/officeDocument/2006/relationships/control" Target="../activeX/activeX68.xml"/><Relationship Id="rId85" Type="http://schemas.openxmlformats.org/officeDocument/2006/relationships/control" Target="../activeX/activeX73.xml"/><Relationship Id="rId150" Type="http://schemas.openxmlformats.org/officeDocument/2006/relationships/control" Target="../activeX/activeX135.xml"/><Relationship Id="rId155" Type="http://schemas.openxmlformats.org/officeDocument/2006/relationships/control" Target="../activeX/activeX140.xml"/><Relationship Id="rId171" Type="http://schemas.openxmlformats.org/officeDocument/2006/relationships/control" Target="../activeX/activeX156.xml"/><Relationship Id="rId176" Type="http://schemas.openxmlformats.org/officeDocument/2006/relationships/control" Target="../activeX/activeX161.xml"/><Relationship Id="rId12" Type="http://schemas.openxmlformats.org/officeDocument/2006/relationships/image" Target="../media/image3.emf"/><Relationship Id="rId17" Type="http://schemas.openxmlformats.org/officeDocument/2006/relationships/control" Target="../activeX/activeX10.xml"/><Relationship Id="rId33" Type="http://schemas.openxmlformats.org/officeDocument/2006/relationships/control" Target="../activeX/activeX21.xml"/><Relationship Id="rId38" Type="http://schemas.openxmlformats.org/officeDocument/2006/relationships/control" Target="../activeX/activeX26.xml"/><Relationship Id="rId59" Type="http://schemas.openxmlformats.org/officeDocument/2006/relationships/control" Target="../activeX/activeX47.xml"/><Relationship Id="rId103" Type="http://schemas.openxmlformats.org/officeDocument/2006/relationships/control" Target="../activeX/activeX90.xml"/><Relationship Id="rId108" Type="http://schemas.openxmlformats.org/officeDocument/2006/relationships/control" Target="../activeX/activeX94.xml"/><Relationship Id="rId124" Type="http://schemas.openxmlformats.org/officeDocument/2006/relationships/control" Target="../activeX/activeX109.xml"/><Relationship Id="rId129" Type="http://schemas.openxmlformats.org/officeDocument/2006/relationships/control" Target="../activeX/activeX114.xml"/><Relationship Id="rId54" Type="http://schemas.openxmlformats.org/officeDocument/2006/relationships/control" Target="../activeX/activeX42.xml"/><Relationship Id="rId70" Type="http://schemas.openxmlformats.org/officeDocument/2006/relationships/control" Target="../activeX/activeX58.xml"/><Relationship Id="rId75" Type="http://schemas.openxmlformats.org/officeDocument/2006/relationships/control" Target="../activeX/activeX63.xml"/><Relationship Id="rId91" Type="http://schemas.openxmlformats.org/officeDocument/2006/relationships/control" Target="../activeX/activeX79.xml"/><Relationship Id="rId96" Type="http://schemas.openxmlformats.org/officeDocument/2006/relationships/control" Target="../activeX/activeX84.xml"/><Relationship Id="rId140" Type="http://schemas.openxmlformats.org/officeDocument/2006/relationships/control" Target="../activeX/activeX125.xml"/><Relationship Id="rId145" Type="http://schemas.openxmlformats.org/officeDocument/2006/relationships/control" Target="../activeX/activeX130.xml"/><Relationship Id="rId161" Type="http://schemas.openxmlformats.org/officeDocument/2006/relationships/control" Target="../activeX/activeX146.xml"/><Relationship Id="rId166" Type="http://schemas.openxmlformats.org/officeDocument/2006/relationships/control" Target="../activeX/activeX151.xml"/><Relationship Id="rId182" Type="http://schemas.openxmlformats.org/officeDocument/2006/relationships/control" Target="../activeX/activeX167.xml"/><Relationship Id="rId187" Type="http://schemas.openxmlformats.org/officeDocument/2006/relationships/control" Target="../activeX/activeX17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7.emf"/><Relationship Id="rId28" Type="http://schemas.openxmlformats.org/officeDocument/2006/relationships/control" Target="../activeX/activeX16.xml"/><Relationship Id="rId49" Type="http://schemas.openxmlformats.org/officeDocument/2006/relationships/control" Target="../activeX/activeX37.xml"/><Relationship Id="rId114" Type="http://schemas.openxmlformats.org/officeDocument/2006/relationships/control" Target="../activeX/activeX100.xml"/><Relationship Id="rId119" Type="http://schemas.openxmlformats.org/officeDocument/2006/relationships/image" Target="../media/image12.emf"/><Relationship Id="rId44" Type="http://schemas.openxmlformats.org/officeDocument/2006/relationships/control" Target="../activeX/activeX32.xml"/><Relationship Id="rId60" Type="http://schemas.openxmlformats.org/officeDocument/2006/relationships/control" Target="../activeX/activeX48.xml"/><Relationship Id="rId65" Type="http://schemas.openxmlformats.org/officeDocument/2006/relationships/control" Target="../activeX/activeX53.xml"/><Relationship Id="rId81" Type="http://schemas.openxmlformats.org/officeDocument/2006/relationships/control" Target="../activeX/activeX69.xml"/><Relationship Id="rId86" Type="http://schemas.openxmlformats.org/officeDocument/2006/relationships/control" Target="../activeX/activeX74.xml"/><Relationship Id="rId130" Type="http://schemas.openxmlformats.org/officeDocument/2006/relationships/control" Target="../activeX/activeX115.xml"/><Relationship Id="rId135" Type="http://schemas.openxmlformats.org/officeDocument/2006/relationships/control" Target="../activeX/activeX120.xml"/><Relationship Id="rId151" Type="http://schemas.openxmlformats.org/officeDocument/2006/relationships/control" Target="../activeX/activeX136.xml"/><Relationship Id="rId156" Type="http://schemas.openxmlformats.org/officeDocument/2006/relationships/control" Target="../activeX/activeX141.xml"/><Relationship Id="rId177" Type="http://schemas.openxmlformats.org/officeDocument/2006/relationships/control" Target="../activeX/activeX162.xml"/><Relationship Id="rId172" Type="http://schemas.openxmlformats.org/officeDocument/2006/relationships/control" Target="../activeX/activeX157.xml"/><Relationship Id="rId13" Type="http://schemas.openxmlformats.org/officeDocument/2006/relationships/control" Target="../activeX/activeX7.xml"/><Relationship Id="rId18" Type="http://schemas.openxmlformats.org/officeDocument/2006/relationships/image" Target="../media/image5.emf"/><Relationship Id="rId39" Type="http://schemas.openxmlformats.org/officeDocument/2006/relationships/control" Target="../activeX/activeX27.xml"/><Relationship Id="rId109" Type="http://schemas.openxmlformats.org/officeDocument/2006/relationships/control" Target="../activeX/activeX95.xml"/><Relationship Id="rId34" Type="http://schemas.openxmlformats.org/officeDocument/2006/relationships/control" Target="../activeX/activeX22.xml"/><Relationship Id="rId50" Type="http://schemas.openxmlformats.org/officeDocument/2006/relationships/control" Target="../activeX/activeX38.xml"/><Relationship Id="rId55" Type="http://schemas.openxmlformats.org/officeDocument/2006/relationships/control" Target="../activeX/activeX43.xml"/><Relationship Id="rId76" Type="http://schemas.openxmlformats.org/officeDocument/2006/relationships/control" Target="../activeX/activeX64.xml"/><Relationship Id="rId97" Type="http://schemas.openxmlformats.org/officeDocument/2006/relationships/control" Target="../activeX/activeX85.xml"/><Relationship Id="rId104" Type="http://schemas.openxmlformats.org/officeDocument/2006/relationships/control" Target="../activeX/activeX91.xml"/><Relationship Id="rId120" Type="http://schemas.openxmlformats.org/officeDocument/2006/relationships/control" Target="../activeX/activeX105.xml"/><Relationship Id="rId125" Type="http://schemas.openxmlformats.org/officeDocument/2006/relationships/control" Target="../activeX/activeX110.xml"/><Relationship Id="rId141" Type="http://schemas.openxmlformats.org/officeDocument/2006/relationships/control" Target="../activeX/activeX126.xml"/><Relationship Id="rId146" Type="http://schemas.openxmlformats.org/officeDocument/2006/relationships/control" Target="../activeX/activeX131.xml"/><Relationship Id="rId167" Type="http://schemas.openxmlformats.org/officeDocument/2006/relationships/control" Target="../activeX/activeX152.xml"/><Relationship Id="rId188" Type="http://schemas.openxmlformats.org/officeDocument/2006/relationships/control" Target="../activeX/activeX173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59.xml"/><Relationship Id="rId92" Type="http://schemas.openxmlformats.org/officeDocument/2006/relationships/control" Target="../activeX/activeX80.xml"/><Relationship Id="rId162" Type="http://schemas.openxmlformats.org/officeDocument/2006/relationships/control" Target="../activeX/activeX147.xml"/><Relationship Id="rId183" Type="http://schemas.openxmlformats.org/officeDocument/2006/relationships/control" Target="../activeX/activeX16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7.xml"/><Relationship Id="rId24" Type="http://schemas.openxmlformats.org/officeDocument/2006/relationships/control" Target="../activeX/activeX14.xml"/><Relationship Id="rId40" Type="http://schemas.openxmlformats.org/officeDocument/2006/relationships/control" Target="../activeX/activeX28.xml"/><Relationship Id="rId45" Type="http://schemas.openxmlformats.org/officeDocument/2006/relationships/control" Target="../activeX/activeX33.xml"/><Relationship Id="rId66" Type="http://schemas.openxmlformats.org/officeDocument/2006/relationships/control" Target="../activeX/activeX54.xml"/><Relationship Id="rId87" Type="http://schemas.openxmlformats.org/officeDocument/2006/relationships/control" Target="../activeX/activeX75.xml"/><Relationship Id="rId110" Type="http://schemas.openxmlformats.org/officeDocument/2006/relationships/control" Target="../activeX/activeX96.xml"/><Relationship Id="rId115" Type="http://schemas.openxmlformats.org/officeDocument/2006/relationships/control" Target="../activeX/activeX101.xml"/><Relationship Id="rId131" Type="http://schemas.openxmlformats.org/officeDocument/2006/relationships/control" Target="../activeX/activeX116.xml"/><Relationship Id="rId136" Type="http://schemas.openxmlformats.org/officeDocument/2006/relationships/control" Target="../activeX/activeX121.xml"/><Relationship Id="rId157" Type="http://schemas.openxmlformats.org/officeDocument/2006/relationships/control" Target="../activeX/activeX142.xml"/><Relationship Id="rId178" Type="http://schemas.openxmlformats.org/officeDocument/2006/relationships/control" Target="../activeX/activeX163.xml"/><Relationship Id="rId61" Type="http://schemas.openxmlformats.org/officeDocument/2006/relationships/control" Target="../activeX/activeX49.xml"/><Relationship Id="rId82" Type="http://schemas.openxmlformats.org/officeDocument/2006/relationships/control" Target="../activeX/activeX70.xml"/><Relationship Id="rId152" Type="http://schemas.openxmlformats.org/officeDocument/2006/relationships/control" Target="../activeX/activeX137.xml"/><Relationship Id="rId173" Type="http://schemas.openxmlformats.org/officeDocument/2006/relationships/control" Target="../activeX/activeX158.xml"/><Relationship Id="rId19" Type="http://schemas.openxmlformats.org/officeDocument/2006/relationships/control" Target="../activeX/activeX11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18.xml"/><Relationship Id="rId35" Type="http://schemas.openxmlformats.org/officeDocument/2006/relationships/control" Target="../activeX/activeX23.xml"/><Relationship Id="rId56" Type="http://schemas.openxmlformats.org/officeDocument/2006/relationships/control" Target="../activeX/activeX44.xml"/><Relationship Id="rId77" Type="http://schemas.openxmlformats.org/officeDocument/2006/relationships/control" Target="../activeX/activeX65.xml"/><Relationship Id="rId100" Type="http://schemas.openxmlformats.org/officeDocument/2006/relationships/control" Target="../activeX/activeX87.xml"/><Relationship Id="rId105" Type="http://schemas.openxmlformats.org/officeDocument/2006/relationships/control" Target="../activeX/activeX92.xml"/><Relationship Id="rId126" Type="http://schemas.openxmlformats.org/officeDocument/2006/relationships/control" Target="../activeX/activeX111.xml"/><Relationship Id="rId147" Type="http://schemas.openxmlformats.org/officeDocument/2006/relationships/control" Target="../activeX/activeX132.xml"/><Relationship Id="rId168" Type="http://schemas.openxmlformats.org/officeDocument/2006/relationships/control" Target="../activeX/activeX153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39.xml"/><Relationship Id="rId72" Type="http://schemas.openxmlformats.org/officeDocument/2006/relationships/control" Target="../activeX/activeX60.xml"/><Relationship Id="rId93" Type="http://schemas.openxmlformats.org/officeDocument/2006/relationships/control" Target="../activeX/activeX81.xml"/><Relationship Id="rId98" Type="http://schemas.openxmlformats.org/officeDocument/2006/relationships/image" Target="../media/image10.emf"/><Relationship Id="rId121" Type="http://schemas.openxmlformats.org/officeDocument/2006/relationships/control" Target="../activeX/activeX106.xml"/><Relationship Id="rId142" Type="http://schemas.openxmlformats.org/officeDocument/2006/relationships/control" Target="../activeX/activeX127.xml"/><Relationship Id="rId163" Type="http://schemas.openxmlformats.org/officeDocument/2006/relationships/control" Target="../activeX/activeX148.xml"/><Relationship Id="rId184" Type="http://schemas.openxmlformats.org/officeDocument/2006/relationships/control" Target="../activeX/activeX169.xml"/><Relationship Id="rId189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8.emf"/><Relationship Id="rId46" Type="http://schemas.openxmlformats.org/officeDocument/2006/relationships/control" Target="../activeX/activeX34.xml"/><Relationship Id="rId67" Type="http://schemas.openxmlformats.org/officeDocument/2006/relationships/control" Target="../activeX/activeX55.xml"/><Relationship Id="rId116" Type="http://schemas.openxmlformats.org/officeDocument/2006/relationships/control" Target="../activeX/activeX102.xml"/><Relationship Id="rId137" Type="http://schemas.openxmlformats.org/officeDocument/2006/relationships/control" Target="../activeX/activeX122.xml"/><Relationship Id="rId158" Type="http://schemas.openxmlformats.org/officeDocument/2006/relationships/control" Target="../activeX/activeX143.xml"/><Relationship Id="rId20" Type="http://schemas.openxmlformats.org/officeDocument/2006/relationships/image" Target="../media/image6.emf"/><Relationship Id="rId41" Type="http://schemas.openxmlformats.org/officeDocument/2006/relationships/control" Target="../activeX/activeX29.xml"/><Relationship Id="rId62" Type="http://schemas.openxmlformats.org/officeDocument/2006/relationships/control" Target="../activeX/activeX50.xml"/><Relationship Id="rId83" Type="http://schemas.openxmlformats.org/officeDocument/2006/relationships/control" Target="../activeX/activeX71.xml"/><Relationship Id="rId88" Type="http://schemas.openxmlformats.org/officeDocument/2006/relationships/control" Target="../activeX/activeX76.xml"/><Relationship Id="rId111" Type="http://schemas.openxmlformats.org/officeDocument/2006/relationships/control" Target="../activeX/activeX97.xml"/><Relationship Id="rId132" Type="http://schemas.openxmlformats.org/officeDocument/2006/relationships/control" Target="../activeX/activeX117.xml"/><Relationship Id="rId153" Type="http://schemas.openxmlformats.org/officeDocument/2006/relationships/control" Target="../activeX/activeX138.xml"/><Relationship Id="rId174" Type="http://schemas.openxmlformats.org/officeDocument/2006/relationships/control" Target="../activeX/activeX159.xml"/><Relationship Id="rId179" Type="http://schemas.openxmlformats.org/officeDocument/2006/relationships/control" Target="../activeX/activeX164.xml"/><Relationship Id="rId190" Type="http://schemas.openxmlformats.org/officeDocument/2006/relationships/comments" Target="../comments1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4.xml"/><Relationship Id="rId57" Type="http://schemas.openxmlformats.org/officeDocument/2006/relationships/control" Target="../activeX/activeX45.xml"/><Relationship Id="rId106" Type="http://schemas.openxmlformats.org/officeDocument/2006/relationships/image" Target="../media/image11.emf"/><Relationship Id="rId127" Type="http://schemas.openxmlformats.org/officeDocument/2006/relationships/control" Target="../activeX/activeX112.xml"/><Relationship Id="rId10" Type="http://schemas.openxmlformats.org/officeDocument/2006/relationships/image" Target="../media/image2.emf"/><Relationship Id="rId31" Type="http://schemas.openxmlformats.org/officeDocument/2006/relationships/control" Target="../activeX/activeX19.xml"/><Relationship Id="rId52" Type="http://schemas.openxmlformats.org/officeDocument/2006/relationships/control" Target="../activeX/activeX40.xml"/><Relationship Id="rId73" Type="http://schemas.openxmlformats.org/officeDocument/2006/relationships/control" Target="../activeX/activeX61.xml"/><Relationship Id="rId78" Type="http://schemas.openxmlformats.org/officeDocument/2006/relationships/control" Target="../activeX/activeX66.xml"/><Relationship Id="rId94" Type="http://schemas.openxmlformats.org/officeDocument/2006/relationships/control" Target="../activeX/activeX82.xml"/><Relationship Id="rId99" Type="http://schemas.openxmlformats.org/officeDocument/2006/relationships/control" Target="../activeX/activeX86.xml"/><Relationship Id="rId101" Type="http://schemas.openxmlformats.org/officeDocument/2006/relationships/control" Target="../activeX/activeX88.xml"/><Relationship Id="rId122" Type="http://schemas.openxmlformats.org/officeDocument/2006/relationships/control" Target="../activeX/activeX107.xml"/><Relationship Id="rId143" Type="http://schemas.openxmlformats.org/officeDocument/2006/relationships/control" Target="../activeX/activeX128.xml"/><Relationship Id="rId148" Type="http://schemas.openxmlformats.org/officeDocument/2006/relationships/control" Target="../activeX/activeX133.xml"/><Relationship Id="rId164" Type="http://schemas.openxmlformats.org/officeDocument/2006/relationships/control" Target="../activeX/activeX149.xml"/><Relationship Id="rId169" Type="http://schemas.openxmlformats.org/officeDocument/2006/relationships/control" Target="../activeX/activeX154.xml"/><Relationship Id="rId185" Type="http://schemas.openxmlformats.org/officeDocument/2006/relationships/control" Target="../activeX/activeX17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80" Type="http://schemas.openxmlformats.org/officeDocument/2006/relationships/control" Target="../activeX/activeX16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zoomScale="90" zoomScaleNormal="90" workbookViewId="0">
      <selection activeCell="L12" sqref="L12"/>
    </sheetView>
  </sheetViews>
  <sheetFormatPr baseColWidth="10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51"/>
      <c r="J1" s="42"/>
      <c r="K1" s="46"/>
      <c r="L1" s="46"/>
      <c r="M1" s="43"/>
      <c r="P1" s="6"/>
      <c r="Q1" s="236" t="s">
        <v>6</v>
      </c>
      <c r="R1" s="237"/>
      <c r="S1" s="236" t="s">
        <v>9</v>
      </c>
      <c r="T1" s="237"/>
    </row>
    <row r="2" spans="1:27" ht="15.75" customHeight="1" thickBot="1">
      <c r="I2" s="252"/>
      <c r="J2" s="44"/>
      <c r="K2" s="47"/>
      <c r="L2" s="47"/>
      <c r="M2" s="45"/>
      <c r="O2" s="251"/>
      <c r="P2" s="19"/>
      <c r="Q2" s="229" t="str">
        <f>IF(PRIX!AI3=TRUE,PRIX!AH3," ")</f>
        <v xml:space="preserve"> </v>
      </c>
      <c r="R2" s="262"/>
      <c r="S2" s="229" t="str">
        <f>IF(PRIX!AI5=TRUE,PRIX!AH5," ")</f>
        <v xml:space="preserve"> </v>
      </c>
      <c r="T2" s="230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52"/>
      <c r="J3" s="254" t="s">
        <v>6</v>
      </c>
      <c r="K3" s="255"/>
      <c r="L3" s="236" t="s">
        <v>9</v>
      </c>
      <c r="M3" s="237"/>
      <c r="O3" s="252"/>
      <c r="P3" s="19"/>
      <c r="Q3" s="206" t="str">
        <f>IF(PRIX!D6=TRUE,PRIX!C6," ")</f>
        <v xml:space="preserve"> </v>
      </c>
      <c r="R3" s="258"/>
      <c r="S3" s="206" t="str">
        <f>IF(PRIX!E6=TRUE,PRIX!C6," ")</f>
        <v xml:space="preserve"> </v>
      </c>
      <c r="T3" s="207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52"/>
      <c r="J4" s="238"/>
      <c r="K4" s="240">
        <f>J4*PRIX!AH10</f>
        <v>0</v>
      </c>
      <c r="L4" s="238"/>
      <c r="M4" s="240">
        <f>L4*PRIX!AI10</f>
        <v>0</v>
      </c>
      <c r="N4" s="8"/>
      <c r="O4" s="252"/>
      <c r="P4" s="19"/>
      <c r="Q4" s="206" t="str">
        <f>IF(PRIX!D6=TRUE,"INCLUS",IF(PRIX!D7=TRUE,PRIX!C7," "))</f>
        <v xml:space="preserve"> </v>
      </c>
      <c r="R4" s="258"/>
      <c r="S4" s="206" t="str">
        <f>IF(PRIX!E6=TRUE,"INCLUS",IF(PRIX!E7=TRUE,PRIX!C7," "))</f>
        <v xml:space="preserve"> </v>
      </c>
      <c r="T4" s="207"/>
      <c r="U4" s="47"/>
      <c r="V4" s="47"/>
      <c r="W4" s="47"/>
    </row>
    <row r="5" spans="1:27" ht="15.75" customHeight="1" thickBot="1">
      <c r="A5" s="17"/>
      <c r="B5" s="171">
        <f>IF(PRIX!L7=TRUE,PRIX!K7," ")</f>
        <v>95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52"/>
      <c r="J5" s="239"/>
      <c r="K5" s="241"/>
      <c r="L5" s="239"/>
      <c r="M5" s="241"/>
      <c r="N5" s="8"/>
      <c r="O5" s="252"/>
      <c r="P5" s="19"/>
      <c r="Q5" s="206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58"/>
      <c r="S5" s="206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7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52"/>
      <c r="J6" s="161"/>
      <c r="K6" s="46"/>
      <c r="L6" s="162"/>
      <c r="M6" s="43"/>
      <c r="N6" s="8"/>
      <c r="O6" s="252"/>
      <c r="P6" s="19"/>
      <c r="Q6" s="206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58"/>
      <c r="S6" s="206" t="str">
        <f>IF(PRIX!E9=TRUE,IF(PRIX!X6=TRUE,PRIX!G9,IF(PRIX!X8=TRUE,PRIX!G9,IF(PRIX!X12=TRUE,PRIX!G9,IF(PRIX!X17=TRUE,PRIX!G9,IF(PRIX!X19=TRUE,PRIX!G9,IF(PRIX!E8=TRUE,PRIX!G9,PRIX!C9))))))," ")</f>
        <v xml:space="preserve"> </v>
      </c>
      <c r="T6" s="207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52"/>
      <c r="J7" s="44"/>
      <c r="K7" s="47"/>
      <c r="L7" s="47"/>
      <c r="M7" s="45"/>
      <c r="N7" s="8"/>
      <c r="O7" s="252"/>
      <c r="P7" s="19"/>
      <c r="Q7" s="206" t="str">
        <f>IF(PRIX!D14=TRUE,PRIX!C14," ")</f>
        <v xml:space="preserve"> </v>
      </c>
      <c r="R7" s="258"/>
      <c r="S7" s="206" t="str">
        <f>IF(PRIX!E14=TRUE,PRIX!C14," ")</f>
        <v xml:space="preserve"> </v>
      </c>
      <c r="T7" s="207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52"/>
      <c r="J8" s="236" t="s">
        <v>6</v>
      </c>
      <c r="K8" s="237"/>
      <c r="L8" s="236" t="s">
        <v>9</v>
      </c>
      <c r="M8" s="237"/>
      <c r="N8" s="8"/>
      <c r="O8" s="252"/>
      <c r="P8" s="19"/>
      <c r="Q8" s="206" t="str">
        <f>IF(PRIX!D12=TRUE,PRIX!C12," ")</f>
        <v xml:space="preserve"> </v>
      </c>
      <c r="R8" s="258"/>
      <c r="S8" s="206" t="str">
        <f>IF(PRIX!E12=TRUE,PRIX!C12," ")</f>
        <v xml:space="preserve"> </v>
      </c>
      <c r="T8" s="207"/>
    </row>
    <row r="9" spans="1:27" ht="15.75" thickBot="1">
      <c r="A9" s="17"/>
      <c r="B9" s="57" t="str">
        <f>IF(PRIX!L8=TRUE,PRIX!K8," ")</f>
        <v xml:space="preserve"> </v>
      </c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52"/>
      <c r="J9" s="238"/>
      <c r="K9" s="240">
        <f>J9*PRIX!AH15</f>
        <v>0</v>
      </c>
      <c r="L9" s="238"/>
      <c r="M9" s="240">
        <f>L9*PRIX!AI15</f>
        <v>0</v>
      </c>
      <c r="N9" s="8"/>
      <c r="O9" s="252"/>
      <c r="P9" s="19"/>
      <c r="Q9" s="206" t="str">
        <f>IF(PRIX!D15=TRUE,PRIX!C15," ")</f>
        <v xml:space="preserve"> </v>
      </c>
      <c r="R9" s="258"/>
      <c r="S9" s="206" t="str">
        <f>IF(PRIX!E15=TRUE,PRIX!C15," ")</f>
        <v xml:space="preserve"> </v>
      </c>
      <c r="T9" s="207"/>
    </row>
    <row r="10" spans="1:27" ht="15.75" thickBot="1">
      <c r="A10" s="17"/>
      <c r="B10" s="174" t="str">
        <f>IF(PRIX!L9=TRUE,PRIX!K9," ")</f>
        <v xml:space="preserve"> 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53"/>
      <c r="J10" s="239"/>
      <c r="K10" s="241"/>
      <c r="L10" s="239"/>
      <c r="M10" s="241"/>
      <c r="N10" s="8"/>
      <c r="O10" s="252"/>
      <c r="P10" s="19"/>
      <c r="Q10" s="206" t="str">
        <f>IF(PRIX!D16=TRUE,PRIX!C16," ")</f>
        <v xml:space="preserve"> </v>
      </c>
      <c r="R10" s="258"/>
      <c r="S10" s="206" t="str">
        <f>IF(PRIX!E16=TRUE,PRIX!C16," ")</f>
        <v xml:space="preserve"> </v>
      </c>
      <c r="T10" s="207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52"/>
      <c r="P11" s="19"/>
      <c r="Q11" s="206" t="str">
        <f>IF(PRIX!D17=TRUE,PRIX!C17," ")</f>
        <v xml:space="preserve"> </v>
      </c>
      <c r="R11" s="258"/>
      <c r="S11" s="206" t="str">
        <f>IF(PRIX!E17=TRUE,PRIX!C17," ")</f>
        <v xml:space="preserve"> </v>
      </c>
      <c r="T11" s="207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52"/>
      <c r="P12" s="10"/>
      <c r="Q12" s="206" t="str">
        <f>IF(PRIX!D18=TRUE,PRIX!C18," ")</f>
        <v xml:space="preserve"> </v>
      </c>
      <c r="R12" s="258"/>
      <c r="S12" s="206" t="str">
        <f>IF(PRIX!E18=TRUE,PRIX!C18," ")</f>
        <v xml:space="preserve"> </v>
      </c>
      <c r="T12" s="207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33"/>
      <c r="J13" s="236" t="s">
        <v>6</v>
      </c>
      <c r="K13" s="237"/>
      <c r="L13" s="236" t="s">
        <v>9</v>
      </c>
      <c r="M13" s="237"/>
      <c r="N13" s="8"/>
      <c r="O13" s="253"/>
      <c r="P13" s="10"/>
      <c r="Q13" s="206" t="str">
        <f>IF(PRIX!D19=TRUE,PRIX!C19," ")</f>
        <v xml:space="preserve"> </v>
      </c>
      <c r="R13" s="258"/>
      <c r="S13" s="206" t="str">
        <f>IF(PRIX!E19=TRUE,PRIX!C19," ")</f>
        <v xml:space="preserve"> </v>
      </c>
      <c r="T13" s="207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34"/>
      <c r="J14" s="238"/>
      <c r="K14" s="256">
        <f>IF(PRIX!AH47=0,"ONE!",J14*PRIX!K61)</f>
        <v>0</v>
      </c>
      <c r="L14" s="238"/>
      <c r="M14" s="256" t="str">
        <f>IF(PRIX!AI47=0,"ONE!",L14*PRIX!W58)</f>
        <v>ONE!</v>
      </c>
      <c r="N14" s="8"/>
      <c r="O14" s="259"/>
      <c r="P14" s="53"/>
      <c r="Q14" s="242" t="str">
        <f>IF(PRIX!D10=TRUE,PRIX!C10,IF(PRIX!L7=TRUE,"OFFERT",IF(PRIX!L9=TRUE,"OFFERT", IF(PRIX!L13=TRUE,"OFFERT",IF(PRIX!L20=TRUE,"OFFERT",IF(PRIX!L22=TRUE,"OFFERT"," "))))))</f>
        <v>OFFERT</v>
      </c>
      <c r="R14" s="243"/>
      <c r="S14" s="242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43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35"/>
      <c r="J15" s="239"/>
      <c r="K15" s="257"/>
      <c r="L15" s="239"/>
      <c r="M15" s="257"/>
      <c r="N15" s="8"/>
      <c r="O15" s="260"/>
      <c r="P15" s="53"/>
      <c r="Q15" s="242" t="str">
        <f>IF(Q14=" ","CONDITION",IF(PRIX!D11=TRUE,PRIX!C11," "))</f>
        <v xml:space="preserve"> </v>
      </c>
      <c r="R15" s="243"/>
      <c r="S15" s="242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43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33"/>
      <c r="J16" s="236" t="s">
        <v>6</v>
      </c>
      <c r="K16" s="237"/>
      <c r="L16" s="236" t="s">
        <v>9</v>
      </c>
      <c r="M16" s="237"/>
      <c r="N16" s="8"/>
      <c r="O16" s="260"/>
      <c r="P16" s="53"/>
      <c r="Q16" s="265"/>
      <c r="R16" s="266"/>
      <c r="S16" s="265"/>
      <c r="T16" s="266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34"/>
      <c r="J17" s="238"/>
      <c r="K17" s="240">
        <f>J17*PRIX!K57</f>
        <v>0</v>
      </c>
      <c r="L17" s="238"/>
      <c r="M17" s="240">
        <f>L17*PRIX!W54</f>
        <v>0</v>
      </c>
      <c r="N17" s="8"/>
      <c r="O17" s="260"/>
      <c r="P17" s="53"/>
      <c r="Q17" s="242" t="str">
        <f>IF(PRIX!D20=TRUE,PRIX!G20," ")</f>
        <v xml:space="preserve"> </v>
      </c>
      <c r="R17" s="243"/>
      <c r="S17" s="242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43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35"/>
      <c r="J18" s="239"/>
      <c r="K18" s="241"/>
      <c r="L18" s="239"/>
      <c r="M18" s="241"/>
      <c r="N18" s="8"/>
      <c r="O18" s="260"/>
      <c r="P18" s="53"/>
      <c r="Q18" s="242" t="str">
        <f>IF(PRIX!D21=TRUE,PRIX!G21," ")</f>
        <v xml:space="preserve"> </v>
      </c>
      <c r="R18" s="243"/>
      <c r="S18" s="242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43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33"/>
      <c r="J19" s="236" t="s">
        <v>6</v>
      </c>
      <c r="K19" s="237"/>
      <c r="L19" s="236" t="s">
        <v>9</v>
      </c>
      <c r="M19" s="237"/>
      <c r="N19" s="8"/>
      <c r="O19" s="260"/>
      <c r="P19" s="53"/>
      <c r="Q19" s="242" t="str">
        <f>IF(PRIX!D22=TRUE,PRIX!G22," ")</f>
        <v xml:space="preserve"> </v>
      </c>
      <c r="R19" s="243"/>
      <c r="S19" s="242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43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34"/>
      <c r="J20" s="238"/>
      <c r="K20" s="240">
        <f>J20*PRIX!K58</f>
        <v>0</v>
      </c>
      <c r="L20" s="238"/>
      <c r="M20" s="240">
        <f>L20*PRIX!W55</f>
        <v>0</v>
      </c>
      <c r="N20" s="8"/>
      <c r="O20" s="260"/>
      <c r="P20" s="53"/>
      <c r="Q20" s="242" t="str">
        <f>IF(PRIX!D23=TRUE,PRIX!G23," ")</f>
        <v xml:space="preserve"> </v>
      </c>
      <c r="R20" s="243"/>
      <c r="S20" s="242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43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35"/>
      <c r="J21" s="239"/>
      <c r="K21" s="241"/>
      <c r="L21" s="239"/>
      <c r="M21" s="241"/>
      <c r="N21" s="8"/>
      <c r="O21" s="260"/>
      <c r="P21" s="53"/>
      <c r="Q21" s="242" t="str">
        <f>IF(PRIX!D24=TRUE,PRIX!G24," ")</f>
        <v xml:space="preserve"> </v>
      </c>
      <c r="R21" s="243"/>
      <c r="S21" s="242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43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33"/>
      <c r="J22" s="236" t="s">
        <v>6</v>
      </c>
      <c r="K22" s="237"/>
      <c r="L22" s="236" t="s">
        <v>9</v>
      </c>
      <c r="M22" s="237"/>
      <c r="N22" s="8"/>
      <c r="O22" s="260"/>
      <c r="P22" s="53"/>
      <c r="Q22" s="242" t="str">
        <f>IF(PRIX!D25=TRUE,PRIX!G25," ")</f>
        <v xml:space="preserve"> </v>
      </c>
      <c r="R22" s="243"/>
      <c r="S22" s="242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43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34"/>
      <c r="J23" s="238"/>
      <c r="K23" s="240">
        <f>J23*PRIX!K59</f>
        <v>0</v>
      </c>
      <c r="L23" s="238"/>
      <c r="M23" s="240">
        <f>L23*PRIX!W56</f>
        <v>0</v>
      </c>
      <c r="N23" s="8"/>
      <c r="O23" s="260"/>
      <c r="P23" s="53"/>
      <c r="Q23" s="242" t="str">
        <f>IF(PRIX!D48=FALSE,"CONDITION",IF(PRIX!D26=TRUE,PRIX!C26," "))</f>
        <v>CONDITION</v>
      </c>
      <c r="R23" s="243"/>
      <c r="S23" s="242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43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35"/>
      <c r="J24" s="239"/>
      <c r="K24" s="241"/>
      <c r="L24" s="239"/>
      <c r="M24" s="241"/>
      <c r="N24" s="8"/>
      <c r="O24" s="260"/>
      <c r="P24" s="53"/>
      <c r="Q24" s="242" t="str">
        <f>IF(PRIX!D48=FALSE,"CONDITION",IF(PRIX!D27=TRUE,PRIX!C27," "))</f>
        <v>CONDITION</v>
      </c>
      <c r="R24" s="243"/>
      <c r="S24" s="242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43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51"/>
      <c r="J25" s="236" t="s">
        <v>6</v>
      </c>
      <c r="K25" s="237"/>
      <c r="L25" s="236" t="s">
        <v>9</v>
      </c>
      <c r="M25" s="237"/>
      <c r="N25" s="8"/>
      <c r="O25" s="260"/>
      <c r="P25" s="53"/>
      <c r="Q25" s="242" t="str">
        <f>IF(PRIX!D48=FALSE,"CONDITION",IF(PRIX!D28=TRUE,PRIX!C28," "))</f>
        <v>CONDITION</v>
      </c>
      <c r="R25" s="243"/>
      <c r="S25" s="242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43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52"/>
      <c r="J26" s="238"/>
      <c r="K26" s="240">
        <f>J26*PRIX!K60</f>
        <v>0</v>
      </c>
      <c r="L26" s="238"/>
      <c r="M26" s="240">
        <f>L26*PRIX!W57</f>
        <v>0</v>
      </c>
      <c r="N26" s="8"/>
      <c r="O26" s="260"/>
      <c r="P26" s="53"/>
      <c r="Q26" s="242" t="str">
        <f>IF(PRIX!D48=FALSE,"CONDITION",IF(PRIX!D29=TRUE,PRIX!C29," "))</f>
        <v>CONDITION</v>
      </c>
      <c r="R26" s="243"/>
      <c r="S26" s="242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43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53"/>
      <c r="J27" s="239"/>
      <c r="K27" s="241"/>
      <c r="L27" s="239"/>
      <c r="M27" s="241"/>
      <c r="N27" s="8"/>
      <c r="O27" s="261"/>
      <c r="P27" s="53"/>
      <c r="Q27" s="263" t="str">
        <f>IF(PRIX!D48=FALSE,"CONDITION",IF(PRIX!D30=TRUE,PRIX!C30," "))</f>
        <v>CONDITION</v>
      </c>
      <c r="R27" s="264"/>
      <c r="S27" s="242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43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44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29" t="str">
        <f>IF(PRIX!D31=TRUE,PRIX!C31," ")</f>
        <v xml:space="preserve"> </v>
      </c>
      <c r="R28" s="230"/>
      <c r="S28" s="229" t="str">
        <f>IF(PRIX!E31=TRUE,PRIX!C31," ")</f>
        <v xml:space="preserve"> </v>
      </c>
      <c r="T28" s="230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45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6" t="str">
        <f>IF(PRIX!D32=TRUE,PRIX!C32," ")</f>
        <v xml:space="preserve"> </v>
      </c>
      <c r="R29" s="207"/>
      <c r="S29" s="206" t="str">
        <f>IF(PRIX!E32=TRUE,PRIX!C32," ")</f>
        <v xml:space="preserve"> </v>
      </c>
      <c r="T29" s="207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45"/>
      <c r="E30" s="231" t="s">
        <v>3</v>
      </c>
      <c r="F30" s="231"/>
      <c r="G30" s="231"/>
      <c r="H30" s="231"/>
      <c r="I30" s="231"/>
      <c r="J30" s="231"/>
      <c r="K30" s="231"/>
      <c r="L30" s="231"/>
      <c r="M30" s="232"/>
      <c r="O30" s="182"/>
      <c r="P30" s="35"/>
      <c r="Q30" s="223" t="str">
        <f>IF(PRIX!D33=TRUE,PRIX!C33," ")</f>
        <v xml:space="preserve"> </v>
      </c>
      <c r="R30" s="224"/>
      <c r="S30" s="223" t="str">
        <f>IF(PRIX!E33=TRUE,PRIX!C33," ")</f>
        <v xml:space="preserve"> </v>
      </c>
      <c r="T30" s="224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45"/>
      <c r="E31" s="250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03"/>
      <c r="P31" s="13"/>
      <c r="Q31" s="206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7"/>
      <c r="S31" s="229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30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45"/>
      <c r="E32" s="250"/>
      <c r="F32" s="145">
        <f>SUM(F33:F36)</f>
        <v>95</v>
      </c>
      <c r="G32" s="151">
        <f>SUM(G33:G36)</f>
        <v>0</v>
      </c>
      <c r="H32" s="149"/>
      <c r="I32" s="208" t="s">
        <v>26</v>
      </c>
      <c r="J32" s="209"/>
      <c r="K32" s="153" t="s">
        <v>6</v>
      </c>
      <c r="L32" s="156" t="s">
        <v>9</v>
      </c>
      <c r="M32" s="141"/>
      <c r="O32" s="204"/>
      <c r="P32" s="10"/>
      <c r="Q32" s="206" t="str">
        <f>IF(PRIX!D36=TRUE,PRIX!C36,IF(PRIX!L8=TRUE,"OFFERT",IF(PRIX!L9=TRUE,"OFFERT",IF(PRIX!L12=TRUE,"OFFERT",IF(PRIX!L13=TRUE,"OFFERT",IF(PRIX!L53="VRAI",IF(PRIX!L8=TRUE,"OFFERT",IF(PRIX!L9=TRUE,"OFFERT"," "))," "))))))</f>
        <v xml:space="preserve"> </v>
      </c>
      <c r="R32" s="207"/>
      <c r="S32" s="206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7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46"/>
      <c r="E33" s="138"/>
      <c r="F33" s="139">
        <f>PRIX!S61</f>
        <v>76</v>
      </c>
      <c r="G33" s="150">
        <f>PRIX!AE60</f>
        <v>0</v>
      </c>
      <c r="H33" s="149"/>
      <c r="I33" s="210"/>
      <c r="J33" s="211"/>
      <c r="K33" s="154">
        <f>SUM(F32,F38)</f>
        <v>95</v>
      </c>
      <c r="L33" s="155">
        <f>SUM(G32,G38)</f>
        <v>0</v>
      </c>
      <c r="M33" s="141"/>
      <c r="O33" s="204"/>
      <c r="P33" s="10"/>
      <c r="Q33" s="206" t="str">
        <f>IF(PRIX!D38=TRUE,PRIX!C38," ")</f>
        <v xml:space="preserve"> </v>
      </c>
      <c r="R33" s="207"/>
      <c r="S33" s="206" t="str">
        <f>IF(PRIX!E38=TRUE,PRIX!C38," ")</f>
        <v xml:space="preserve"> </v>
      </c>
      <c r="T33" s="207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46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04"/>
      <c r="P34" s="10"/>
      <c r="Q34" s="206" t="str">
        <f>IF(PRIX!D40=TRUE,PRIX!C40," ")</f>
        <v xml:space="preserve"> </v>
      </c>
      <c r="R34" s="207"/>
      <c r="S34" s="206" t="str">
        <f>IF(PRIX!E40=TRUE,PRIX!C40," ")</f>
        <v xml:space="preserve"> </v>
      </c>
      <c r="T34" s="207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46"/>
      <c r="E35" s="138"/>
      <c r="F35" s="139">
        <f>SUM(Q2:Q40)</f>
        <v>0</v>
      </c>
      <c r="G35" s="150">
        <f>SUM(S2:S40)</f>
        <v>0</v>
      </c>
      <c r="H35" s="149"/>
      <c r="I35" s="216" t="s">
        <v>10</v>
      </c>
      <c r="J35" s="217"/>
      <c r="K35" s="217"/>
      <c r="L35" s="218"/>
      <c r="M35" s="136"/>
      <c r="O35" s="204"/>
      <c r="P35" s="20"/>
      <c r="Q35" s="206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7"/>
      <c r="S35" s="206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7"/>
    </row>
    <row r="36" spans="1:20" ht="15.75" customHeight="1" thickBot="1">
      <c r="D36" s="246"/>
      <c r="E36" s="138"/>
      <c r="F36" s="139">
        <f>SUM(K4,K9)</f>
        <v>0</v>
      </c>
      <c r="G36" s="150">
        <f>SUM(M4,M9)</f>
        <v>0</v>
      </c>
      <c r="H36" s="149"/>
      <c r="I36" s="212" t="s">
        <v>11</v>
      </c>
      <c r="J36" s="213"/>
      <c r="K36" s="219">
        <f>L33-K33</f>
        <v>-95</v>
      </c>
      <c r="L36" s="220"/>
      <c r="M36" s="136"/>
      <c r="O36" s="204"/>
      <c r="P36" s="184"/>
      <c r="Q36" s="206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7"/>
      <c r="S36" s="206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7"/>
    </row>
    <row r="37" spans="1:20" ht="15.75" customHeight="1" thickBot="1">
      <c r="A37" s="47"/>
      <c r="B37" s="47"/>
      <c r="C37" s="47"/>
      <c r="D37" s="247"/>
      <c r="E37" s="249"/>
      <c r="F37" s="144" t="s">
        <v>6</v>
      </c>
      <c r="G37" s="147" t="s">
        <v>9</v>
      </c>
      <c r="H37" s="76"/>
      <c r="I37" s="214" t="s">
        <v>12</v>
      </c>
      <c r="J37" s="215"/>
      <c r="K37" s="221">
        <f>K36*12</f>
        <v>-1140</v>
      </c>
      <c r="L37" s="222"/>
      <c r="M37" s="136"/>
      <c r="O37" s="204"/>
      <c r="P37" s="10"/>
      <c r="Q37" s="229" t="str">
        <f>IF(PRIX!D49=FALSE,"CONDITION", IF(PRIX!D35=TRUE,PRIX!C35," "))</f>
        <v>CONDITION</v>
      </c>
      <c r="R37" s="230"/>
      <c r="S37" s="229" t="str">
        <f>IF(PRIX!E49=FALSE,"CONDITION", IF(PRIX!E35=TRUE,PRIX!C35," "))</f>
        <v>CONDITION</v>
      </c>
      <c r="T37" s="230"/>
    </row>
    <row r="38" spans="1:20" ht="15.75" customHeight="1" thickBot="1">
      <c r="A38" s="47"/>
      <c r="B38" s="47"/>
      <c r="C38" s="47"/>
      <c r="D38" s="47"/>
      <c r="E38" s="249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04"/>
      <c r="P38" s="10"/>
      <c r="Q38" s="206" t="str">
        <f>IF(PRIX!D49=FALSE,"CONDITION", IF(PRIX!D37=TRUE,PRIX!C37," "))</f>
        <v>CONDITION</v>
      </c>
      <c r="R38" s="207"/>
      <c r="S38" s="206" t="str">
        <f>IF(PRIX!E49=FALSE,"CONDITION", IF(PRIX!E37=TRUE,PRIX!C37," "))</f>
        <v>CONDITION</v>
      </c>
      <c r="T38" s="207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04"/>
      <c r="P39" s="103"/>
      <c r="Q39" s="206" t="str">
        <f>IF(PRIX!D49=FALSE,"CONDITION", IF(PRIX!D39=TRUE,PRIX!C39," "))</f>
        <v>CONDITION</v>
      </c>
      <c r="R39" s="207"/>
      <c r="S39" s="206" t="str">
        <f>IF(PRIX!E49=FALSE,"CONDITION", IF(PRIX!E39=TRUE,PRIX!C39," "))</f>
        <v>CONDITION</v>
      </c>
      <c r="T39" s="207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05"/>
      <c r="P40" s="10"/>
      <c r="Q40" s="223" t="str">
        <f>IF(PRIX!D49=FALSE,"CONDITION", IF(PRIX!D41=TRUE,PRIX!C41," "))</f>
        <v>CONDITION</v>
      </c>
      <c r="R40" s="224"/>
      <c r="S40" s="223" t="str">
        <f>IF(PRIX!E49=FALSE,"CONDITION", IF(PRIX!E41=TRUE,PRIX!C41," "))</f>
        <v>CONDITION</v>
      </c>
      <c r="T40" s="224"/>
    </row>
    <row r="41" spans="1:20" ht="15.75" thickBot="1">
      <c r="A41" s="47"/>
      <c r="B41" s="47"/>
      <c r="C41" s="47"/>
      <c r="E41" s="47"/>
      <c r="F41" s="137"/>
      <c r="G41" s="47"/>
      <c r="H41" s="47"/>
      <c r="O41" s="203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04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04"/>
      <c r="P43" s="100"/>
      <c r="Q43" s="225" t="str">
        <f>IF(PRIX!D46=TRUE,PRIX!C46," ")</f>
        <v xml:space="preserve"> </v>
      </c>
      <c r="R43" s="226"/>
      <c r="S43" s="267" t="str">
        <f>IF(PRIX!E46=TRUE,PRIX!C46," ")</f>
        <v xml:space="preserve"> </v>
      </c>
      <c r="T43" s="268"/>
    </row>
    <row r="44" spans="1:20" ht="15.75" thickBot="1">
      <c r="A44" s="47"/>
      <c r="B44" s="47"/>
      <c r="C44" s="47"/>
      <c r="O44" s="205"/>
      <c r="P44" s="100"/>
      <c r="Q44" s="227" t="str">
        <f>IF(PRIX!D47=TRUE,PRIX!C47," ")</f>
        <v xml:space="preserve"> </v>
      </c>
      <c r="R44" s="228"/>
      <c r="S44" s="269" t="str">
        <f>IF(PRIX!E47=TRUE,PRIX!C47," ")</f>
        <v xml:space="preserve"> </v>
      </c>
      <c r="T44" s="270"/>
    </row>
    <row r="45" spans="1:20">
      <c r="A45" s="47"/>
      <c r="B45" s="47"/>
      <c r="C45" s="47"/>
      <c r="Q45" s="134"/>
      <c r="R45" s="134"/>
    </row>
    <row r="46" spans="1:20" ht="15.75">
      <c r="A46" s="248"/>
      <c r="B46" s="248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10230" r:id="rId4" name="CheckBox72">
          <controlPr defaultSize="0" autoLine="0" linkedCell="PRIX!E19" r:id="rId5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4" name="CheckBox72"/>
      </mc:Fallback>
    </mc:AlternateContent>
    <mc:AlternateContent xmlns:mc="http://schemas.openxmlformats.org/markup-compatibility/2006">
      <mc:Choice Requires="x14">
        <control shapeId="10229" r:id="rId6" name="CheckBox63">
          <controlPr defaultSize="0" autoLine="0" linkedCell="PRIX!E18" r:id="rId5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6" name="CheckBox63"/>
      </mc:Fallback>
    </mc:AlternateContent>
    <mc:AlternateContent xmlns:mc="http://schemas.openxmlformats.org/markup-compatibility/2006">
      <mc:Choice Requires="x14">
        <control shapeId="10118" r:id="rId7" name="CheckBox62">
          <controlPr locked="0" defaultSize="0" autoLine="0" linkedCell="PRIX!D19" r:id="rId5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7" name="CheckBox62"/>
      </mc:Fallback>
    </mc:AlternateContent>
    <mc:AlternateContent xmlns:mc="http://schemas.openxmlformats.org/markup-compatibility/2006">
      <mc:Choice Requires="x14">
        <control shapeId="10117" r:id="rId8" name="CheckBox61">
          <controlPr locked="0" defaultSize="0" autoLine="0" linkedCell="PRIX!D18" r:id="rId5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8" name="CheckBox61"/>
      </mc:Fallback>
    </mc:AlternateContent>
    <mc:AlternateContent xmlns:mc="http://schemas.openxmlformats.org/markup-compatibility/2006">
      <mc:Choice Requires="x14">
        <control shapeId="9455" r:id="rId9" name="OptionButton73">
          <controlPr defaultSize="0" autoLine="0" linkedCell="PRIX!L21" r:id="rId10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9" name="OptionButton73"/>
      </mc:Fallback>
    </mc:AlternateContent>
    <mc:AlternateContent xmlns:mc="http://schemas.openxmlformats.org/markup-compatibility/2006">
      <mc:Choice Requires="x14">
        <control shapeId="9454" r:id="rId11" name="OptionButton72">
          <controlPr defaultSize="0" autoLine="0" linkedCell="PRIX!X19" r:id="rId12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1" name="OptionButton72"/>
      </mc:Fallback>
    </mc:AlternateContent>
    <mc:AlternateContent xmlns:mc="http://schemas.openxmlformats.org/markup-compatibility/2006">
      <mc:Choice Requires="x14">
        <control shapeId="9453" r:id="rId13" name="OptionButton71">
          <controlPr defaultSize="0" autoLine="0" linkedCell="PRIX!L20" r:id="rId10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3" name="OptionButton71"/>
      </mc:Fallback>
    </mc:AlternateContent>
    <mc:AlternateContent xmlns:mc="http://schemas.openxmlformats.org/markup-compatibility/2006">
      <mc:Choice Requires="x14">
        <control shapeId="9452" r:id="rId14" name="OptionButton70">
          <controlPr defaultSize="0" autoLine="0" linkedCell="PRIX!X18" r:id="rId12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4" name="OptionButton70"/>
      </mc:Fallback>
    </mc:AlternateContent>
    <mc:AlternateContent xmlns:mc="http://schemas.openxmlformats.org/markup-compatibility/2006">
      <mc:Choice Requires="x14">
        <control shapeId="9367" r:id="rId15" name="OptionButton69">
          <controlPr defaultSize="0" autoLine="0" linkedCell="PRIX!L7" r:id="rId16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5" name="OptionButton69"/>
      </mc:Fallback>
    </mc:AlternateContent>
    <mc:AlternateContent xmlns:mc="http://schemas.openxmlformats.org/markup-compatibility/2006">
      <mc:Choice Requires="x14">
        <control shapeId="9366" r:id="rId17" name="OptionButton68">
          <controlPr defaultSize="0" autoLine="0" linkedCell="PRIX!X7" r:id="rId18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" name="OptionButton68"/>
      </mc:Fallback>
    </mc:AlternateContent>
    <mc:AlternateContent xmlns:mc="http://schemas.openxmlformats.org/markup-compatibility/2006">
      <mc:Choice Requires="x14">
        <control shapeId="9362" r:id="rId19" name="OptionButton46">
          <controlPr defaultSize="0" autoLine="0" linkedCell="PRIX!L9" r:id="rId20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9" name="OptionButton46"/>
      </mc:Fallback>
    </mc:AlternateContent>
    <mc:AlternateContent xmlns:mc="http://schemas.openxmlformats.org/markup-compatibility/2006">
      <mc:Choice Requires="x14">
        <control shapeId="9361" r:id="rId21" name="OptionButton13">
          <controlPr defaultSize="0" autoLine="0" linkedCell="PRIX!X9" r:id="rId18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21" name="OptionButton13"/>
      </mc:Fallback>
    </mc:AlternateContent>
    <mc:AlternateContent xmlns:mc="http://schemas.openxmlformats.org/markup-compatibility/2006">
      <mc:Choice Requires="x14">
        <control shapeId="9350" r:id="rId22" name="SpinButton16">
          <controlPr defaultSize="0" autoLine="0" linkedCell="Q42" r:id="rId23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22" name="SpinButton16"/>
      </mc:Fallback>
    </mc:AlternateContent>
    <mc:AlternateContent xmlns:mc="http://schemas.openxmlformats.org/markup-compatibility/2006">
      <mc:Choice Requires="x14">
        <control shapeId="9344" r:id="rId24" name="SpinButton15">
          <controlPr defaultSize="0" autoLine="0" linkedCell="Q41" r:id="rId25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24" name="SpinButton15"/>
      </mc:Fallback>
    </mc:AlternateContent>
    <mc:AlternateContent xmlns:mc="http://schemas.openxmlformats.org/markup-compatibility/2006">
      <mc:Choice Requires="x14">
        <control shapeId="9285" r:id="rId26" name="SpinButton14">
          <controlPr defaultSize="0" autoLine="0" linkedCell="L14" r:id="rId27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26" name="SpinButton14"/>
      </mc:Fallback>
    </mc:AlternateContent>
    <mc:AlternateContent xmlns:mc="http://schemas.openxmlformats.org/markup-compatibility/2006">
      <mc:Choice Requires="x14">
        <control shapeId="9283" r:id="rId28" name="SpinButton13">
          <controlPr defaultSize="0" autoLine="0" linkedCell="J14" r:id="rId27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28" name="SpinButton13"/>
      </mc:Fallback>
    </mc:AlternateContent>
    <mc:AlternateContent xmlns:mc="http://schemas.openxmlformats.org/markup-compatibility/2006">
      <mc:Choice Requires="x14">
        <control shapeId="3057" r:id="rId29" name="CheckBox78">
          <controlPr defaultSize="0" autoLine="0" linkedCell="PRIX!E41" r:id="rId5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29" name="CheckBox78"/>
      </mc:Fallback>
    </mc:AlternateContent>
    <mc:AlternateContent xmlns:mc="http://schemas.openxmlformats.org/markup-compatibility/2006">
      <mc:Choice Requires="x14">
        <control shapeId="3056" r:id="rId30" name="CheckBox77">
          <controlPr locked="0" defaultSize="0" autoLine="0" linkedCell="PRIX!D41" r:id="rId5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30" name="CheckBox77"/>
      </mc:Fallback>
    </mc:AlternateContent>
    <mc:AlternateContent xmlns:mc="http://schemas.openxmlformats.org/markup-compatibility/2006">
      <mc:Choice Requires="x14">
        <control shapeId="3055" r:id="rId31" name="CheckBox76">
          <controlPr defaultSize="0" autoLine="0" linkedCell="PRIX!E39" r:id="rId5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31" name="CheckBox76"/>
      </mc:Fallback>
    </mc:AlternateContent>
    <mc:AlternateContent xmlns:mc="http://schemas.openxmlformats.org/markup-compatibility/2006">
      <mc:Choice Requires="x14">
        <control shapeId="3054" r:id="rId32" name="CheckBox75">
          <controlPr locked="0" defaultSize="0" autoLine="0" linkedCell="PRIX!D39" r:id="rId5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32" name="CheckBox75"/>
      </mc:Fallback>
    </mc:AlternateContent>
    <mc:AlternateContent xmlns:mc="http://schemas.openxmlformats.org/markup-compatibility/2006">
      <mc:Choice Requires="x14">
        <control shapeId="3053" r:id="rId33" name="CheckBox74">
          <controlPr defaultSize="0" autoLine="0" linkedCell="PRIX!E37" r:id="rId5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33" name="CheckBox74"/>
      </mc:Fallback>
    </mc:AlternateContent>
    <mc:AlternateContent xmlns:mc="http://schemas.openxmlformats.org/markup-compatibility/2006">
      <mc:Choice Requires="x14">
        <control shapeId="3052" r:id="rId34" name="CheckBox73">
          <controlPr locked="0" defaultSize="0" autoLine="0" linkedCell="PRIX!D37" r:id="rId5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34" name="CheckBox73"/>
      </mc:Fallback>
    </mc:AlternateContent>
    <mc:AlternateContent xmlns:mc="http://schemas.openxmlformats.org/markup-compatibility/2006">
      <mc:Choice Requires="x14">
        <control shapeId="3051" r:id="rId35" name="CheckBox60">
          <controlPr defaultSize="0" autoLine="0" linkedCell="PRIX!E35" r:id="rId5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35" name="CheckBox60"/>
      </mc:Fallback>
    </mc:AlternateContent>
    <mc:AlternateContent xmlns:mc="http://schemas.openxmlformats.org/markup-compatibility/2006">
      <mc:Choice Requires="x14">
        <control shapeId="3050" r:id="rId36" name="CheckBox59">
          <controlPr locked="0" defaultSize="0" autoLine="0" linkedCell="PRIX!D35" r:id="rId5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36" name="CheckBox59"/>
      </mc:Fallback>
    </mc:AlternateContent>
    <mc:AlternateContent xmlns:mc="http://schemas.openxmlformats.org/markup-compatibility/2006">
      <mc:Choice Requires="x14">
        <control shapeId="3049" r:id="rId37" name="CheckBox52">
          <controlPr defaultSize="0" autoLine="0" linkedCell="PRIX!E40" r:id="rId5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37" name="CheckBox52"/>
      </mc:Fallback>
    </mc:AlternateContent>
    <mc:AlternateContent xmlns:mc="http://schemas.openxmlformats.org/markup-compatibility/2006">
      <mc:Choice Requires="x14">
        <control shapeId="3048" r:id="rId38" name="CheckBox25">
          <controlPr locked="0" defaultSize="0" autoLine="0" linkedCell="PRIX!D40" r:id="rId5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38" name="CheckBox25"/>
      </mc:Fallback>
    </mc:AlternateContent>
    <mc:AlternateContent xmlns:mc="http://schemas.openxmlformats.org/markup-compatibility/2006">
      <mc:Choice Requires="x14">
        <control shapeId="3029" r:id="rId39" name="CheckBox54">
          <controlPr defaultSize="0" autoLine="0" linkedCell="PRIX!E43" r:id="rId5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39" name="CheckBox54"/>
      </mc:Fallback>
    </mc:AlternateContent>
    <mc:AlternateContent xmlns:mc="http://schemas.openxmlformats.org/markup-compatibility/2006">
      <mc:Choice Requires="x14">
        <control shapeId="3028" r:id="rId40" name="CheckBox53">
          <controlPr defaultSize="0" autoLine="0" linkedCell="PRIX!E42" r:id="rId5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40" name="CheckBox53"/>
      </mc:Fallback>
    </mc:AlternateContent>
    <mc:AlternateContent xmlns:mc="http://schemas.openxmlformats.org/markup-compatibility/2006">
      <mc:Choice Requires="x14">
        <control shapeId="3027" r:id="rId41" name="CheckBox27">
          <controlPr locked="0" defaultSize="0" autoLine="0" linkedCell="PRIX!D43" r:id="rId5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41" name="CheckBox27"/>
      </mc:Fallback>
    </mc:AlternateContent>
    <mc:AlternateContent xmlns:mc="http://schemas.openxmlformats.org/markup-compatibility/2006">
      <mc:Choice Requires="x14">
        <control shapeId="3026" r:id="rId42" name="CheckBox26">
          <controlPr locked="0" defaultSize="0" autoLine="0" linkedCell="PRIX!D42" r:id="rId5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42" name="CheckBox26"/>
      </mc:Fallback>
    </mc:AlternateContent>
    <mc:AlternateContent xmlns:mc="http://schemas.openxmlformats.org/markup-compatibility/2006">
      <mc:Choice Requires="x14">
        <control shapeId="2805" r:id="rId43" name="OptionButton12">
          <controlPr defaultSize="0" autoLine="0" linkedCell="PRIX!X28" r:id="rId12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43" name="OptionButton12"/>
      </mc:Fallback>
    </mc:AlternateContent>
    <mc:AlternateContent xmlns:mc="http://schemas.openxmlformats.org/markup-compatibility/2006">
      <mc:Choice Requires="x14">
        <control shapeId="2804" r:id="rId44" name="OptionButton10">
          <controlPr defaultSize="0" autoLine="0" linkedCell="PRIX!L31" r:id="rId10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44" name="OptionButton10"/>
      </mc:Fallback>
    </mc:AlternateContent>
    <mc:AlternateContent xmlns:mc="http://schemas.openxmlformats.org/markup-compatibility/2006">
      <mc:Choice Requires="x14">
        <control shapeId="2705" r:id="rId45" name="OptionButton11">
          <controlPr defaultSize="0" autoLine="0" linkedCell="PRIX!X12" r:id="rId18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45" name="OptionButton11"/>
      </mc:Fallback>
    </mc:AlternateContent>
    <mc:AlternateContent xmlns:mc="http://schemas.openxmlformats.org/markup-compatibility/2006">
      <mc:Choice Requires="x14">
        <control shapeId="2689" r:id="rId46" name="OptionButton9">
          <controlPr defaultSize="0" autoLine="0" linkedCell="PRIX!L12" r:id="rId20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46" name="OptionButton9"/>
      </mc:Fallback>
    </mc:AlternateContent>
    <mc:AlternateContent xmlns:mc="http://schemas.openxmlformats.org/markup-compatibility/2006">
      <mc:Choice Requires="x14">
        <control shapeId="2549" r:id="rId47" name="SpinButton12">
          <controlPr defaultSize="0" autoLine="0" linkedCell="L26" r:id="rId27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47" name="SpinButton12"/>
      </mc:Fallback>
    </mc:AlternateContent>
    <mc:AlternateContent xmlns:mc="http://schemas.openxmlformats.org/markup-compatibility/2006">
      <mc:Choice Requires="x14">
        <control shapeId="2548" r:id="rId48" name="SpinButton11">
          <controlPr defaultSize="0" autoLine="0" linkedCell="L23" r:id="rId27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48" name="SpinButton11"/>
      </mc:Fallback>
    </mc:AlternateContent>
    <mc:AlternateContent xmlns:mc="http://schemas.openxmlformats.org/markup-compatibility/2006">
      <mc:Choice Requires="x14">
        <control shapeId="2547" r:id="rId49" name="SpinButton10">
          <controlPr defaultSize="0" autoLine="0" linkedCell="L20" r:id="rId27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49" name="SpinButton10"/>
      </mc:Fallback>
    </mc:AlternateContent>
    <mc:AlternateContent xmlns:mc="http://schemas.openxmlformats.org/markup-compatibility/2006">
      <mc:Choice Requires="x14">
        <control shapeId="2546" r:id="rId50" name="SpinButton9">
          <controlPr defaultSize="0" autoLine="0" linkedCell="L17" r:id="rId27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50" name="SpinButton9"/>
      </mc:Fallback>
    </mc:AlternateContent>
    <mc:AlternateContent xmlns:mc="http://schemas.openxmlformats.org/markup-compatibility/2006">
      <mc:Choice Requires="x14">
        <control shapeId="2545" r:id="rId51" name="SpinButton8">
          <controlPr defaultSize="0" autoLine="0" linkedCell="J26" r:id="rId27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51" name="SpinButton8"/>
      </mc:Fallback>
    </mc:AlternateContent>
    <mc:AlternateContent xmlns:mc="http://schemas.openxmlformats.org/markup-compatibility/2006">
      <mc:Choice Requires="x14">
        <control shapeId="2544" r:id="rId52" name="SpinButton7">
          <controlPr defaultSize="0" autoLine="0" linkedCell="J23" r:id="rId27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52" name="SpinButton7"/>
      </mc:Fallback>
    </mc:AlternateContent>
    <mc:AlternateContent xmlns:mc="http://schemas.openxmlformats.org/markup-compatibility/2006">
      <mc:Choice Requires="x14">
        <control shapeId="2543" r:id="rId53" name="SpinButton6">
          <controlPr defaultSize="0" autoLine="0" linkedCell="J20" r:id="rId27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53" name="SpinButton6"/>
      </mc:Fallback>
    </mc:AlternateContent>
    <mc:AlternateContent xmlns:mc="http://schemas.openxmlformats.org/markup-compatibility/2006">
      <mc:Choice Requires="x14">
        <control shapeId="2542" r:id="rId54" name="SpinButton5">
          <controlPr defaultSize="0" autoLine="0" linkedCell="J17" r:id="rId27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54" name="SpinButton5"/>
      </mc:Fallback>
    </mc:AlternateContent>
    <mc:AlternateContent xmlns:mc="http://schemas.openxmlformats.org/markup-compatibility/2006">
      <mc:Choice Requires="x14">
        <control shapeId="2541" r:id="rId55" name="SpinButton4">
          <controlPr defaultSize="0" autoLine="0" linkedCell="L9" r:id="rId27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55" name="SpinButton4"/>
      </mc:Fallback>
    </mc:AlternateContent>
    <mc:AlternateContent xmlns:mc="http://schemas.openxmlformats.org/markup-compatibility/2006">
      <mc:Choice Requires="x14">
        <control shapeId="2540" r:id="rId56" name="SpinButton3">
          <controlPr locked="0" defaultSize="0" autoLine="0" linkedCell="L4" r:id="rId27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56" name="SpinButton3"/>
      </mc:Fallback>
    </mc:AlternateContent>
    <mc:AlternateContent xmlns:mc="http://schemas.openxmlformats.org/markup-compatibility/2006">
      <mc:Choice Requires="x14">
        <control shapeId="2539" r:id="rId57" name="SpinButton2">
          <controlPr defaultSize="0" autoLine="0" linkedCell="J9" r:id="rId27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57" name="SpinButton2"/>
      </mc:Fallback>
    </mc:AlternateContent>
    <mc:AlternateContent xmlns:mc="http://schemas.openxmlformats.org/markup-compatibility/2006">
      <mc:Choice Requires="x14">
        <control shapeId="2538" r:id="rId58" name="SpinButton1">
          <controlPr defaultSize="0" autoLine="0" linkedCell="J4" r:id="rId27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58" name="SpinButton1"/>
      </mc:Fallback>
    </mc:AlternateContent>
    <mc:AlternateContent xmlns:mc="http://schemas.openxmlformats.org/markup-compatibility/2006">
      <mc:Choice Requires="x14">
        <control shapeId="2433" r:id="rId59" name="OptionButton49">
          <controlPr defaultSize="0" autoLine="0" linkedCell="PRIX!X11" r:id="rId18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59" name="OptionButton49"/>
      </mc:Fallback>
    </mc:AlternateContent>
    <mc:AlternateContent xmlns:mc="http://schemas.openxmlformats.org/markup-compatibility/2006">
      <mc:Choice Requires="x14">
        <control shapeId="2243" r:id="rId60" name="CheckBox4">
          <controlPr locked="0" defaultSize="0" autoLine="0" linkedCell="PRIX!D10" r:id="rId5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60" name="CheckBox4"/>
      </mc:Fallback>
    </mc:AlternateContent>
    <mc:AlternateContent xmlns:mc="http://schemas.openxmlformats.org/markup-compatibility/2006">
      <mc:Choice Requires="x14">
        <control shapeId="2244" r:id="rId61" name="CheckBox5">
          <controlPr locked="0" defaultSize="0" autoLine="0" linkedCell="PRIX!D11" r:id="rId5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61" name="CheckBox5"/>
      </mc:Fallback>
    </mc:AlternateContent>
    <mc:AlternateContent xmlns:mc="http://schemas.openxmlformats.org/markup-compatibility/2006">
      <mc:Choice Requires="x14">
        <control shapeId="2250" r:id="rId62" name="CheckBox11">
          <controlPr locked="0" defaultSize="0" autoLine="0" linkedCell="PRIX!D20" r:id="rId5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62" name="CheckBox11"/>
      </mc:Fallback>
    </mc:AlternateContent>
    <mc:AlternateContent xmlns:mc="http://schemas.openxmlformats.org/markup-compatibility/2006">
      <mc:Choice Requires="x14">
        <control shapeId="2251" r:id="rId63" name="CheckBox12">
          <controlPr locked="0" defaultSize="0" autoLine="0" linkedCell="PRIX!D21" r:id="rId5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63" name="CheckBox12"/>
      </mc:Fallback>
    </mc:AlternateContent>
    <mc:AlternateContent xmlns:mc="http://schemas.openxmlformats.org/markup-compatibility/2006">
      <mc:Choice Requires="x14">
        <control shapeId="2252" r:id="rId64" name="CheckBox13">
          <controlPr locked="0" defaultSize="0" autoLine="0" linkedCell="PRIX!D24" r:id="rId5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64" name="CheckBox13"/>
      </mc:Fallback>
    </mc:AlternateContent>
    <mc:AlternateContent xmlns:mc="http://schemas.openxmlformats.org/markup-compatibility/2006">
      <mc:Choice Requires="x14">
        <control shapeId="2253" r:id="rId65" name="CheckBox14">
          <controlPr locked="0" defaultSize="0" autoLine="0" linkedCell="PRIX!D22" r:id="rId5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65" name="CheckBox14"/>
      </mc:Fallback>
    </mc:AlternateContent>
    <mc:AlternateContent xmlns:mc="http://schemas.openxmlformats.org/markup-compatibility/2006">
      <mc:Choice Requires="x14">
        <control shapeId="2254" r:id="rId66" name="CheckBox15">
          <controlPr locked="0" defaultSize="0" autoLine="0" linkedCell="PRIX!D25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66" name="CheckBox15"/>
      </mc:Fallback>
    </mc:AlternateContent>
    <mc:AlternateContent xmlns:mc="http://schemas.openxmlformats.org/markup-compatibility/2006">
      <mc:Choice Requires="x14">
        <control shapeId="2255" r:id="rId67" name="CheckBox16">
          <controlPr locked="0" defaultSize="0" autoLine="0" linkedCell="PRIX!D26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67" name="CheckBox16"/>
      </mc:Fallback>
    </mc:AlternateContent>
    <mc:AlternateContent xmlns:mc="http://schemas.openxmlformats.org/markup-compatibility/2006">
      <mc:Choice Requires="x14">
        <control shapeId="2256" r:id="rId68" name="CheckBox17">
          <controlPr locked="0" defaultSize="0" autoLine="0" linkedCell="PRIX!D27" r:id="rId5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68" name="CheckBox17"/>
      </mc:Fallback>
    </mc:AlternateContent>
    <mc:AlternateContent xmlns:mc="http://schemas.openxmlformats.org/markup-compatibility/2006">
      <mc:Choice Requires="x14">
        <control shapeId="2257" r:id="rId69" name="CheckBox18">
          <controlPr locked="0" defaultSize="0" autoLine="0" linkedCell="PRIX!D28" r:id="rId5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69" name="CheckBox18"/>
      </mc:Fallback>
    </mc:AlternateContent>
    <mc:AlternateContent xmlns:mc="http://schemas.openxmlformats.org/markup-compatibility/2006">
      <mc:Choice Requires="x14">
        <control shapeId="2258" r:id="rId70" name="CheckBox19">
          <controlPr defaultSize="0" autoLine="0" linkedCell="PRIX!D29" r:id="rId5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70" name="CheckBox19"/>
      </mc:Fallback>
    </mc:AlternateContent>
    <mc:AlternateContent xmlns:mc="http://schemas.openxmlformats.org/markup-compatibility/2006">
      <mc:Choice Requires="x14">
        <control shapeId="2259" r:id="rId71" name="CheckBox20">
          <controlPr locked="0" defaultSize="0" autoLine="0" linkedCell="PRIX!D30" r:id="rId5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71" name="CheckBox20"/>
      </mc:Fallback>
    </mc:AlternateContent>
    <mc:AlternateContent xmlns:mc="http://schemas.openxmlformats.org/markup-compatibility/2006">
      <mc:Choice Requires="x14">
        <control shapeId="2272" r:id="rId72" name="CheckBox33">
          <controlPr defaultSize="0" autoLine="0" linkedCell="PRIX!E10" r:id="rId5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72" name="CheckBox33"/>
      </mc:Fallback>
    </mc:AlternateContent>
    <mc:AlternateContent xmlns:mc="http://schemas.openxmlformats.org/markup-compatibility/2006">
      <mc:Choice Requires="x14">
        <control shapeId="2273" r:id="rId73" name="CheckBox34">
          <controlPr defaultSize="0" autoLine="0" linkedCell="PRIX!E11" r:id="rId5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73" name="CheckBox34"/>
      </mc:Fallback>
    </mc:AlternateContent>
    <mc:AlternateContent xmlns:mc="http://schemas.openxmlformats.org/markup-compatibility/2006">
      <mc:Choice Requires="x14">
        <control shapeId="2279" r:id="rId74" name="CheckBox40">
          <controlPr defaultSize="0" autoLine="0" linkedCell="PRIX!E20" r:id="rId5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74" name="CheckBox40"/>
      </mc:Fallback>
    </mc:AlternateContent>
    <mc:AlternateContent xmlns:mc="http://schemas.openxmlformats.org/markup-compatibility/2006">
      <mc:Choice Requires="x14">
        <control shapeId="2280" r:id="rId75" name="CheckBox41">
          <controlPr defaultSize="0" autoLine="0" linkedCell="PRIX!E21" r:id="rId5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75" name="CheckBox41"/>
      </mc:Fallback>
    </mc:AlternateContent>
    <mc:AlternateContent xmlns:mc="http://schemas.openxmlformats.org/markup-compatibility/2006">
      <mc:Choice Requires="x14">
        <control shapeId="2281" r:id="rId76" name="CheckBox42">
          <controlPr defaultSize="0" autoLine="0" linkedCell="PRIX!E24" r:id="rId5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76" name="CheckBox42"/>
      </mc:Fallback>
    </mc:AlternateContent>
    <mc:AlternateContent xmlns:mc="http://schemas.openxmlformats.org/markup-compatibility/2006">
      <mc:Choice Requires="x14">
        <control shapeId="2282" r:id="rId77" name="CheckBox43">
          <controlPr defaultSize="0" autoLine="0" linkedCell="PRIX!E22" r:id="rId5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77" name="CheckBox43"/>
      </mc:Fallback>
    </mc:AlternateContent>
    <mc:AlternateContent xmlns:mc="http://schemas.openxmlformats.org/markup-compatibility/2006">
      <mc:Choice Requires="x14">
        <control shapeId="2283" r:id="rId78" name="CheckBox44">
          <controlPr defaultSize="0" autoLine="0" linkedCell="PRIX!E25" r:id="rId5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78" name="CheckBox44"/>
      </mc:Fallback>
    </mc:AlternateContent>
    <mc:AlternateContent xmlns:mc="http://schemas.openxmlformats.org/markup-compatibility/2006">
      <mc:Choice Requires="x14">
        <control shapeId="2284" r:id="rId79" name="CheckBox45">
          <controlPr defaultSize="0" autoLine="0" linkedCell="PRIX!E26" r:id="rId5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79" name="CheckBox45"/>
      </mc:Fallback>
    </mc:AlternateContent>
    <mc:AlternateContent xmlns:mc="http://schemas.openxmlformats.org/markup-compatibility/2006">
      <mc:Choice Requires="x14">
        <control shapeId="2285" r:id="rId80" name="CheckBox46">
          <controlPr defaultSize="0" autoLine="0" linkedCell="PRIX!E27" r:id="rId5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80" name="CheckBox46"/>
      </mc:Fallback>
    </mc:AlternateContent>
    <mc:AlternateContent xmlns:mc="http://schemas.openxmlformats.org/markup-compatibility/2006">
      <mc:Choice Requires="x14">
        <control shapeId="2286" r:id="rId81" name="CheckBox47">
          <controlPr defaultSize="0" autoLine="0" linkedCell="PRIX!E28" r:id="rId5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81" name="CheckBox47"/>
      </mc:Fallback>
    </mc:AlternateContent>
    <mc:AlternateContent xmlns:mc="http://schemas.openxmlformats.org/markup-compatibility/2006">
      <mc:Choice Requires="x14">
        <control shapeId="2287" r:id="rId82" name="CheckBox48">
          <controlPr defaultSize="0" autoLine="0" linkedCell="PRIX!E29" r:id="rId5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82" name="CheckBox48"/>
      </mc:Fallback>
    </mc:AlternateContent>
    <mc:AlternateContent xmlns:mc="http://schemas.openxmlformats.org/markup-compatibility/2006">
      <mc:Choice Requires="x14">
        <control shapeId="2288" r:id="rId83" name="CheckBox49">
          <controlPr defaultSize="0" autoLine="0" linkedCell="PRIX!E30" r:id="rId5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83" name="CheckBox49"/>
      </mc:Fallback>
    </mc:AlternateContent>
    <mc:AlternateContent xmlns:mc="http://schemas.openxmlformats.org/markup-compatibility/2006">
      <mc:Choice Requires="x14">
        <control shapeId="2301" r:id="rId84" name="OptionButton50">
          <controlPr defaultSize="0" autoLine="0" linkedCell="PRIX!X17" r:id="rId12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84" name="OptionButton50"/>
      </mc:Fallback>
    </mc:AlternateContent>
    <mc:AlternateContent xmlns:mc="http://schemas.openxmlformats.org/markup-compatibility/2006">
      <mc:Choice Requires="x14">
        <control shapeId="2302" r:id="rId85" name="OptionButton51">
          <controlPr defaultSize="0" autoLine="0" linkedCell="PRIX!#REF!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85" name="OptionButton51"/>
      </mc:Fallback>
    </mc:AlternateContent>
    <mc:AlternateContent xmlns:mc="http://schemas.openxmlformats.org/markup-compatibility/2006">
      <mc:Choice Requires="x14">
        <control shapeId="2303" r:id="rId86" name="OptionButton52">
          <controlPr defaultSize="0" autoLine="0" linkedCell="PRIX!X20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86" name="OptionButton52"/>
      </mc:Fallback>
    </mc:AlternateContent>
    <mc:AlternateContent xmlns:mc="http://schemas.openxmlformats.org/markup-compatibility/2006">
      <mc:Choice Requires="x14">
        <control shapeId="2304" r:id="rId87" name="OptionButton53">
          <controlPr defaultSize="0" autoLine="0" linkedCell="PRIX!X21" r:id="rId12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87" name="OptionButton53"/>
      </mc:Fallback>
    </mc:AlternateContent>
    <mc:AlternateContent xmlns:mc="http://schemas.openxmlformats.org/markup-compatibility/2006">
      <mc:Choice Requires="x14">
        <control shapeId="2305" r:id="rId88" name="OptionButton54">
          <controlPr defaultSize="0" autoLine="0" linkedCell="PRIX!X22" r:id="rId12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88" name="OptionButton54"/>
      </mc:Fallback>
    </mc:AlternateContent>
    <mc:AlternateContent xmlns:mc="http://schemas.openxmlformats.org/markup-compatibility/2006">
      <mc:Choice Requires="x14">
        <control shapeId="2306" r:id="rId89" name="OptionButton55">
          <controlPr defaultSize="0" autoLine="0" linkedCell="PRIX!X23" r:id="rId12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89" name="OptionButton55"/>
      </mc:Fallback>
    </mc:AlternateContent>
    <mc:AlternateContent xmlns:mc="http://schemas.openxmlformats.org/markup-compatibility/2006">
      <mc:Choice Requires="x14">
        <control shapeId="2307" r:id="rId90" name="OptionButton56">
          <controlPr defaultSize="0" autoLine="0" linkedCell="PRIX!X24" r:id="rId12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90" name="OptionButton56"/>
      </mc:Fallback>
    </mc:AlternateContent>
    <mc:AlternateContent xmlns:mc="http://schemas.openxmlformats.org/markup-compatibility/2006">
      <mc:Choice Requires="x14">
        <control shapeId="2308" r:id="rId91" name="OptionButton57">
          <controlPr defaultSize="0" autoLine="0" linkedCell="PRIX!X25" r:id="rId12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91" name="OptionButton57"/>
      </mc:Fallback>
    </mc:AlternateContent>
    <mc:AlternateContent xmlns:mc="http://schemas.openxmlformats.org/markup-compatibility/2006">
      <mc:Choice Requires="x14">
        <control shapeId="2309" r:id="rId92" name="OptionButton58">
          <controlPr defaultSize="0" autoLine="0" linkedCell="PRIX!X26" r:id="rId12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92" name="OptionButton58"/>
      </mc:Fallback>
    </mc:AlternateContent>
    <mc:AlternateContent xmlns:mc="http://schemas.openxmlformats.org/markup-compatibility/2006">
      <mc:Choice Requires="x14">
        <control shapeId="2310" r:id="rId93" name="OptionButton59">
          <controlPr defaultSize="0" autoLine="0" linkedCell="PRIX!X27" r:id="rId12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93" name="OptionButton59"/>
      </mc:Fallback>
    </mc:AlternateContent>
    <mc:AlternateContent xmlns:mc="http://schemas.openxmlformats.org/markup-compatibility/2006">
      <mc:Choice Requires="x14">
        <control shapeId="2311" r:id="rId94" name="OptionButton60">
          <controlPr defaultSize="0" autoLine="0" linkedCell="PRIX!X41" r:id="rId12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94" name="OptionButton60"/>
      </mc:Fallback>
    </mc:AlternateContent>
    <mc:AlternateContent xmlns:mc="http://schemas.openxmlformats.org/markup-compatibility/2006">
      <mc:Choice Requires="x14">
        <control shapeId="2312" r:id="rId95" name="OptionButton61">
          <controlPr defaultSize="0" autoLine="0" linkedCell="PRIX!X42" r:id="rId12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95" name="OptionButton61"/>
      </mc:Fallback>
    </mc:AlternateContent>
    <mc:AlternateContent xmlns:mc="http://schemas.openxmlformats.org/markup-compatibility/2006">
      <mc:Choice Requires="x14">
        <control shapeId="2313" r:id="rId96" name="OptionButton62">
          <controlPr defaultSize="0" autoLine="0" linkedCell="PRIX!X43" r:id="rId20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96" name="OptionButton62"/>
      </mc:Fallback>
    </mc:AlternateContent>
    <mc:AlternateContent xmlns:mc="http://schemas.openxmlformats.org/markup-compatibility/2006">
      <mc:Choice Requires="x14">
        <control shapeId="2314" r:id="rId97" name="OptionButton63">
          <controlPr defaultSize="0" autoLine="0" linkedCell="PRIX!X44" r:id="rId98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7" name="OptionButton63"/>
      </mc:Fallback>
    </mc:AlternateContent>
    <mc:AlternateContent xmlns:mc="http://schemas.openxmlformats.org/markup-compatibility/2006">
      <mc:Choice Requires="x14">
        <control shapeId="2315" r:id="rId99" name="OptionButton64">
          <controlPr defaultSize="0" autoLine="0" linkedCell="PRIX!X45" r:id="rId18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9" name="OptionButton64"/>
      </mc:Fallback>
    </mc:AlternateContent>
    <mc:AlternateContent xmlns:mc="http://schemas.openxmlformats.org/markup-compatibility/2006">
      <mc:Choice Requires="x14">
        <control shapeId="2324" r:id="rId100" name="OptionButton44">
          <controlPr defaultSize="0" autoLine="0" linkedCell="PRIX!X8" r:id="rId18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100" name="OptionButton44"/>
      </mc:Fallback>
    </mc:AlternateContent>
    <mc:AlternateContent xmlns:mc="http://schemas.openxmlformats.org/markup-compatibility/2006">
      <mc:Choice Requires="x14">
        <control shapeId="2325" r:id="rId101" name="OptionButton45">
          <controlPr defaultSize="0" autoLine="0" linkedCell="PRIX!X10" r:id="rId18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101" name="OptionButton45"/>
      </mc:Fallback>
    </mc:AlternateContent>
    <mc:AlternateContent xmlns:mc="http://schemas.openxmlformats.org/markup-compatibility/2006">
      <mc:Choice Requires="x14">
        <control shapeId="2327" r:id="rId102" name="OptionButton1">
          <controlPr defaultSize="0" autoLine="0" linkedCell="PRIX!L8" r:id="rId20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102" name="OptionButton1"/>
      </mc:Fallback>
    </mc:AlternateContent>
    <mc:AlternateContent xmlns:mc="http://schemas.openxmlformats.org/markup-compatibility/2006">
      <mc:Choice Requires="x14">
        <control shapeId="2335" r:id="rId103" name="OptionButton2">
          <controlPr defaultSize="0" autoLine="0" linkedCell="PRIX!L10" r:id="rId20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103" name="OptionButton2"/>
      </mc:Fallback>
    </mc:AlternateContent>
    <mc:AlternateContent xmlns:mc="http://schemas.openxmlformats.org/markup-compatibility/2006">
      <mc:Choice Requires="x14">
        <control shapeId="2336" r:id="rId104" name="OptionButton3">
          <controlPr defaultSize="0" autoLine="0" linkedCell="PRIX!L11" r:id="rId20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104" name="OptionButton3"/>
      </mc:Fallback>
    </mc:AlternateContent>
    <mc:AlternateContent xmlns:mc="http://schemas.openxmlformats.org/markup-compatibility/2006">
      <mc:Choice Requires="x14">
        <control shapeId="2337" r:id="rId105" name="OptionButton4">
          <controlPr defaultSize="0" autoLine="0" linkedCell="PRIX!L14" r:id="rId106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105" name="OptionButton4"/>
      </mc:Fallback>
    </mc:AlternateContent>
    <mc:AlternateContent xmlns:mc="http://schemas.openxmlformats.org/markup-compatibility/2006">
      <mc:Choice Requires="x14">
        <control shapeId="2338" r:id="rId107" name="OptionButton5">
          <controlPr defaultSize="0" autoLine="0" linkedCell="PRIX!L15" r:id="rId106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107" name="OptionButton5"/>
      </mc:Fallback>
    </mc:AlternateContent>
    <mc:AlternateContent xmlns:mc="http://schemas.openxmlformats.org/markup-compatibility/2006">
      <mc:Choice Requires="x14">
        <control shapeId="2339" r:id="rId108" name="OptionButton6">
          <controlPr defaultSize="0" autoLine="0" linkedCell="PRIX!L16" r:id="rId106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108" name="OptionButton6"/>
      </mc:Fallback>
    </mc:AlternateContent>
    <mc:AlternateContent xmlns:mc="http://schemas.openxmlformats.org/markup-compatibility/2006">
      <mc:Choice Requires="x14">
        <control shapeId="2340" r:id="rId109" name="OptionButton7">
          <controlPr defaultSize="0" autoLine="0" linkedCell="PRIX!L17" r:id="rId106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109" name="OptionButton7"/>
      </mc:Fallback>
    </mc:AlternateContent>
    <mc:AlternateContent xmlns:mc="http://schemas.openxmlformats.org/markup-compatibility/2006">
      <mc:Choice Requires="x14">
        <control shapeId="2341" r:id="rId110" name="OptionButton8">
          <controlPr defaultSize="0" autoLine="0" linkedCell="PRIX!L18" r:id="rId106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110" name="OptionButton8"/>
      </mc:Fallback>
    </mc:AlternateContent>
    <mc:AlternateContent xmlns:mc="http://schemas.openxmlformats.org/markup-compatibility/2006">
      <mc:Choice Requires="x14">
        <control shapeId="2350" r:id="rId111" name="OptionButton14">
          <controlPr defaultSize="0" autoLine="0" linkedCell="PRIX!L19" r:id="rId10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111" name="OptionButton14"/>
      </mc:Fallback>
    </mc:AlternateContent>
    <mc:AlternateContent xmlns:mc="http://schemas.openxmlformats.org/markup-compatibility/2006">
      <mc:Choice Requires="x14">
        <control shapeId="2351" r:id="rId112" name="OptionButton15">
          <controlPr defaultSize="0" autoLine="0" linkedCell="PRIX!L22" r:id="rId10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112" name="OptionButton15"/>
      </mc:Fallback>
    </mc:AlternateContent>
    <mc:AlternateContent xmlns:mc="http://schemas.openxmlformats.org/markup-compatibility/2006">
      <mc:Choice Requires="x14">
        <control shapeId="2352" r:id="rId113" name="OptionButton16">
          <controlPr defaultSize="0" autoLine="0" linkedCell="PRIX!L23" r:id="rId10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113" name="OptionButton16"/>
      </mc:Fallback>
    </mc:AlternateContent>
    <mc:AlternateContent xmlns:mc="http://schemas.openxmlformats.org/markup-compatibility/2006">
      <mc:Choice Requires="x14">
        <control shapeId="2353" r:id="rId114" name="OptionButton17">
          <controlPr defaultSize="0" autoLine="0" linkedCell="PRIX!L24" r:id="rId10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114" name="OptionButton17"/>
      </mc:Fallback>
    </mc:AlternateContent>
    <mc:AlternateContent xmlns:mc="http://schemas.openxmlformats.org/markup-compatibility/2006">
      <mc:Choice Requires="x14">
        <control shapeId="2354" r:id="rId115" name="OptionButton18">
          <controlPr defaultSize="0" autoLine="0" linkedCell="PRIX!L25" r:id="rId10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115" name="OptionButton18"/>
      </mc:Fallback>
    </mc:AlternateContent>
    <mc:AlternateContent xmlns:mc="http://schemas.openxmlformats.org/markup-compatibility/2006">
      <mc:Choice Requires="x14">
        <control shapeId="2355" r:id="rId116" name="OptionButton19">
          <controlPr defaultSize="0" autoLine="0" linkedCell="PRIX!L27" r:id="rId10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116" name="OptionButton19"/>
      </mc:Fallback>
    </mc:AlternateContent>
    <mc:AlternateContent xmlns:mc="http://schemas.openxmlformats.org/markup-compatibility/2006">
      <mc:Choice Requires="x14">
        <control shapeId="2356" r:id="rId117" name="OptionButton20">
          <controlPr defaultSize="0" autoLine="0" linkedCell="PRIX!L26" r:id="rId10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117" name="OptionButton20"/>
      </mc:Fallback>
    </mc:AlternateContent>
    <mc:AlternateContent xmlns:mc="http://schemas.openxmlformats.org/markup-compatibility/2006">
      <mc:Choice Requires="x14">
        <control shapeId="2357" r:id="rId118" name="OptionButton21">
          <controlPr defaultSize="0" autoLine="0" linkedCell="PRIX!L32" r:id="rId119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118" name="OptionButton21"/>
      </mc:Fallback>
    </mc:AlternateContent>
    <mc:AlternateContent xmlns:mc="http://schemas.openxmlformats.org/markup-compatibility/2006">
      <mc:Choice Requires="x14">
        <control shapeId="2358" r:id="rId120" name="OptionButton22">
          <controlPr defaultSize="0" autoLine="0" linkedCell="PRIX!L33" r:id="rId119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120" name="OptionButton22"/>
      </mc:Fallback>
    </mc:AlternateContent>
    <mc:AlternateContent xmlns:mc="http://schemas.openxmlformats.org/markup-compatibility/2006">
      <mc:Choice Requires="x14">
        <control shapeId="2359" r:id="rId121" name="OptionButton23">
          <controlPr defaultSize="0" autoLine="0" linkedCell="PRIX!L34" r:id="rId119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121" name="OptionButton23"/>
      </mc:Fallback>
    </mc:AlternateContent>
    <mc:AlternateContent xmlns:mc="http://schemas.openxmlformats.org/markup-compatibility/2006">
      <mc:Choice Requires="x14">
        <control shapeId="2360" r:id="rId122" name="OptionButton24">
          <controlPr defaultSize="0" autoLine="0" linkedCell="PRIX!L35" r:id="rId119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122" name="OptionButton24"/>
      </mc:Fallback>
    </mc:AlternateContent>
    <mc:AlternateContent xmlns:mc="http://schemas.openxmlformats.org/markup-compatibility/2006">
      <mc:Choice Requires="x14">
        <control shapeId="2361" r:id="rId123" name="OptionButton25">
          <controlPr defaultSize="0" autoLine="0" linkedCell="PRIX!L36" r:id="rId119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123" name="OptionButton25"/>
      </mc:Fallback>
    </mc:AlternateContent>
    <mc:AlternateContent xmlns:mc="http://schemas.openxmlformats.org/markup-compatibility/2006">
      <mc:Choice Requires="x14">
        <control shapeId="2362" r:id="rId124" name="OptionButton26">
          <controlPr defaultSize="0" autoLine="0" linkedCell="PRIX!L37" r:id="rId119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124" name="OptionButton26"/>
      </mc:Fallback>
    </mc:AlternateContent>
    <mc:AlternateContent xmlns:mc="http://schemas.openxmlformats.org/markup-compatibility/2006">
      <mc:Choice Requires="x14">
        <control shapeId="2363" r:id="rId125" name="OptionButton27">
          <controlPr defaultSize="0" autoLine="0" linkedCell="PRIX!L38" r:id="rId119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125" name="OptionButton27"/>
      </mc:Fallback>
    </mc:AlternateContent>
    <mc:AlternateContent xmlns:mc="http://schemas.openxmlformats.org/markup-compatibility/2006">
      <mc:Choice Requires="x14">
        <control shapeId="2364" r:id="rId126" name="OptionButton28">
          <controlPr defaultSize="0" autoLine="0" linkedCell="PRIX!L39" r:id="rId119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126" name="OptionButton28"/>
      </mc:Fallback>
    </mc:AlternateContent>
    <mc:AlternateContent xmlns:mc="http://schemas.openxmlformats.org/markup-compatibility/2006">
      <mc:Choice Requires="x14">
        <control shapeId="2365" r:id="rId127" name="OptionButton29">
          <controlPr defaultSize="0" autoLine="0" linkedCell="PRIX!L40" r:id="rId119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127" name="OptionButton29"/>
      </mc:Fallback>
    </mc:AlternateContent>
    <mc:AlternateContent xmlns:mc="http://schemas.openxmlformats.org/markup-compatibility/2006">
      <mc:Choice Requires="x14">
        <control shapeId="2366" r:id="rId128" name="OptionButton30">
          <controlPr defaultSize="0" autoLine="0" linkedCell="PRIX!L41" r:id="rId119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128" name="OptionButton30"/>
      </mc:Fallback>
    </mc:AlternateContent>
    <mc:AlternateContent xmlns:mc="http://schemas.openxmlformats.org/markup-compatibility/2006">
      <mc:Choice Requires="x14">
        <control shapeId="2367" r:id="rId129" name="OptionButton47">
          <controlPr defaultSize="0" autoLine="0" linkedCell="PRIX!L42" r:id="rId119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129" name="OptionButton47"/>
      </mc:Fallback>
    </mc:AlternateContent>
    <mc:AlternateContent xmlns:mc="http://schemas.openxmlformats.org/markup-compatibility/2006">
      <mc:Choice Requires="x14">
        <control shapeId="2368" r:id="rId130" name="OptionButton48">
          <controlPr defaultSize="0" autoLine="0" linkedCell="PRIX!L43" r:id="rId119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130" name="OptionButton48"/>
      </mc:Fallback>
    </mc:AlternateContent>
    <mc:AlternateContent xmlns:mc="http://schemas.openxmlformats.org/markup-compatibility/2006">
      <mc:Choice Requires="x14">
        <control shapeId="2369" r:id="rId131" name="OptionButton65">
          <controlPr defaultSize="0" autoLine="0" linkedCell="PRIX!L44" r:id="rId119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131" name="OptionButton65"/>
      </mc:Fallback>
    </mc:AlternateContent>
    <mc:AlternateContent xmlns:mc="http://schemas.openxmlformats.org/markup-compatibility/2006">
      <mc:Choice Requires="x14">
        <control shapeId="2370" r:id="rId132" name="OptionButton66">
          <controlPr defaultSize="0" autoLine="0" linkedCell="PRIX!L28" r:id="rId10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132" name="OptionButton66"/>
      </mc:Fallback>
    </mc:AlternateContent>
    <mc:AlternateContent xmlns:mc="http://schemas.openxmlformats.org/markup-compatibility/2006">
      <mc:Choice Requires="x14">
        <control shapeId="2371" r:id="rId133" name="OptionButton67">
          <controlPr defaultSize="0" autoLine="0" linkedCell="PRIX!L29" r:id="rId10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133" name="OptionButton67"/>
      </mc:Fallback>
    </mc:AlternateContent>
    <mc:AlternateContent xmlns:mc="http://schemas.openxmlformats.org/markup-compatibility/2006">
      <mc:Choice Requires="x14">
        <control shapeId="2372" r:id="rId134" name="OptionButton31">
          <controlPr defaultSize="0" autoLine="0" linkedCell="PRIX!L45" r:id="rId20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134" name="OptionButton31"/>
      </mc:Fallback>
    </mc:AlternateContent>
    <mc:AlternateContent xmlns:mc="http://schemas.openxmlformats.org/markup-compatibility/2006">
      <mc:Choice Requires="x14">
        <control shapeId="2373" r:id="rId135" name="OptionButton32">
          <controlPr defaultSize="0" autoLine="0" linkedCell="PRIX!L46" r:id="rId20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135" name="OptionButton32"/>
      </mc:Fallback>
    </mc:AlternateContent>
    <mc:AlternateContent xmlns:mc="http://schemas.openxmlformats.org/markup-compatibility/2006">
      <mc:Choice Requires="x14">
        <control shapeId="2374" r:id="rId136" name="OptionButton33">
          <controlPr defaultSize="0" autoLine="0" linkedCell="PRIX!L47" r:id="rId20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136" name="OptionButton33"/>
      </mc:Fallback>
    </mc:AlternateContent>
    <mc:AlternateContent xmlns:mc="http://schemas.openxmlformats.org/markup-compatibility/2006">
      <mc:Choice Requires="x14">
        <control shapeId="2375" r:id="rId137" name="OptionButton34">
          <controlPr defaultSize="0" autoLine="0" linkedCell="PRIX!L48" r:id="rId20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137" name="OptionButton34"/>
      </mc:Fallback>
    </mc:AlternateContent>
    <mc:AlternateContent xmlns:mc="http://schemas.openxmlformats.org/markup-compatibility/2006">
      <mc:Choice Requires="x14">
        <control shapeId="2376" r:id="rId138" name="OptionButton35">
          <controlPr defaultSize="0" autoLine="0" linkedCell="PRIX!L49" r:id="rId20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138" name="OptionButton35"/>
      </mc:Fallback>
    </mc:AlternateContent>
    <mc:AlternateContent xmlns:mc="http://schemas.openxmlformats.org/markup-compatibility/2006">
      <mc:Choice Requires="x14">
        <control shapeId="2386" r:id="rId139" name="CheckBox21">
          <controlPr locked="0" defaultSize="0" autoLine="0" linkedCell="PRIX!D31" r:id="rId5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139" name="CheckBox21"/>
      </mc:Fallback>
    </mc:AlternateContent>
    <mc:AlternateContent xmlns:mc="http://schemas.openxmlformats.org/markup-compatibility/2006">
      <mc:Choice Requires="x14">
        <control shapeId="2387" r:id="rId140" name="CheckBox22">
          <controlPr locked="0" defaultSize="0" autoLine="0" linkedCell="PRIX!D34" r:id="rId5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140" name="CheckBox22"/>
      </mc:Fallback>
    </mc:AlternateContent>
    <mc:AlternateContent xmlns:mc="http://schemas.openxmlformats.org/markup-compatibility/2006">
      <mc:Choice Requires="x14">
        <control shapeId="2388" r:id="rId141" name="CheckBox23">
          <controlPr locked="0" defaultSize="0" autoLine="0" linkedCell="PRIX!D36" r:id="rId5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141" name="CheckBox23"/>
      </mc:Fallback>
    </mc:AlternateContent>
    <mc:AlternateContent xmlns:mc="http://schemas.openxmlformats.org/markup-compatibility/2006">
      <mc:Choice Requires="x14">
        <control shapeId="2389" r:id="rId142" name="CheckBox24">
          <controlPr locked="0" defaultSize="0" autoLine="0" linkedCell="PRIX!D38" r:id="rId5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142" name="CheckBox24"/>
      </mc:Fallback>
    </mc:AlternateContent>
    <mc:AlternateContent xmlns:mc="http://schemas.openxmlformats.org/markup-compatibility/2006">
      <mc:Choice Requires="x14">
        <control shapeId="2393" r:id="rId143" name="CheckBox28">
          <controlPr defaultSize="0" autoLine="0" linkedCell="PRIX!E31" r:id="rId5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143" name="CheckBox28"/>
      </mc:Fallback>
    </mc:AlternateContent>
    <mc:AlternateContent xmlns:mc="http://schemas.openxmlformats.org/markup-compatibility/2006">
      <mc:Choice Requires="x14">
        <control shapeId="2394" r:id="rId144" name="CheckBox29">
          <controlPr defaultSize="0" autoLine="0" linkedCell="PRIX!E34" r:id="rId5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144" name="CheckBox29"/>
      </mc:Fallback>
    </mc:AlternateContent>
    <mc:AlternateContent xmlns:mc="http://schemas.openxmlformats.org/markup-compatibility/2006">
      <mc:Choice Requires="x14">
        <control shapeId="2395" r:id="rId145" name="CheckBox50">
          <controlPr defaultSize="0" autoLine="0" linkedCell="PRIX!E36" r:id="rId5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145" name="CheckBox50"/>
      </mc:Fallback>
    </mc:AlternateContent>
    <mc:AlternateContent xmlns:mc="http://schemas.openxmlformats.org/markup-compatibility/2006">
      <mc:Choice Requires="x14">
        <control shapeId="2396" r:id="rId146" name="CheckBox51">
          <controlPr defaultSize="0" autoLine="0" linkedCell="PRIX!E38" r:id="rId5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146" name="CheckBox51"/>
      </mc:Fallback>
    </mc:AlternateContent>
    <mc:AlternateContent xmlns:mc="http://schemas.openxmlformats.org/markup-compatibility/2006">
      <mc:Choice Requires="x14">
        <control shapeId="2400" r:id="rId147" name="OptionButton43">
          <controlPr defaultSize="0" autoLine="0" linkedCell="PRIX!L57" r:id="rId106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147" name="OptionButton43"/>
      </mc:Fallback>
    </mc:AlternateContent>
    <mc:AlternateContent xmlns:mc="http://schemas.openxmlformats.org/markup-compatibility/2006">
      <mc:Choice Requires="x14">
        <control shapeId="2401" r:id="rId148" name="OptionButton37">
          <controlPr defaultSize="0" autoLine="0" linkedCell="PRIX!L51" r:id="rId106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148" name="OptionButton37"/>
      </mc:Fallback>
    </mc:AlternateContent>
    <mc:AlternateContent xmlns:mc="http://schemas.openxmlformats.org/markup-compatibility/2006">
      <mc:Choice Requires="x14">
        <control shapeId="2402" r:id="rId149" name="OptionButton38">
          <controlPr defaultSize="0" autoLine="0" linkedCell="PRIX!L52" r:id="rId106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149" name="OptionButton38"/>
      </mc:Fallback>
    </mc:AlternateContent>
    <mc:AlternateContent xmlns:mc="http://schemas.openxmlformats.org/markup-compatibility/2006">
      <mc:Choice Requires="x14">
        <control shapeId="2403" r:id="rId150" name="OptionButton39">
          <controlPr defaultSize="0" autoLine="0" linkedCell="PRIX!L53" r:id="rId106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150" name="OptionButton39"/>
      </mc:Fallback>
    </mc:AlternateContent>
    <mc:AlternateContent xmlns:mc="http://schemas.openxmlformats.org/markup-compatibility/2006">
      <mc:Choice Requires="x14">
        <control shapeId="2404" r:id="rId151" name="OptionButton40">
          <controlPr defaultSize="0" autoLine="0" linkedCell="PRIX!L54" r:id="rId106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151" name="OptionButton40"/>
      </mc:Fallback>
    </mc:AlternateContent>
    <mc:AlternateContent xmlns:mc="http://schemas.openxmlformats.org/markup-compatibility/2006">
      <mc:Choice Requires="x14">
        <control shapeId="2405" r:id="rId152" name="OptionButton41">
          <controlPr defaultSize="0" autoLine="0" linkedCell="PRIX!L55" r:id="rId106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152" name="OptionButton41"/>
      </mc:Fallback>
    </mc:AlternateContent>
    <mc:AlternateContent xmlns:mc="http://schemas.openxmlformats.org/markup-compatibility/2006">
      <mc:Choice Requires="x14">
        <control shapeId="2406" r:id="rId153" name="OptionButton42">
          <controlPr defaultSize="0" autoLine="0" linkedCell="PRIX!L56" r:id="rId106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153" name="OptionButton42"/>
      </mc:Fallback>
    </mc:AlternateContent>
    <mc:AlternateContent xmlns:mc="http://schemas.openxmlformats.org/markup-compatibility/2006">
      <mc:Choice Requires="x14">
        <control shapeId="2407" r:id="rId154" name="OptionButton36">
          <controlPr defaultSize="0" autoLine="0" linkedCell="PRIX!L50" r:id="rId106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154" name="OptionButton36"/>
      </mc:Fallback>
    </mc:AlternateContent>
    <mc:AlternateContent xmlns:mc="http://schemas.openxmlformats.org/markup-compatibility/2006">
      <mc:Choice Requires="x14">
        <control shapeId="2440" r:id="rId155" name="CheckBox64">
          <controlPr locked="0" defaultSize="0" autoLine="0" linkedCell="PRIX!D32" r:id="rId5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155" name="CheckBox64"/>
      </mc:Fallback>
    </mc:AlternateContent>
    <mc:AlternateContent xmlns:mc="http://schemas.openxmlformats.org/markup-compatibility/2006">
      <mc:Choice Requires="x14">
        <control shapeId="2441" r:id="rId156" name="CheckBox65">
          <controlPr locked="0" defaultSize="0" autoLine="0" linkedCell="PRIX!D33" r:id="rId5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156" name="CheckBox65"/>
      </mc:Fallback>
    </mc:AlternateContent>
    <mc:AlternateContent xmlns:mc="http://schemas.openxmlformats.org/markup-compatibility/2006">
      <mc:Choice Requires="x14">
        <control shapeId="2442" r:id="rId157" name="CheckBox66">
          <controlPr defaultSize="0" autoLine="0" linkedCell="PRIX!E32" r:id="rId5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157" name="CheckBox66"/>
      </mc:Fallback>
    </mc:AlternateContent>
    <mc:AlternateContent xmlns:mc="http://schemas.openxmlformats.org/markup-compatibility/2006">
      <mc:Choice Requires="x14">
        <control shapeId="2443" r:id="rId158" name="CheckBox67">
          <controlPr defaultSize="0" autoLine="0" linkedCell="PRIX!E33" r:id="rId5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158" name="CheckBox67"/>
      </mc:Fallback>
    </mc:AlternateContent>
    <mc:AlternateContent xmlns:mc="http://schemas.openxmlformats.org/markup-compatibility/2006">
      <mc:Choice Requires="x14">
        <control shapeId="2476" r:id="rId159" name="CheckBox68">
          <controlPr locked="0" defaultSize="0" autoLine="0" linkedCell="PRIX!D23" r:id="rId5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159" name="CheckBox68"/>
      </mc:Fallback>
    </mc:AlternateContent>
    <mc:AlternateContent xmlns:mc="http://schemas.openxmlformats.org/markup-compatibility/2006">
      <mc:Choice Requires="x14">
        <control shapeId="2477" r:id="rId160" name="CheckBox69">
          <controlPr defaultSize="0" autoLine="0" linkedCell="PRIX!E23" r:id="rId5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160" name="CheckBox69"/>
      </mc:Fallback>
    </mc:AlternateContent>
    <mc:AlternateContent xmlns:mc="http://schemas.openxmlformats.org/markup-compatibility/2006">
      <mc:Choice Requires="x14">
        <control shapeId="2554" r:id="rId161" name="CheckBox70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161" name="CheckBox70"/>
      </mc:Fallback>
    </mc:AlternateContent>
    <mc:AlternateContent xmlns:mc="http://schemas.openxmlformats.org/markup-compatibility/2006">
      <mc:Choice Requires="x14">
        <control shapeId="2555" r:id="rId162" name="CheckBox71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162" name="CheckBox71"/>
      </mc:Fallback>
    </mc:AlternateContent>
    <mc:AlternateContent xmlns:mc="http://schemas.openxmlformats.org/markup-compatibility/2006">
      <mc:Choice Requires="x14">
        <control shapeId="9280" r:id="rId163" name="OptionButton001">
          <controlPr defaultSize="0" autoLine="0" linkedCell="PRIX!X6" r:id="rId18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163" name="OptionButton001"/>
      </mc:Fallback>
    </mc:AlternateContent>
    <mc:AlternateContent xmlns:mc="http://schemas.openxmlformats.org/markup-compatibility/2006">
      <mc:Choice Requires="x14">
        <control shapeId="9281" r:id="rId164" name="OptionButton00">
          <controlPr defaultSize="0" autoLine="0" linkedCell="PRIX!L6" r:id="rId20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164" name="OptionButton00"/>
      </mc:Fallback>
    </mc:AlternateContent>
    <mc:AlternateContent xmlns:mc="http://schemas.openxmlformats.org/markup-compatibility/2006">
      <mc:Choice Requires="x14">
        <control shapeId="9357" r:id="rId165" name="SpinButton17">
          <controlPr defaultSize="0" autoLine="0" linkedCell="S41" r:id="rId23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165" name="SpinButton17"/>
      </mc:Fallback>
    </mc:AlternateContent>
    <mc:AlternateContent xmlns:mc="http://schemas.openxmlformats.org/markup-compatibility/2006">
      <mc:Choice Requires="x14">
        <control shapeId="9359" r:id="rId166" name="SpinButton18">
          <controlPr defaultSize="0" autoLine="0" linkedCell="S42" r:id="rId23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166" name="SpinButton18"/>
      </mc:Fallback>
    </mc:AlternateContent>
    <mc:AlternateContent xmlns:mc="http://schemas.openxmlformats.org/markup-compatibility/2006">
      <mc:Choice Requires="x14">
        <control shapeId="9498" r:id="rId167" name="CheckBox1">
          <controlPr locked="0" defaultSize="0" autoLine="0" linkedCell="PRIX!AI3" r:id="rId5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167" name="CheckBox1"/>
      </mc:Fallback>
    </mc:AlternateContent>
    <mc:AlternateContent xmlns:mc="http://schemas.openxmlformats.org/markup-compatibility/2006">
      <mc:Choice Requires="x14">
        <control shapeId="9499" r:id="rId168" name="CheckBox2">
          <controlPr locked="0" defaultSize="0" autoLine="0" linkedCell="PRIX!D6" r:id="rId5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168" name="CheckBox2"/>
      </mc:Fallback>
    </mc:AlternateContent>
    <mc:AlternateContent xmlns:mc="http://schemas.openxmlformats.org/markup-compatibility/2006">
      <mc:Choice Requires="x14">
        <control shapeId="9500" r:id="rId169" name="CheckBox3">
          <controlPr locked="0" defaultSize="0" autoLine="0" linkedCell="PRIX!D7" r:id="rId5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169" name="CheckBox3"/>
      </mc:Fallback>
    </mc:AlternateContent>
    <mc:AlternateContent xmlns:mc="http://schemas.openxmlformats.org/markup-compatibility/2006">
      <mc:Choice Requires="x14">
        <control shapeId="9501" r:id="rId170" name="CheckBox30">
          <controlPr defaultSize="0" autoLine="0" linkedCell="PRIX!AI5" r:id="rId5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170" name="CheckBox30"/>
      </mc:Fallback>
    </mc:AlternateContent>
    <mc:AlternateContent xmlns:mc="http://schemas.openxmlformats.org/markup-compatibility/2006">
      <mc:Choice Requires="x14">
        <control shapeId="9502" r:id="rId171" name="CheckBox31">
          <controlPr defaultSize="0" autoLine="0" linkedCell="PRIX!E6" r:id="rId5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171" name="CheckBox31"/>
      </mc:Fallback>
    </mc:AlternateContent>
    <mc:AlternateContent xmlns:mc="http://schemas.openxmlformats.org/markup-compatibility/2006">
      <mc:Choice Requires="x14">
        <control shapeId="9503" r:id="rId172" name="CheckBox32">
          <controlPr defaultSize="0" autoLine="0" linkedCell="PRIX!E7" r:id="rId5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172" name="CheckBox32"/>
      </mc:Fallback>
    </mc:AlternateContent>
    <mc:AlternateContent xmlns:mc="http://schemas.openxmlformats.org/markup-compatibility/2006">
      <mc:Choice Requires="x14">
        <control shapeId="9553" r:id="rId173" name="CheckBox7">
          <controlPr locked="0" defaultSize="0" autoLine="0" linkedCell="PRIX!D14" r:id="rId5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173" name="CheckBox7"/>
      </mc:Fallback>
    </mc:AlternateContent>
    <mc:AlternateContent xmlns:mc="http://schemas.openxmlformats.org/markup-compatibility/2006">
      <mc:Choice Requires="x14">
        <control shapeId="9554" r:id="rId174" name="CheckBox36">
          <controlPr defaultSize="0" autoLine="0" linkedCell="PRIX!E14" r:id="rId5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174" name="CheckBox36"/>
      </mc:Fallback>
    </mc:AlternateContent>
    <mc:AlternateContent xmlns:mc="http://schemas.openxmlformats.org/markup-compatibility/2006">
      <mc:Choice Requires="x14">
        <control shapeId="9565" r:id="rId175" name="CheckBox6">
          <controlPr locked="0" defaultSize="0" autoLine="0" linkedCell="PRIX!D12" r:id="rId5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175" name="CheckBox6"/>
      </mc:Fallback>
    </mc:AlternateContent>
    <mc:AlternateContent xmlns:mc="http://schemas.openxmlformats.org/markup-compatibility/2006">
      <mc:Choice Requires="x14">
        <control shapeId="9566" r:id="rId176" name="CheckBox35">
          <controlPr defaultSize="0" autoLine="0" linkedCell="PRIX!E12" r:id="rId5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76" name="CheckBox35"/>
      </mc:Fallback>
    </mc:AlternateContent>
    <mc:AlternateContent xmlns:mc="http://schemas.openxmlformats.org/markup-compatibility/2006">
      <mc:Choice Requires="x14">
        <control shapeId="9577" r:id="rId177" name="CheckBox8">
          <controlPr locked="0" defaultSize="0" autoLine="0" linkedCell="PRIX!D15" r:id="rId5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77" name="CheckBox8"/>
      </mc:Fallback>
    </mc:AlternateContent>
    <mc:AlternateContent xmlns:mc="http://schemas.openxmlformats.org/markup-compatibility/2006">
      <mc:Choice Requires="x14">
        <control shapeId="9578" r:id="rId178" name="CheckBox9">
          <controlPr locked="0" defaultSize="0" autoLine="0" linkedCell="PRIX!D16" r:id="rId5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8" name="CheckBox9"/>
      </mc:Fallback>
    </mc:AlternateContent>
    <mc:AlternateContent xmlns:mc="http://schemas.openxmlformats.org/markup-compatibility/2006">
      <mc:Choice Requires="x14">
        <control shapeId="9579" r:id="rId179" name="CheckBox10">
          <controlPr locked="0" defaultSize="0" autoLine="0" linkedCell="PRIX!D17" r:id="rId5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79" name="CheckBox10"/>
      </mc:Fallback>
    </mc:AlternateContent>
    <mc:AlternateContent xmlns:mc="http://schemas.openxmlformats.org/markup-compatibility/2006">
      <mc:Choice Requires="x14">
        <control shapeId="9580" r:id="rId180" name="CheckBox37">
          <controlPr defaultSize="0" autoLine="0" linkedCell="PRIX!E15" r:id="rId5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80" name="CheckBox37"/>
      </mc:Fallback>
    </mc:AlternateContent>
    <mc:AlternateContent xmlns:mc="http://schemas.openxmlformats.org/markup-compatibility/2006">
      <mc:Choice Requires="x14">
        <control shapeId="9581" r:id="rId181" name="CheckBox38">
          <controlPr defaultSize="0" autoLine="0" linkedCell="PRIX!E16" r:id="rId5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81" name="CheckBox38"/>
      </mc:Fallback>
    </mc:AlternateContent>
    <mc:AlternateContent xmlns:mc="http://schemas.openxmlformats.org/markup-compatibility/2006">
      <mc:Choice Requires="x14">
        <control shapeId="9582" r:id="rId182" name="CheckBox39">
          <controlPr defaultSize="0" autoLine="0" linkedCell="PRIX!E17" r:id="rId5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82" name="CheckBox39"/>
      </mc:Fallback>
    </mc:AlternateContent>
    <mc:AlternateContent xmlns:mc="http://schemas.openxmlformats.org/markup-compatibility/2006">
      <mc:Choice Requires="x14">
        <control shapeId="9686" r:id="rId183" name="CheckBox55">
          <controlPr locked="0" defaultSize="0" autoLine="0" linkedCell="PRIX!D8" r:id="rId5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83" name="CheckBox55"/>
      </mc:Fallback>
    </mc:AlternateContent>
    <mc:AlternateContent xmlns:mc="http://schemas.openxmlformats.org/markup-compatibility/2006">
      <mc:Choice Requires="x14">
        <control shapeId="9687" r:id="rId184" name="CheckBox56">
          <controlPr locked="0" defaultSize="0" autoLine="0" linkedCell="PRIX!D9" r:id="rId5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84" name="CheckBox56"/>
      </mc:Fallback>
    </mc:AlternateContent>
    <mc:AlternateContent xmlns:mc="http://schemas.openxmlformats.org/markup-compatibility/2006">
      <mc:Choice Requires="x14">
        <control shapeId="9688" r:id="rId185" name="CheckBox57">
          <controlPr defaultSize="0" autoLine="0" linkedCell="PRIX!E8" r:id="rId5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85" name="CheckBox57"/>
      </mc:Fallback>
    </mc:AlternateContent>
    <mc:AlternateContent xmlns:mc="http://schemas.openxmlformats.org/markup-compatibility/2006">
      <mc:Choice Requires="x14">
        <control shapeId="9689" r:id="rId186" name="CheckBox58">
          <controlPr defaultSize="0" autoLine="0" linkedCell="PRIX!E9" r:id="rId5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186" name="CheckBox58"/>
      </mc:Fallback>
    </mc:AlternateContent>
    <mc:AlternateContent xmlns:mc="http://schemas.openxmlformats.org/markup-compatibility/2006">
      <mc:Choice Requires="x14">
        <control shapeId="9829" r:id="rId187" name="OptionButton74">
          <controlPr defaultSize="0" autoLine="0" linkedCell="PRIX!L13" r:id="rId20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187" name="OptionButton74"/>
      </mc:Fallback>
    </mc:AlternateContent>
    <mc:AlternateContent xmlns:mc="http://schemas.openxmlformats.org/markup-compatibility/2006">
      <mc:Choice Requires="x14">
        <control shapeId="9841" r:id="rId188" name="OptionButton75">
          <controlPr defaultSize="0" autoLine="0" linkedCell="PRIX!X13" r:id="rId18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188" name="OptionButton75"/>
      </mc:Fallback>
    </mc:AlternateContent>
    <mc:AlternateContent xmlns:mc="http://schemas.openxmlformats.org/markup-compatibility/2006">
      <mc:Choice Requires="x14">
        <control shapeId="2300" r:id="rId189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abSelected="1" topLeftCell="A52" workbookViewId="0">
      <selection activeCell="B75" sqref="B75"/>
    </sheetView>
  </sheetViews>
  <sheetFormatPr baseColWidth="10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85"/>
      <c r="AI1" s="285"/>
    </row>
    <row r="2" spans="1:35" ht="15.75" thickBot="1">
      <c r="AH2" s="286" t="s">
        <v>1</v>
      </c>
      <c r="AI2" s="286"/>
    </row>
    <row r="3" spans="1:35" ht="15.75" thickBot="1">
      <c r="Z3" s="9"/>
      <c r="AH3" s="21">
        <f>SUMPRODUCT(L6:L56*M6:M56)</f>
        <v>3.9</v>
      </c>
      <c r="AI3" s="21" t="b">
        <v>0</v>
      </c>
    </row>
    <row r="4" spans="1:35" ht="15.75" thickBot="1">
      <c r="B4" s="287" t="s">
        <v>5</v>
      </c>
      <c r="C4" s="288"/>
      <c r="D4" s="288"/>
      <c r="E4" s="289"/>
      <c r="F4" s="34"/>
      <c r="G4" s="34"/>
      <c r="H4" s="34"/>
      <c r="J4" s="287" t="s">
        <v>6</v>
      </c>
      <c r="K4" s="288"/>
      <c r="L4" s="288"/>
      <c r="M4" s="288"/>
      <c r="N4" s="288"/>
      <c r="O4" s="288"/>
      <c r="P4" s="288"/>
      <c r="Q4" s="288"/>
      <c r="R4" s="288"/>
      <c r="S4" s="288"/>
      <c r="T4" s="289"/>
      <c r="V4" s="287" t="s">
        <v>2</v>
      </c>
      <c r="W4" s="288"/>
      <c r="X4" s="288"/>
      <c r="Y4" s="288"/>
      <c r="Z4" s="288"/>
      <c r="AA4" s="288"/>
      <c r="AB4" s="288"/>
      <c r="AC4" s="288"/>
      <c r="AD4" s="288"/>
      <c r="AE4" s="288"/>
      <c r="AF4" s="289"/>
      <c r="AH4" s="286" t="s">
        <v>2</v>
      </c>
      <c r="AI4" s="286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91" t="s">
        <v>19</v>
      </c>
      <c r="Q5" s="291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86" t="s">
        <v>19</v>
      </c>
      <c r="AC5" s="286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71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72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4"/>
      <c r="J7" s="37"/>
      <c r="K7" s="113">
        <v>95</v>
      </c>
      <c r="L7" s="126" t="b">
        <v>1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1</v>
      </c>
      <c r="Q7" s="126">
        <v>19</v>
      </c>
      <c r="R7" s="115">
        <f>K7-Q7</f>
        <v>76</v>
      </c>
      <c r="S7" s="115">
        <f>IF(L7=TRUE,R7,0)</f>
        <v>76</v>
      </c>
      <c r="T7" s="115">
        <f>IF(L7=TRUE,Q7,0)</f>
        <v>19</v>
      </c>
      <c r="U7" s="274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72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5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5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90"/>
      <c r="AI8" s="290"/>
    </row>
    <row r="9" spans="1:35" ht="15.75" thickBot="1">
      <c r="A9" s="272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5"/>
      <c r="J9" s="37"/>
      <c r="K9" s="113">
        <v>86.95</v>
      </c>
      <c r="L9" s="21" t="b">
        <v>0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0</v>
      </c>
      <c r="Q9" s="70">
        <v>19</v>
      </c>
      <c r="R9" s="115">
        <f>K9-Q9</f>
        <v>67.95</v>
      </c>
      <c r="S9" s="115">
        <f>IF(L9=TRUE,R9,0)</f>
        <v>0</v>
      </c>
      <c r="T9" s="115">
        <f>IF(L9=TRUE,Q9,0)</f>
        <v>0</v>
      </c>
      <c r="U9" s="275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72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5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5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.75" thickBot="1">
      <c r="A11" s="272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5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5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72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5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5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72"/>
      <c r="B13" s="23"/>
      <c r="C13" s="22">
        <v>42.5</v>
      </c>
      <c r="D13" s="48" t="b">
        <v>0</v>
      </c>
      <c r="E13" s="48"/>
      <c r="F13" s="34"/>
      <c r="G13" s="34"/>
      <c r="H13" s="34"/>
      <c r="I13" s="275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6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90"/>
      <c r="AI13" s="290"/>
    </row>
    <row r="14" spans="1:35" ht="15.75" thickBot="1">
      <c r="A14" s="272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5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72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5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.75" thickBot="1">
      <c r="A16" s="272"/>
      <c r="B16" s="21"/>
      <c r="C16" s="22">
        <v>5.95</v>
      </c>
      <c r="D16" s="21" t="b">
        <v>0</v>
      </c>
      <c r="E16" s="187" t="b">
        <v>0</v>
      </c>
      <c r="I16" s="275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72"/>
      <c r="B17" s="185"/>
      <c r="C17" s="22">
        <v>4.95</v>
      </c>
      <c r="D17" s="185" t="b">
        <v>0</v>
      </c>
      <c r="E17" s="187" t="b">
        <v>0</v>
      </c>
      <c r="I17" s="275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4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72"/>
      <c r="B18" s="185"/>
      <c r="C18" s="22">
        <v>14.99</v>
      </c>
      <c r="D18" s="185" t="b">
        <v>0</v>
      </c>
      <c r="E18" s="187" t="b">
        <v>0</v>
      </c>
      <c r="I18" s="275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5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72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4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5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72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5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5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72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5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5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72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5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5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72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5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5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72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5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5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72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5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5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72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5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5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72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5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5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72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5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6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72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5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73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5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4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5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5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5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6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5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77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5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78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5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78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5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78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5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78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6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90"/>
      <c r="AI38" s="290"/>
    </row>
    <row r="39" spans="1:35" ht="15.75" thickBot="1">
      <c r="A39" s="278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78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78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4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78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5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79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5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90"/>
      <c r="AI43" s="290"/>
    </row>
    <row r="44" spans="1:35" ht="15.75" thickBot="1">
      <c r="A44" s="277"/>
      <c r="B44" s="98"/>
      <c r="C44" s="22">
        <v>8</v>
      </c>
      <c r="D44" s="30" t="b">
        <v>0</v>
      </c>
      <c r="E44" s="36" t="b">
        <v>1</v>
      </c>
      <c r="I44" s="274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5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78"/>
      <c r="B45" s="98"/>
      <c r="C45" s="22">
        <v>5</v>
      </c>
      <c r="D45" s="30" t="b">
        <v>0</v>
      </c>
      <c r="E45" s="36" t="b">
        <v>1</v>
      </c>
      <c r="I45" s="275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6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78"/>
      <c r="B46" s="102"/>
      <c r="C46" s="22">
        <v>2</v>
      </c>
      <c r="D46" s="101" t="b">
        <v>0</v>
      </c>
      <c r="E46" s="101" t="b">
        <v>0</v>
      </c>
      <c r="I46" s="275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1</v>
      </c>
      <c r="AI46" s="180">
        <f>IF(PRIX!X7=FALSE,0,1)</f>
        <v>0</v>
      </c>
    </row>
    <row r="47" spans="1:35" ht="15.75" thickBot="1">
      <c r="A47" s="279"/>
      <c r="B47" s="102"/>
      <c r="C47" s="22">
        <v>5</v>
      </c>
      <c r="D47" s="101" t="b">
        <v>0</v>
      </c>
      <c r="E47" s="102" t="b">
        <v>0</v>
      </c>
      <c r="I47" s="275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1</v>
      </c>
      <c r="AI47" s="37">
        <f>SUM(AI45:AI46)</f>
        <v>0</v>
      </c>
    </row>
    <row r="48" spans="1:35" ht="15.75" thickBot="1">
      <c r="A48" s="11"/>
      <c r="B48" s="283"/>
      <c r="C48" s="284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5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1"/>
      <c r="C49" s="282"/>
      <c r="D49" s="106" t="b">
        <f>IF(D42=TRUE,TRUE,IF(D43=TRUE,TRUE,FALSE))</f>
        <v>0</v>
      </c>
      <c r="E49" s="107" t="b">
        <f>IF(E42=TRUE,TRUE,IF(E43=TRUE,TRUE,FALSE))</f>
        <v>0</v>
      </c>
      <c r="I49" s="275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5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5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0</v>
      </c>
      <c r="D52" s="80">
        <f>SUM(Calculateur!C9:C19,Calculateur!C23:C35,Calculateur!G4:G28)</f>
        <v>0</v>
      </c>
      <c r="I52" s="275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0</v>
      </c>
      <c r="D53" s="80">
        <f>IF(PRIX!D52&gt;0,SUM(PRIX!D52-Calculateur!G34),0)</f>
        <v>0</v>
      </c>
      <c r="I53" s="275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5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4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5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5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6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5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4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5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5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6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5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5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6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76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.7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0"/>
      <c r="C68" s="280"/>
      <c r="D68" s="280"/>
    </row>
    <row r="70" spans="1:13">
      <c r="B70" s="1">
        <f>IF(PRIX!L7=FALSE,0,1)</f>
        <v>1</v>
      </c>
    </row>
    <row r="71" spans="1:13">
      <c r="B71" s="11">
        <f>IF(PRIX!L9=FALSE,0,1)</f>
        <v>0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92">
        <f>SUM(B70:B74)</f>
        <v>1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U54:U58"/>
    <mergeCell ref="U41:U45"/>
    <mergeCell ref="U17:U28"/>
    <mergeCell ref="U7:U13"/>
    <mergeCell ref="I57:I61"/>
    <mergeCell ref="I44:I56"/>
    <mergeCell ref="I19:I38"/>
    <mergeCell ref="I7:I18"/>
    <mergeCell ref="AH13:AI13"/>
    <mergeCell ref="P5:Q5"/>
    <mergeCell ref="AB5:AC5"/>
    <mergeCell ref="AH38:AI38"/>
    <mergeCell ref="AH43:AI43"/>
    <mergeCell ref="AH1:AI1"/>
    <mergeCell ref="AH2:AI2"/>
    <mergeCell ref="AH4:AI4"/>
    <mergeCell ref="B4:E4"/>
    <mergeCell ref="AH8:AI8"/>
    <mergeCell ref="J4:T4"/>
    <mergeCell ref="V4:AF4"/>
    <mergeCell ref="A6:A30"/>
    <mergeCell ref="A31:A33"/>
    <mergeCell ref="A34:A43"/>
    <mergeCell ref="A44:A47"/>
    <mergeCell ref="B68:D68"/>
    <mergeCell ref="B49:C49"/>
    <mergeCell ref="B48:C4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cp:lastPrinted>2016-08-08T06:26:08Z</cp:lastPrinted>
  <dcterms:created xsi:type="dcterms:W3CDTF">2016-08-08T06:09:55Z</dcterms:created>
  <dcterms:modified xsi:type="dcterms:W3CDTF">2017-11-23T07:26:16Z</dcterms:modified>
</cp:coreProperties>
</file>