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slicers/slicer1.xml" ContentType="application/vnd.ms-excel.slicer+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hidePivotFieldList="1"/>
  <mc:AlternateContent xmlns:mc="http://schemas.openxmlformats.org/markup-compatibility/2006">
    <mc:Choice Requires="x15">
      <x15ac:absPath xmlns:x15ac="http://schemas.microsoft.com/office/spreadsheetml/2010/11/ac" url="C:\Users\cfranceschetti\Desktop\"/>
    </mc:Choice>
  </mc:AlternateContent>
  <bookViews>
    <workbookView xWindow="0" yWindow="0" windowWidth="10890" windowHeight="7470" tabRatio="673"/>
  </bookViews>
  <sheets>
    <sheet name="Bouquets=&gt;Chaînes " sheetId="10" r:id="rId1"/>
    <sheet name="Qualité" sheetId="11" state="hidden" r:id="rId2"/>
    <sheet name="Liste Chaînes" sheetId="6" r:id="rId3"/>
    <sheet name="Prix" sheetId="1" state="hidden" r:id="rId4"/>
  </sheets>
  <functionGroups builtInGroupCount="18"/>
  <definedNames>
    <definedName name="Segment_Ch._Régionales">#N/A</definedName>
    <definedName name="Segment_Définition">#N/A</definedName>
    <definedName name="Segment_Langues">#N/A</definedName>
    <definedName name="Segment_Offres">#N/A</definedName>
    <definedName name="Segment_Radios">#N/A</definedName>
  </definedNames>
  <calcPr calcId="152511"/>
  <pivotCaches>
    <pivotCache cacheId="28" r:id="rId5"/>
  </pivotCaches>
  <extLst>
    <ext xmlns:x14="http://schemas.microsoft.com/office/spreadsheetml/2009/9/main" uri="{BBE1A952-AA13-448e-AADC-164F8A28A991}">
      <x14:slicerCaches>
        <x14:slicerCache r:id="rId6"/>
        <x14:slicerCache r:id="rId7"/>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23" i="1" l="1"/>
  <c r="P24" i="1"/>
  <c r="Y9" i="1"/>
  <c r="P9" i="1"/>
  <c r="Y36" i="1" l="1"/>
  <c r="Y37" i="1"/>
  <c r="Y38" i="1"/>
  <c r="Y40" i="1" l="1"/>
  <c r="Y7" i="1"/>
  <c r="Y8" i="1"/>
  <c r="Y6" i="1"/>
  <c r="Y14" i="1"/>
  <c r="Y15" i="1"/>
  <c r="Y16" i="1"/>
  <c r="Y17" i="1"/>
  <c r="Y18" i="1"/>
  <c r="Y19" i="1"/>
  <c r="Y20" i="1"/>
  <c r="Y21" i="1"/>
  <c r="P38" i="1"/>
  <c r="P39" i="1"/>
  <c r="P40" i="1"/>
  <c r="P25" i="1"/>
  <c r="P26" i="1"/>
  <c r="P27" i="1"/>
  <c r="P28" i="1"/>
  <c r="P29" i="1"/>
  <c r="P30" i="1"/>
  <c r="P31" i="1"/>
  <c r="P32" i="1"/>
  <c r="P33" i="1"/>
  <c r="P34" i="1"/>
  <c r="P35" i="1"/>
  <c r="P36" i="1"/>
  <c r="P6" i="1"/>
  <c r="P7" i="1"/>
  <c r="P8" i="1"/>
  <c r="P10" i="1"/>
  <c r="P11" i="1"/>
  <c r="P12" i="1"/>
  <c r="P13" i="1"/>
  <c r="P14" i="1"/>
  <c r="P15" i="1"/>
  <c r="P16" i="1"/>
  <c r="P17" i="1"/>
  <c r="P18" i="1"/>
  <c r="P19" i="1"/>
  <c r="P20" i="1"/>
  <c r="P21" i="1"/>
  <c r="P22" i="1"/>
  <c r="Y39" i="1"/>
  <c r="Y22" i="1"/>
  <c r="P42" i="1"/>
  <c r="P43" i="1"/>
  <c r="P44" i="1"/>
  <c r="P45" i="1"/>
  <c r="P46" i="1"/>
  <c r="P47" i="1"/>
  <c r="P48" i="1"/>
  <c r="P49" i="1"/>
  <c r="P50" i="1"/>
  <c r="P41" i="1"/>
  <c r="P37" i="1"/>
  <c r="P23" i="1"/>
  <c r="AC40" i="1" l="1"/>
  <c r="AB40" i="1"/>
  <c r="AB35" i="1" l="1"/>
  <c r="AB36" i="1" s="1"/>
  <c r="AB32" i="1"/>
  <c r="U49" i="1" l="1"/>
  <c r="L51" i="1"/>
  <c r="E40" i="1" l="1"/>
  <c r="D40" i="1"/>
  <c r="H21" i="1" l="1"/>
  <c r="H20" i="1"/>
  <c r="H19" i="1"/>
  <c r="H18" i="1"/>
  <c r="H17" i="1"/>
  <c r="H16" i="1"/>
  <c r="G21" i="1"/>
  <c r="G20" i="1"/>
  <c r="G19" i="1"/>
  <c r="G18" i="1"/>
  <c r="G17" i="1"/>
  <c r="G16" i="1"/>
  <c r="AC15" i="1" l="1"/>
  <c r="AC10" i="1"/>
  <c r="AB10" i="1"/>
  <c r="D51" i="1" l="1"/>
  <c r="AB15" i="1"/>
  <c r="C51" i="1" l="1"/>
  <c r="AB5" i="1"/>
  <c r="D44" i="1" l="1"/>
  <c r="D45" i="1" l="1"/>
  <c r="AB3" i="1"/>
  <c r="D50" i="1" l="1"/>
  <c r="D52" i="1" s="1"/>
  <c r="C50" i="1"/>
  <c r="C52" i="1" s="1"/>
  <c r="B57" i="1"/>
  <c r="C44" i="1" l="1"/>
  <c r="C45" i="1" l="1"/>
  <c r="B56" i="1"/>
</calcChain>
</file>

<file path=xl/sharedStrings.xml><?xml version="1.0" encoding="utf-8"?>
<sst xmlns="http://schemas.openxmlformats.org/spreadsheetml/2006/main" count="2016" uniqueCount="468">
  <si>
    <t>Trio Wahoo</t>
  </si>
  <si>
    <t>Trio Toudoo</t>
  </si>
  <si>
    <t>NET+TEL</t>
  </si>
  <si>
    <t>Net Wahoo</t>
  </si>
  <si>
    <t>Net Toudoo</t>
  </si>
  <si>
    <t>box. Evasion</t>
  </si>
  <si>
    <t>Trio Tatoo</t>
  </si>
  <si>
    <t>Trio Fiber</t>
  </si>
  <si>
    <t>Duo Tatoo Evasion</t>
  </si>
  <si>
    <t>Duo Tatoo Voocorder</t>
  </si>
  <si>
    <t>Duo Wahoo Evasion</t>
  </si>
  <si>
    <t>Duo Wahoo Voocorder</t>
  </si>
  <si>
    <t>Duo Toudoo Evasion</t>
  </si>
  <si>
    <t>Duo Toudoo Voocorder</t>
  </si>
  <si>
    <t>TV+TEL Voocorder</t>
  </si>
  <si>
    <t>Trio Folie</t>
  </si>
  <si>
    <t>Trio Passion</t>
  </si>
  <si>
    <t>Trio Peu</t>
  </si>
  <si>
    <t>VCD+TEL</t>
  </si>
  <si>
    <t>NET illimité</t>
  </si>
  <si>
    <t>NET Fiber</t>
  </si>
  <si>
    <t>NET Folie</t>
  </si>
  <si>
    <t>NET Passion</t>
  </si>
  <si>
    <t>NET BCP</t>
  </si>
  <si>
    <t>NET Peu</t>
  </si>
  <si>
    <t>TEL Blabla</t>
  </si>
  <si>
    <t>TEL Eco</t>
  </si>
  <si>
    <t>VCD</t>
  </si>
  <si>
    <t>Analogique</t>
  </si>
  <si>
    <t>Trio BCP</t>
  </si>
  <si>
    <t>TV+TEL Evasion</t>
  </si>
  <si>
    <t>TRIO</t>
  </si>
  <si>
    <t>DUO</t>
  </si>
  <si>
    <t>Voosport World</t>
  </si>
  <si>
    <t>Panorama</t>
  </si>
  <si>
    <t>Ciné Pass</t>
  </si>
  <si>
    <t>Canal Play</t>
  </si>
  <si>
    <t>Opt° INTER</t>
  </si>
  <si>
    <t>Opt° Fix à Mob</t>
  </si>
  <si>
    <t>Blocage Mob</t>
  </si>
  <si>
    <t>Déviation appel</t>
  </si>
  <si>
    <t>Old</t>
  </si>
  <si>
    <t>New</t>
  </si>
  <si>
    <t>Voofoot</t>
  </si>
  <si>
    <t>Options</t>
  </si>
  <si>
    <t>voofoot</t>
  </si>
  <si>
    <r>
      <rPr>
        <sz val="11"/>
        <color theme="1"/>
        <rFont val="Calibri"/>
        <family val="2"/>
        <scheme val="minor"/>
      </rPr>
      <t>Disney</t>
    </r>
    <r>
      <rPr>
        <sz val="11"/>
        <color theme="1"/>
        <rFont val="Walt Disney Script v4.1"/>
        <family val="4"/>
      </rPr>
      <t xml:space="preserve"> </t>
    </r>
    <r>
      <rPr>
        <sz val="11"/>
        <color theme="1"/>
        <rFont val="Calibri"/>
        <family val="2"/>
        <scheme val="minor"/>
      </rPr>
      <t>Cinéma</t>
    </r>
  </si>
  <si>
    <t>TV</t>
  </si>
  <si>
    <t>NET</t>
  </si>
  <si>
    <t>TEL</t>
  </si>
  <si>
    <t>OLD</t>
  </si>
  <si>
    <t>RTL à l'infini</t>
  </si>
  <si>
    <t>RTL Séries Pass</t>
  </si>
  <si>
    <t>Be Bouquet Documentaires</t>
  </si>
  <si>
    <t>Eleven Sports Network</t>
  </si>
  <si>
    <t>Be Bouquet Sport</t>
  </si>
  <si>
    <t>Be Bouquet Cool</t>
  </si>
  <si>
    <t>Be Bouquet Enfant</t>
  </si>
  <si>
    <t>Be Bouquet Selection</t>
  </si>
  <si>
    <t>Be Option Cinéma</t>
  </si>
  <si>
    <t>Be Otpions Infos</t>
  </si>
  <si>
    <t>Be Otptions Sensation</t>
  </si>
  <si>
    <t>Be Option Man-X</t>
  </si>
  <si>
    <t>Be Option Charme</t>
  </si>
  <si>
    <t>évasion+TEL</t>
  </si>
  <si>
    <t>Duo Fiber évasion</t>
  </si>
  <si>
    <t>Duo Fiber VCD</t>
  </si>
  <si>
    <t>Duo Folie évasion</t>
  </si>
  <si>
    <t>Duo Folie VCD</t>
  </si>
  <si>
    <t>Duo Passion évasion</t>
  </si>
  <si>
    <t>Duo Passion VCD</t>
  </si>
  <si>
    <t>Duo BCP évasion</t>
  </si>
  <si>
    <t>Duo BCP VCD</t>
  </si>
  <si>
    <t>Duo Peu évasion</t>
  </si>
  <si>
    <t>Duo Peu VCD</t>
  </si>
  <si>
    <t>CARTE</t>
  </si>
  <si>
    <t>TATOO</t>
  </si>
  <si>
    <t>WAHOO</t>
  </si>
  <si>
    <t>TOUDOO</t>
  </si>
  <si>
    <t>MOBILE</t>
  </si>
  <si>
    <t>Seconde Ligne BlaBla</t>
  </si>
  <si>
    <t>Seconde ligne ECO</t>
  </si>
  <si>
    <t>Evasion</t>
  </si>
  <si>
    <t>VCD Supplémentaire</t>
  </si>
  <si>
    <t>Evasion Supplémentaire</t>
  </si>
  <si>
    <t>&amp;H00D79BFF&amp;</t>
  </si>
  <si>
    <t>NEW</t>
  </si>
  <si>
    <t>Option DATA</t>
  </si>
  <si>
    <t>Option vers L'EUROPE</t>
  </si>
  <si>
    <t>DAY PASS EUROPE</t>
  </si>
  <si>
    <t>MOB</t>
  </si>
  <si>
    <t>VIS 6 licences</t>
  </si>
  <si>
    <t>VIS 12 licences</t>
  </si>
  <si>
    <t>Option PRO</t>
  </si>
  <si>
    <t>Déco SUPP</t>
  </si>
  <si>
    <t>Mobile</t>
  </si>
  <si>
    <t>TOUDATA</t>
  </si>
  <si>
    <t>Be Bouquet Divertissement</t>
  </si>
  <si>
    <t>PROM</t>
  </si>
  <si>
    <t>Canal</t>
  </si>
  <si>
    <t>Chaînes</t>
  </si>
  <si>
    <t>Offres</t>
  </si>
  <si>
    <t>HD</t>
  </si>
  <si>
    <t>La Une</t>
  </si>
  <si>
    <t>Analogique (15)</t>
  </si>
  <si>
    <t>La Deux</t>
  </si>
  <si>
    <t>La Trois</t>
  </si>
  <si>
    <t>RTL-TVI</t>
  </si>
  <si>
    <t>CLUB RTL</t>
  </si>
  <si>
    <t>PLUG RTL</t>
  </si>
  <si>
    <t>TF1</t>
  </si>
  <si>
    <t>France 2</t>
  </si>
  <si>
    <t>France3</t>
  </si>
  <si>
    <t>Arté</t>
  </si>
  <si>
    <t>Chaîne locale</t>
  </si>
  <si>
    <t>TV5 Monde</t>
  </si>
  <si>
    <t>13ème Rue</t>
  </si>
  <si>
    <t>AB3</t>
  </si>
  <si>
    <t>VOO</t>
  </si>
  <si>
    <t>France 4</t>
  </si>
  <si>
    <t>France 5</t>
  </si>
  <si>
    <t>France Ô</t>
  </si>
  <si>
    <t>TV BREIZH</t>
  </si>
  <si>
    <t>Be 1 HD</t>
  </si>
  <si>
    <t>Be TV (8)</t>
  </si>
  <si>
    <t>Be +1h</t>
  </si>
  <si>
    <t>Be Séries HD</t>
  </si>
  <si>
    <t>Be Ciné HD</t>
  </si>
  <si>
    <t>Ciné+ Premier HD</t>
  </si>
  <si>
    <t>Be Option Cinéma (4)</t>
  </si>
  <si>
    <t>Ciné Pass (6)</t>
  </si>
  <si>
    <t>Ciné+ Frisson HD</t>
  </si>
  <si>
    <t>Ciné+ Classic HD</t>
  </si>
  <si>
    <t>Be 3D</t>
  </si>
  <si>
    <t>Voosport World 1</t>
  </si>
  <si>
    <t>Voo Sport World (5)</t>
  </si>
  <si>
    <t>Voosport World 2</t>
  </si>
  <si>
    <t>Voosport World 3</t>
  </si>
  <si>
    <t>Eleven HD</t>
  </si>
  <si>
    <t>Eleven Sports HD</t>
  </si>
  <si>
    <t>VOOsport 1 HD</t>
  </si>
  <si>
    <t>VOO Sport (5)</t>
  </si>
  <si>
    <t>VOOsport 2</t>
  </si>
  <si>
    <t>VOOsport 3</t>
  </si>
  <si>
    <t>VOOsport 4</t>
  </si>
  <si>
    <t>VOOsport 5</t>
  </si>
  <si>
    <t>Infosport+</t>
  </si>
  <si>
    <t>SFR Sport 2</t>
  </si>
  <si>
    <t>Panorama (16)</t>
  </si>
  <si>
    <t>Equidia Live</t>
  </si>
  <si>
    <t>AB Moteurs HD</t>
  </si>
  <si>
    <t>Motors TV HD</t>
  </si>
  <si>
    <t>Nautical Channel</t>
  </si>
  <si>
    <t>SFR Sport 5</t>
  </si>
  <si>
    <t>RTC Télé Liège HD</t>
  </si>
  <si>
    <t>Télé Sambre</t>
  </si>
  <si>
    <t>TV Com</t>
  </si>
  <si>
    <t>TV Lux</t>
  </si>
  <si>
    <t>Télévesdre HD</t>
  </si>
  <si>
    <t>Notélé</t>
  </si>
  <si>
    <t>Canal C</t>
  </si>
  <si>
    <t>Télé MB</t>
  </si>
  <si>
    <t>Antenne Centre TV</t>
  </si>
  <si>
    <t>MaTélé</t>
  </si>
  <si>
    <t>Canal Zoom</t>
  </si>
  <si>
    <t>BX1</t>
  </si>
  <si>
    <t>Bruzz</t>
  </si>
  <si>
    <t>TV Limburg</t>
  </si>
  <si>
    <t>Piwi+</t>
  </si>
  <si>
    <t>Nickelodeon</t>
  </si>
  <si>
    <t>Boomerang</t>
  </si>
  <si>
    <t>Gulli</t>
  </si>
  <si>
    <t>Disney Channel</t>
  </si>
  <si>
    <t>Disney Junior</t>
  </si>
  <si>
    <t>Disney XD</t>
  </si>
  <si>
    <t>Be Bouquet Enfant (5)</t>
  </si>
  <si>
    <t>Disney CINEMA HD</t>
  </si>
  <si>
    <t>Bouquet Disney Cinéma (1)</t>
  </si>
  <si>
    <t>TéléToon+</t>
  </si>
  <si>
    <t>Tiji</t>
  </si>
  <si>
    <t>Canal J</t>
  </si>
  <si>
    <t>Boing</t>
  </si>
  <si>
    <t>Mangas</t>
  </si>
  <si>
    <t>Be Option Sensation (4)</t>
  </si>
  <si>
    <t>Cartoon Network</t>
  </si>
  <si>
    <t>Ushuaïa TV</t>
  </si>
  <si>
    <t>Histoire</t>
  </si>
  <si>
    <t>Be Bouquet Documentaires (10)</t>
  </si>
  <si>
    <t>Toute l'Histoire</t>
  </si>
  <si>
    <t>Science&amp;Vie TV HD</t>
  </si>
  <si>
    <t>Seasons</t>
  </si>
  <si>
    <t>Chasse &amp; Pêche</t>
  </si>
  <si>
    <t>Animaux HD</t>
  </si>
  <si>
    <t>Voyage HD</t>
  </si>
  <si>
    <t>National Geographic Channel</t>
  </si>
  <si>
    <t>Nat Geo Wild HD</t>
  </si>
  <si>
    <t>Planète+ HD</t>
  </si>
  <si>
    <t>Planète+ C &amp; I HD</t>
  </si>
  <si>
    <t>Planète+ A &amp; E HD</t>
  </si>
  <si>
    <t>Be Bouquet Cool (9)</t>
  </si>
  <si>
    <t>SyFy HD</t>
  </si>
  <si>
    <t>Comédie+ HD</t>
  </si>
  <si>
    <t>Be Bouquet Divertissement (10)</t>
  </si>
  <si>
    <t>HD 1 HD</t>
  </si>
  <si>
    <t>Vivolta</t>
  </si>
  <si>
    <t>Fashion TV</t>
  </si>
  <si>
    <t>E!</t>
  </si>
  <si>
    <t>Melody</t>
  </si>
  <si>
    <t>D17</t>
  </si>
  <si>
    <t>CBS Reality</t>
  </si>
  <si>
    <t>Extrême Sports Channel</t>
  </si>
  <si>
    <t>Game One</t>
  </si>
  <si>
    <t>MTV</t>
  </si>
  <si>
    <t>VH1 Classic</t>
  </si>
  <si>
    <t>MTV HITS</t>
  </si>
  <si>
    <t>MCM</t>
  </si>
  <si>
    <t>RFM TV</t>
  </si>
  <si>
    <t>MCM TOP</t>
  </si>
  <si>
    <t>TRACE Urban</t>
  </si>
  <si>
    <t>M6 Music</t>
  </si>
  <si>
    <t>Mezzo</t>
  </si>
  <si>
    <t>TCM Cinéma HD</t>
  </si>
  <si>
    <t>Action HD</t>
  </si>
  <si>
    <t>Sundance Channel</t>
  </si>
  <si>
    <t>Dorcel TV</t>
  </si>
  <si>
    <t>Hustler TV</t>
  </si>
  <si>
    <t>Be Option Charme (1)</t>
  </si>
  <si>
    <t>XXL</t>
  </si>
  <si>
    <t>Man-X</t>
  </si>
  <si>
    <t>Be Option Man-X (1)</t>
  </si>
  <si>
    <t>NRJ Hits</t>
  </si>
  <si>
    <t>Pure Vision</t>
  </si>
  <si>
    <t>AB4</t>
  </si>
  <si>
    <t>M6 Boutique</t>
  </si>
  <si>
    <t>LCI</t>
  </si>
  <si>
    <t>Euronews</t>
  </si>
  <si>
    <t>France 24</t>
  </si>
  <si>
    <t>Canal Z</t>
  </si>
  <si>
    <t>KTO</t>
  </si>
  <si>
    <t>BFM TV</t>
  </si>
  <si>
    <t>Be Option Infos (3)</t>
  </si>
  <si>
    <t>Bloomberg</t>
  </si>
  <si>
    <t>NP0 1</t>
  </si>
  <si>
    <t>NP0 2</t>
  </si>
  <si>
    <t>NP0 3</t>
  </si>
  <si>
    <t>RTP Internacional</t>
  </si>
  <si>
    <t>Al Aoula</t>
  </si>
  <si>
    <t>TRT</t>
  </si>
  <si>
    <t>RTC Télé Liège</t>
  </si>
  <si>
    <t>Télévesdre</t>
  </si>
  <si>
    <t>TCM Cinéma</t>
  </si>
  <si>
    <t>Festival 4K</t>
  </si>
  <si>
    <t>La Première</t>
  </si>
  <si>
    <t>VivaCité</t>
  </si>
  <si>
    <t>Musiq3</t>
  </si>
  <si>
    <t>Pure FM</t>
  </si>
  <si>
    <t>Classic 21</t>
  </si>
  <si>
    <t>BRF</t>
  </si>
  <si>
    <t>Bel RTL (radio)</t>
  </si>
  <si>
    <t>Radio Contact (radio)</t>
  </si>
  <si>
    <t>Contact R'n'B</t>
  </si>
  <si>
    <t>Mint</t>
  </si>
  <si>
    <t>DH Radio</t>
  </si>
  <si>
    <t>Radio Judaïca</t>
  </si>
  <si>
    <t>Q-Music</t>
  </si>
  <si>
    <t>JOE FM</t>
  </si>
  <si>
    <t>La Une HD</t>
  </si>
  <si>
    <t>La Deux HD</t>
  </si>
  <si>
    <t>La Trois HD</t>
  </si>
  <si>
    <t>RTL-TVI HD</t>
  </si>
  <si>
    <t>CLUB RTL HD</t>
  </si>
  <si>
    <t>PLUG RTL HD</t>
  </si>
  <si>
    <t>TF1 HD</t>
  </si>
  <si>
    <t>France 2 HD</t>
  </si>
  <si>
    <t>13ème Rue HD</t>
  </si>
  <si>
    <t>Ushuaïa TV HD</t>
  </si>
  <si>
    <t>Conditions Be Options</t>
  </si>
  <si>
    <t>code couleur</t>
  </si>
  <si>
    <t>SD</t>
  </si>
  <si>
    <t>Radio Contact Vison</t>
  </si>
  <si>
    <t>Bel RTL - Télévision</t>
  </si>
  <si>
    <t>Langues</t>
  </si>
  <si>
    <t>Française</t>
  </si>
  <si>
    <t>Anglaise</t>
  </si>
  <si>
    <t>Wallonne</t>
  </si>
  <si>
    <t>Bruxelloise</t>
  </si>
  <si>
    <t>Ch. Régionales</t>
  </si>
  <si>
    <t>Germanophone</t>
  </si>
  <si>
    <t>Radio</t>
  </si>
  <si>
    <t>Néerlandaise</t>
  </si>
  <si>
    <t>Allemande</t>
  </si>
  <si>
    <t>Italienne</t>
  </si>
  <si>
    <t>Espagnole</t>
  </si>
  <si>
    <t>Portugaise</t>
  </si>
  <si>
    <t>Arabe</t>
  </si>
  <si>
    <t>Be 1</t>
  </si>
  <si>
    <t>Be Ciné</t>
  </si>
  <si>
    <t>Be Séries</t>
  </si>
  <si>
    <t>Eleven</t>
  </si>
  <si>
    <t>Eleven Sports</t>
  </si>
  <si>
    <t>VOOsport 1</t>
  </si>
  <si>
    <t>Eleven Sports Network (2)</t>
  </si>
  <si>
    <t>Définition</t>
  </si>
  <si>
    <t>4K</t>
  </si>
  <si>
    <t>Nationale</t>
  </si>
  <si>
    <t>Radios</t>
  </si>
  <si>
    <t>ARD</t>
  </si>
  <si>
    <t>ZDF</t>
  </si>
  <si>
    <t>RTL+</t>
  </si>
  <si>
    <t>Kika</t>
  </si>
  <si>
    <t>WDR</t>
  </si>
  <si>
    <t>SWR</t>
  </si>
  <si>
    <t>SAT1</t>
  </si>
  <si>
    <t>PRO7</t>
  </si>
  <si>
    <t>BRF-TV</t>
  </si>
  <si>
    <t>Offener Kanal</t>
  </si>
  <si>
    <t>BBC ONE</t>
  </si>
  <si>
    <t>BBC TWO</t>
  </si>
  <si>
    <t>CBBC/BBC THREE</t>
  </si>
  <si>
    <t>Cbeebies/BBC Four</t>
  </si>
  <si>
    <t>CNBC</t>
  </si>
  <si>
    <t>CNN</t>
  </si>
  <si>
    <t>BBC World</t>
  </si>
  <si>
    <t>Al Jazeera English</t>
  </si>
  <si>
    <t>Israeli Network</t>
  </si>
  <si>
    <t>BBC ONE HD</t>
  </si>
  <si>
    <t>Canl 24 Horas</t>
  </si>
  <si>
    <t>TVE</t>
  </si>
  <si>
    <t>RAI 1</t>
  </si>
  <si>
    <t>RAI 2</t>
  </si>
  <si>
    <t>Mediaset Italia</t>
  </si>
  <si>
    <t>Eén</t>
  </si>
  <si>
    <t>Canvas</t>
  </si>
  <si>
    <t>Ketnet</t>
  </si>
  <si>
    <t>Vijf</t>
  </si>
  <si>
    <t>Vitaya</t>
  </si>
  <si>
    <t>Vier</t>
  </si>
  <si>
    <t>Actua TV</t>
  </si>
  <si>
    <t>Kanaal Z</t>
  </si>
  <si>
    <t>VTM</t>
  </si>
  <si>
    <t>VTM Kzoom</t>
  </si>
  <si>
    <t>Kadet</t>
  </si>
  <si>
    <t>VTM HD</t>
  </si>
  <si>
    <t>Base numérique (128)</t>
  </si>
  <si>
    <t>Numérotation</t>
  </si>
  <si>
    <t>Grille Qualité OUT</t>
  </si>
  <si>
    <t>Structure Appel</t>
  </si>
  <si>
    <t>Questions:</t>
  </si>
  <si>
    <t>Cotation</t>
  </si>
  <si>
    <t>Attendu</t>
  </si>
  <si>
    <t>Remarques</t>
  </si>
  <si>
    <t>Phrase d'introduction</t>
  </si>
  <si>
    <t>0 ou 1</t>
  </si>
  <si>
    <t>Nom société, service, prénom, raison de l'appel</t>
  </si>
  <si>
    <t>La phrase d'introduction est importante</t>
  </si>
  <si>
    <t>Contrôle identifiant</t>
  </si>
  <si>
    <r>
      <rPr>
        <sz val="11"/>
        <color rgb="FFFF0000"/>
        <rFont val="Calibri"/>
        <family val="2"/>
        <scheme val="minor"/>
      </rPr>
      <t>Qui</t>
    </r>
    <r>
      <rPr>
        <sz val="11"/>
        <color theme="1"/>
        <rFont val="Calibri"/>
        <family val="2"/>
        <scheme val="minor"/>
      </rPr>
      <t xml:space="preserve"> est en ligne? Peut-il </t>
    </r>
    <r>
      <rPr>
        <sz val="11"/>
        <color rgb="FFFF0000"/>
        <rFont val="Calibri"/>
        <family val="2"/>
        <scheme val="minor"/>
      </rPr>
      <t xml:space="preserve">répondre </t>
    </r>
    <r>
      <rPr>
        <sz val="11"/>
        <color theme="1"/>
        <rFont val="Calibri"/>
        <family val="2"/>
        <scheme val="minor"/>
      </rPr>
      <t>valablement?</t>
    </r>
  </si>
  <si>
    <t>Permet de ne pas perdre son temps avec une personne non décisionnaire</t>
  </si>
  <si>
    <t>Utilisation nom client</t>
  </si>
  <si>
    <r>
      <t xml:space="preserve">Identifier et personnaliser </t>
    </r>
    <r>
      <rPr>
        <sz val="11"/>
        <color rgb="FFFF0000"/>
        <rFont val="Calibri"/>
        <family val="2"/>
        <scheme val="minor"/>
      </rPr>
      <t>min 1 fois</t>
    </r>
  </si>
  <si>
    <t>Différence identification</t>
  </si>
  <si>
    <t>Analyse</t>
  </si>
  <si>
    <t>Questions</t>
  </si>
  <si>
    <t>Questions adaptées</t>
  </si>
  <si>
    <t>0 - 1 - 3</t>
  </si>
  <si>
    <t>Poser questions liées à la situation du client</t>
  </si>
  <si>
    <t>Dialogue censé en fonction des notes sap et du discours avec le client</t>
  </si>
  <si>
    <t>Respect script</t>
  </si>
  <si>
    <t>0 - 2 - 4</t>
  </si>
  <si>
    <t>Cocher correctement le script</t>
  </si>
  <si>
    <t>Eviter de rappeler un client si mal validé</t>
  </si>
  <si>
    <t>Procédures / Analyse</t>
  </si>
  <si>
    <t>0 - 2 - 4
0 - 2 - 4</t>
  </si>
  <si>
    <t>1 erreur: - 7%
2 erreurs: - 13%</t>
  </si>
  <si>
    <r>
      <t xml:space="preserve">3 erreurs: - 20%
</t>
    </r>
    <r>
      <rPr>
        <sz val="11"/>
        <color rgb="FFFF0000"/>
        <rFont val="Calibri"/>
        <family val="2"/>
        <scheme val="minor"/>
      </rPr>
      <t>4 erreurs: -27% (ou erreur critique)</t>
    </r>
  </si>
  <si>
    <t>Rétention</t>
  </si>
  <si>
    <t>Client veut résilier ou est en cours de résiliation</t>
  </si>
  <si>
    <t>Ne rien tenter = inacceptable d'office</t>
  </si>
  <si>
    <t>Check boules rouges</t>
  </si>
  <si>
    <r>
      <t xml:space="preserve">Vérifier </t>
    </r>
    <r>
      <rPr>
        <sz val="11"/>
        <color rgb="FFFF0000"/>
        <rFont val="Calibri"/>
        <family val="2"/>
        <scheme val="minor"/>
      </rPr>
      <t>toutes</t>
    </r>
    <r>
      <rPr>
        <sz val="11"/>
        <color theme="1"/>
        <rFont val="Calibri"/>
        <family val="2"/>
        <scheme val="minor"/>
      </rPr>
      <t xml:space="preserve"> les boules rouges</t>
    </r>
  </si>
  <si>
    <t>Moyen de contacter le client</t>
  </si>
  <si>
    <t>Check produits</t>
  </si>
  <si>
    <r>
      <t xml:space="preserve">Vérifier produits </t>
    </r>
    <r>
      <rPr>
        <sz val="11"/>
        <color rgb="FFFF0000"/>
        <rFont val="Calibri"/>
        <family val="2"/>
        <scheme val="minor"/>
      </rPr>
      <t>et</t>
    </r>
    <r>
      <rPr>
        <sz val="11"/>
        <color theme="1"/>
        <rFont val="Calibri"/>
        <family val="2"/>
        <scheme val="minor"/>
      </rPr>
      <t xml:space="preserve"> options</t>
    </r>
  </si>
  <si>
    <t>Base d'un repositionnement logique</t>
  </si>
  <si>
    <t>Repositionnement</t>
  </si>
  <si>
    <r>
      <t xml:space="preserve">Pas obligatoire mais doit être logique.  Donner </t>
    </r>
    <r>
      <rPr>
        <u/>
        <sz val="11"/>
        <color rgb="FFFF0000"/>
        <rFont val="Calibri"/>
        <family val="2"/>
        <scheme val="minor"/>
      </rPr>
      <t>toutes</t>
    </r>
    <r>
      <rPr>
        <sz val="11"/>
        <color theme="1"/>
        <rFont val="Calibri"/>
        <family val="2"/>
        <scheme val="minor"/>
      </rPr>
      <t xml:space="preserve"> les caractéristiques du nouvel abonnement + date de début, prix et économie faite </t>
    </r>
    <r>
      <rPr>
        <sz val="11"/>
        <color rgb="FFFF0000"/>
        <rFont val="Calibri"/>
        <family val="2"/>
        <scheme val="minor"/>
      </rPr>
      <t>sur</t>
    </r>
    <r>
      <rPr>
        <sz val="11"/>
        <color theme="1"/>
        <rFont val="Calibri"/>
        <family val="2"/>
        <scheme val="minor"/>
      </rPr>
      <t xml:space="preserve"> </t>
    </r>
    <r>
      <rPr>
        <sz val="11"/>
        <color rgb="FFFF0000"/>
        <rFont val="Calibri"/>
        <family val="2"/>
        <scheme val="minor"/>
      </rPr>
      <t xml:space="preserve">1 mois et sur 1 an </t>
    </r>
    <r>
      <rPr>
        <sz val="11"/>
        <rFont val="Calibri"/>
        <family val="2"/>
        <scheme val="minor"/>
      </rPr>
      <t>quand d'application</t>
    </r>
    <r>
      <rPr>
        <sz val="11"/>
        <color theme="1"/>
        <rFont val="Calibri"/>
        <family val="2"/>
        <scheme val="minor"/>
      </rPr>
      <t xml:space="preserve"> </t>
    </r>
  </si>
  <si>
    <r>
      <t xml:space="preserve">Précision dans les économies faites
Eviter de lancer un abonnement inadapté (vitesse internet en baisse), options qui modifient les habitudes du client
</t>
    </r>
    <r>
      <rPr>
        <sz val="11"/>
        <color rgb="FFFF0000"/>
        <rFont val="Calibri"/>
        <family val="2"/>
        <scheme val="minor"/>
      </rPr>
      <t>Erreur financière = inacceptable d'office</t>
    </r>
  </si>
  <si>
    <t>Ebilling</t>
  </si>
  <si>
    <r>
      <rPr>
        <sz val="11"/>
        <color rgb="FFFF0000"/>
        <rFont val="Calibri"/>
        <family val="2"/>
        <scheme val="minor"/>
      </rPr>
      <t xml:space="preserve">Argumenter </t>
    </r>
    <r>
      <rPr>
        <sz val="11"/>
        <rFont val="Calibri"/>
        <family val="2"/>
        <scheme val="minor"/>
      </rPr>
      <t>les avantages!</t>
    </r>
    <r>
      <rPr>
        <sz val="11"/>
        <color rgb="FFFF0000"/>
        <rFont val="Calibri"/>
        <family val="2"/>
        <scheme val="minor"/>
      </rPr>
      <t xml:space="preserve">
Epeler</t>
    </r>
    <r>
      <rPr>
        <sz val="11"/>
        <color theme="1"/>
        <rFont val="Calibri"/>
        <family val="2"/>
        <scheme val="minor"/>
      </rPr>
      <t xml:space="preserve"> l'adresse mail avec le client et proposer la notif sms. 
</t>
    </r>
    <r>
      <rPr>
        <sz val="11"/>
        <color rgb="FFFF0000"/>
        <rFont val="Calibri"/>
        <family val="2"/>
        <scheme val="minor"/>
      </rPr>
      <t>Plus</t>
    </r>
    <r>
      <rPr>
        <sz val="11"/>
        <color theme="1"/>
        <rFont val="Calibri"/>
        <family val="2"/>
        <scheme val="minor"/>
      </rPr>
      <t xml:space="preserve"> de factures papier</t>
    </r>
  </si>
  <si>
    <r>
      <t xml:space="preserve">Expliquer que plus de version papier (factu dispo sur MyVoo)
</t>
    </r>
    <r>
      <rPr>
        <sz val="11"/>
        <color rgb="FFFF0000"/>
        <rFont val="Calibri"/>
        <family val="2"/>
        <scheme val="minor"/>
      </rPr>
      <t>Erreur dans le mail = inacceptable d'office</t>
    </r>
  </si>
  <si>
    <t>Domiciliation</t>
  </si>
  <si>
    <r>
      <rPr>
        <sz val="11"/>
        <color rgb="FFFF0000"/>
        <rFont val="Calibri"/>
        <family val="2"/>
        <scheme val="minor"/>
      </rPr>
      <t xml:space="preserve">Argumenter </t>
    </r>
    <r>
      <rPr>
        <sz val="11"/>
        <rFont val="Calibri"/>
        <family val="2"/>
        <scheme val="minor"/>
      </rPr>
      <t>les avantages!</t>
    </r>
    <r>
      <rPr>
        <sz val="11"/>
        <color rgb="FFFF0000"/>
        <rFont val="Calibri"/>
        <family val="2"/>
        <scheme val="minor"/>
      </rPr>
      <t xml:space="preserve">
Epeler</t>
    </r>
    <r>
      <rPr>
        <sz val="11"/>
        <color theme="1"/>
        <rFont val="Calibri"/>
        <family val="2"/>
        <scheme val="minor"/>
      </rPr>
      <t xml:space="preserve"> l'adresse mail avec le client 
</t>
    </r>
    <r>
      <rPr>
        <sz val="11"/>
        <color rgb="FFFF0000"/>
        <rFont val="Calibri"/>
        <family val="2"/>
        <scheme val="minor"/>
      </rPr>
      <t>Bon</t>
    </r>
    <r>
      <rPr>
        <sz val="11"/>
        <color theme="1"/>
        <rFont val="Calibri"/>
        <family val="2"/>
        <scheme val="minor"/>
      </rPr>
      <t xml:space="preserve"> numéro de compte. 
Préciser que la facturation peut  passer  en</t>
    </r>
    <r>
      <rPr>
        <sz val="11"/>
        <color rgb="FFFF0000"/>
        <rFont val="Calibri"/>
        <family val="2"/>
        <scheme val="minor"/>
      </rPr>
      <t xml:space="preserve"> ebilling</t>
    </r>
    <r>
      <rPr>
        <sz val="11"/>
        <color theme="1"/>
        <rFont val="Calibri"/>
        <family val="2"/>
        <scheme val="minor"/>
      </rPr>
      <t xml:space="preserve">
Client doit juste confirmer le mail. Préciser que la dom va prélever le total de l'impayé si activation directe (</t>
    </r>
    <r>
      <rPr>
        <sz val="11"/>
        <color rgb="FFFF0000"/>
        <rFont val="Calibri"/>
        <family val="2"/>
        <scheme val="minor"/>
      </rPr>
      <t>éviter</t>
    </r>
    <r>
      <rPr>
        <sz val="11"/>
        <color theme="1"/>
        <rFont val="Calibri"/>
        <family val="2"/>
        <scheme val="minor"/>
      </rPr>
      <t xml:space="preserve"> le double paiement manuel et dom).</t>
    </r>
  </si>
  <si>
    <r>
      <t xml:space="preserve">SI Evoolution migre en ebilling, client doit en être averti (modifier s'il ne veut pas)
Attention à la rapidité de validation du mail par le client afin d'éviter le paiement manuel du solde ouvert plus le prélèvement par la dom
</t>
    </r>
    <r>
      <rPr>
        <sz val="11"/>
        <color rgb="FFFF0000"/>
        <rFont val="Calibri"/>
        <family val="2"/>
        <scheme val="minor"/>
      </rPr>
      <t>Erreur dans le mail = inacceptable d'office</t>
    </r>
  </si>
  <si>
    <t>Envoi de documents</t>
  </si>
  <si>
    <r>
      <rPr>
        <sz val="11"/>
        <color rgb="FFFF0000"/>
        <rFont val="Calibri"/>
        <family val="2"/>
        <scheme val="minor"/>
      </rPr>
      <t>Imposer</t>
    </r>
    <r>
      <rPr>
        <sz val="11"/>
        <color theme="1"/>
        <rFont val="Calibri"/>
        <family val="2"/>
        <scheme val="minor"/>
      </rPr>
      <t xml:space="preserve"> le mail (si client pas net chez nous, ça ne veut pas dire qu'il n'a pas de mail!). 
Pas d'obligation de joindre le pdf SAP si non demandé pour une situation de compte</t>
    </r>
  </si>
  <si>
    <r>
      <t xml:space="preserve">Pour éviter les oublis, envoyer les documents pendant que vous avez le client en ligne.
</t>
    </r>
    <r>
      <rPr>
        <sz val="11"/>
        <color rgb="FFFF0000"/>
        <rFont val="Calibri"/>
        <family val="2"/>
        <scheme val="minor"/>
      </rPr>
      <t>Oubli = inacceptable d'office</t>
    </r>
  </si>
  <si>
    <t>Montants à payer</t>
  </si>
  <si>
    <r>
      <rPr>
        <sz val="11"/>
        <color rgb="FFFF0000"/>
        <rFont val="Calibri"/>
        <family val="2"/>
        <scheme val="minor"/>
      </rPr>
      <t>Différencier</t>
    </r>
    <r>
      <rPr>
        <sz val="11"/>
        <color theme="1"/>
        <rFont val="Calibri"/>
        <family val="2"/>
        <scheme val="minor"/>
      </rPr>
      <t xml:space="preserve"> montants ouverts et échus avec précision. 
Donner les </t>
    </r>
    <r>
      <rPr>
        <sz val="11"/>
        <color rgb="FFFF0000"/>
        <rFont val="Calibri"/>
        <family val="2"/>
        <scheme val="minor"/>
      </rPr>
      <t>communications structurées</t>
    </r>
    <r>
      <rPr>
        <b/>
        <sz val="11"/>
        <color rgb="FFFF0000"/>
        <rFont val="Calibri"/>
        <family val="2"/>
        <scheme val="minor"/>
      </rPr>
      <t xml:space="preserve">
</t>
    </r>
    <r>
      <rPr>
        <sz val="11"/>
        <color rgb="FFFF0000"/>
        <rFont val="Calibri"/>
        <family val="2"/>
        <scheme val="minor"/>
      </rPr>
      <t>Ouvrir et analyser</t>
    </r>
    <r>
      <rPr>
        <sz val="11"/>
        <rFont val="Calibri"/>
        <family val="2"/>
        <scheme val="minor"/>
      </rPr>
      <t xml:space="preserve"> les factures anormalement élevées (repositionnement)
Ne pas </t>
    </r>
    <r>
      <rPr>
        <sz val="11"/>
        <color rgb="FFFF0000"/>
        <rFont val="Calibri"/>
        <family val="2"/>
        <scheme val="minor"/>
      </rPr>
      <t>obliger</t>
    </r>
    <r>
      <rPr>
        <sz val="11"/>
        <rFont val="Calibri"/>
        <family val="2"/>
        <scheme val="minor"/>
      </rPr>
      <t xml:space="preserve"> le client à envoyer une preuve si inutile</t>
    </r>
  </si>
  <si>
    <r>
      <t xml:space="preserve">Le plus simple est de parler en solde ouvert (surtout si les factures non échues le seront quelques jours après le moment de l'appel)
</t>
    </r>
    <r>
      <rPr>
        <sz val="11"/>
        <color rgb="FFFF0000"/>
        <rFont val="Calibri"/>
        <family val="2"/>
        <scheme val="minor"/>
      </rPr>
      <t>Erreur de montant = inacceptable d'office</t>
    </r>
  </si>
  <si>
    <t>Geste commercial</t>
  </si>
  <si>
    <r>
      <t>Pas d'office!  Avec raison</t>
    </r>
    <r>
      <rPr>
        <sz val="11"/>
        <color rgb="FFFF0000"/>
        <rFont val="Calibri"/>
        <family val="2"/>
        <scheme val="minor"/>
      </rPr>
      <t xml:space="preserve"> logique et motivée </t>
    </r>
    <r>
      <rPr>
        <sz val="11"/>
        <rFont val="Calibri"/>
        <family val="2"/>
        <scheme val="minor"/>
      </rPr>
      <t>(nc max 150€ sur FR ou abonnement TV ou Pack)</t>
    </r>
    <r>
      <rPr>
        <sz val="11"/>
        <color rgb="FFFF0000"/>
        <rFont val="Calibri"/>
        <family val="2"/>
        <scheme val="minor"/>
      </rPr>
      <t xml:space="preserve">
Valoriser le geste co auprès du client</t>
    </r>
  </si>
  <si>
    <r>
      <t xml:space="preserve">Plus de geste co après une minute d'appel sans raison valable
</t>
    </r>
    <r>
      <rPr>
        <sz val="11"/>
        <color rgb="FFFF0000"/>
        <rFont val="Calibri"/>
        <family val="2"/>
        <scheme val="minor"/>
      </rPr>
      <t>NC = geste co à valoriser</t>
    </r>
  </si>
  <si>
    <t>Carte de crédit</t>
  </si>
  <si>
    <r>
      <rPr>
        <b/>
        <u/>
        <sz val="11"/>
        <color theme="1"/>
        <rFont val="Calibri"/>
        <family val="2"/>
        <scheme val="minor"/>
      </rPr>
      <t>Si:</t>
    </r>
    <r>
      <rPr>
        <sz val="11"/>
        <color theme="1"/>
        <rFont val="Calibri"/>
        <family val="2"/>
        <scheme val="minor"/>
      </rPr>
      <t xml:space="preserve"> limitation, coupure pack, TV, TV en cours, surconso (Tel/Vod), rejet.
</t>
    </r>
    <r>
      <rPr>
        <b/>
        <u/>
        <sz val="11"/>
        <color theme="1"/>
        <rFont val="Calibri"/>
        <family val="2"/>
        <scheme val="minor"/>
      </rPr>
      <t>Type de cartes:</t>
    </r>
    <r>
      <rPr>
        <sz val="11"/>
        <color theme="1"/>
        <rFont val="Calibri"/>
        <family val="2"/>
        <scheme val="minor"/>
      </rPr>
      <t xml:space="preserve"> Mastercard &amp; Visa (pas Maestro)  
</t>
    </r>
    <r>
      <rPr>
        <b/>
        <u/>
        <sz val="11"/>
        <color theme="1"/>
        <rFont val="Calibri"/>
        <family val="2"/>
        <scheme val="minor"/>
      </rPr>
      <t>Avantages:</t>
    </r>
    <r>
      <rPr>
        <sz val="11"/>
        <color theme="1"/>
        <rFont val="Calibri"/>
        <family val="2"/>
        <scheme val="minor"/>
      </rPr>
      <t xml:space="preserve"> </t>
    </r>
    <r>
      <rPr>
        <sz val="11"/>
        <color rgb="FFFF0000"/>
        <rFont val="Calibri"/>
        <family val="2"/>
        <scheme val="minor"/>
      </rPr>
      <t>réac directe et sans frais</t>
    </r>
    <r>
      <rPr>
        <sz val="11"/>
        <color theme="1"/>
        <rFont val="Calibri"/>
        <family val="2"/>
        <scheme val="minor"/>
      </rPr>
      <t xml:space="preserve">
</t>
    </r>
    <r>
      <rPr>
        <b/>
        <u/>
        <sz val="11"/>
        <color theme="1"/>
        <rFont val="Calibri"/>
        <family val="2"/>
        <scheme val="minor"/>
      </rPr>
      <t>Exceptions:</t>
    </r>
    <r>
      <rPr>
        <sz val="11"/>
        <color theme="1"/>
        <rFont val="Calibri"/>
        <family val="2"/>
        <scheme val="minor"/>
      </rPr>
      <t xml:space="preserve"> client en difficulté fin, chômage, cpas</t>
    </r>
  </si>
  <si>
    <r>
      <rPr>
        <sz val="11"/>
        <color rgb="FFFF0000"/>
        <rFont val="Calibri"/>
        <family val="2"/>
        <scheme val="minor"/>
      </rPr>
      <t>Ne pas extrapoler</t>
    </r>
    <r>
      <rPr>
        <sz val="11"/>
        <color theme="1"/>
        <rFont val="Calibri"/>
        <family val="2"/>
        <scheme val="minor"/>
      </rPr>
      <t xml:space="preserve"> la vie du client  pour justifier la non proposition de la CC. 
il s'agit d'un mode de paiement proposé et non obligatoire avec un réel avantage </t>
    </r>
  </si>
  <si>
    <t>RCD</t>
  </si>
  <si>
    <r>
      <t xml:space="preserve">Toujours voir avec le </t>
    </r>
    <r>
      <rPr>
        <sz val="11"/>
        <color rgb="FFFF0000"/>
        <rFont val="Calibri"/>
        <family val="2"/>
        <scheme val="minor"/>
      </rPr>
      <t>Legal Recovery</t>
    </r>
  </si>
  <si>
    <r>
      <t xml:space="preserve">Remise en ordre par le LR = dimininution du solde
</t>
    </r>
    <r>
      <rPr>
        <sz val="11"/>
        <color rgb="FFFF0000"/>
        <rFont val="Calibri"/>
        <family val="2"/>
        <scheme val="minor"/>
      </rPr>
      <t>Si oubli de contact et solde erroné = inacceptalbe d'office</t>
    </r>
  </si>
  <si>
    <t>Coupure / Réactivation</t>
  </si>
  <si>
    <r>
      <rPr>
        <sz val="11"/>
        <rFont val="Calibri"/>
        <family val="2"/>
        <scheme val="minor"/>
      </rPr>
      <t>Coup tv en cours, TV, Pack =&gt;</t>
    </r>
    <r>
      <rPr>
        <sz val="11"/>
        <color rgb="FFFF0000"/>
        <rFont val="Calibri"/>
        <family val="2"/>
        <scheme val="minor"/>
      </rPr>
      <t xml:space="preserve"> F.D.R.</t>
    </r>
  </si>
  <si>
    <t>Oubli des frais = inacceptable d'office</t>
  </si>
  <si>
    <t>Plan de paiement</t>
  </si>
  <si>
    <r>
      <t xml:space="preserve">Lecture de </t>
    </r>
    <r>
      <rPr>
        <sz val="11"/>
        <color rgb="FFFF0000"/>
        <rFont val="Calibri"/>
        <family val="2"/>
        <scheme val="minor"/>
      </rPr>
      <t>toutes</t>
    </r>
    <r>
      <rPr>
        <sz val="11"/>
        <color theme="1"/>
        <rFont val="Calibri"/>
        <family val="2"/>
        <scheme val="minor"/>
      </rPr>
      <t xml:space="preserve"> les infos du script</t>
    </r>
  </si>
  <si>
    <t>Vérifier si un précédent pp non respecté fait partie de l'impayé en cours
Pas de new pp sauf accord Tl ou Coach avec motivation</t>
  </si>
  <si>
    <t>Donner le solde (communication du paiement 999+numéro de partenaire sans espace) ou transfert sur ligne mobile si besoin</t>
  </si>
  <si>
    <t>Communication: 99921221256</t>
  </si>
  <si>
    <t>Conclusion appel</t>
  </si>
  <si>
    <r>
      <rPr>
        <sz val="11"/>
        <color rgb="FFFF0000"/>
        <rFont val="Calibri"/>
        <family val="2"/>
        <scheme val="minor"/>
      </rPr>
      <t>Résumer</t>
    </r>
    <r>
      <rPr>
        <sz val="11"/>
        <color theme="1"/>
        <rFont val="Calibri"/>
        <family val="2"/>
        <scheme val="minor"/>
      </rPr>
      <t xml:space="preserve"> les actions prises en </t>
    </r>
    <r>
      <rPr>
        <sz val="11"/>
        <color rgb="FFFF0000"/>
        <rFont val="Calibri"/>
        <family val="2"/>
        <scheme val="minor"/>
      </rPr>
      <t>positivant (rappel du geste co)</t>
    </r>
  </si>
  <si>
    <t>Mettre en avant les actions bénéfiques pour le client</t>
  </si>
  <si>
    <t>Note de l'agent</t>
  </si>
  <si>
    <r>
      <rPr>
        <sz val="11"/>
        <color rgb="FFFF0000"/>
        <rFont val="Calibri"/>
        <family val="2"/>
        <scheme val="minor"/>
      </rPr>
      <t>Bon</t>
    </r>
    <r>
      <rPr>
        <sz val="11"/>
        <color theme="1"/>
        <rFont val="Calibri"/>
        <family val="2"/>
        <scheme val="minor"/>
      </rPr>
      <t xml:space="preserve"> code contact (+ le 282 si pp) 
Note </t>
    </r>
    <r>
      <rPr>
        <sz val="11"/>
        <color rgb="FFFF0000"/>
        <rFont val="Calibri"/>
        <family val="2"/>
        <scheme val="minor"/>
      </rPr>
      <t>complète</t>
    </r>
    <r>
      <rPr>
        <sz val="11"/>
        <color theme="1"/>
        <rFont val="Calibri"/>
        <family val="2"/>
        <scheme val="minor"/>
      </rPr>
      <t xml:space="preserve"> compréhensible, doit indiquer le </t>
    </r>
    <r>
      <rPr>
        <sz val="11"/>
        <color rgb="FFFF0000"/>
        <rFont val="Calibri"/>
        <family val="2"/>
        <scheme val="minor"/>
      </rPr>
      <t>solde</t>
    </r>
    <r>
      <rPr>
        <sz val="11"/>
        <color theme="1"/>
        <rFont val="Calibri"/>
        <family val="2"/>
        <scheme val="minor"/>
      </rPr>
      <t xml:space="preserve"> </t>
    </r>
    <r>
      <rPr>
        <sz val="11"/>
        <color rgb="FFFF0000"/>
        <rFont val="Calibri"/>
        <family val="2"/>
        <scheme val="minor"/>
      </rPr>
      <t xml:space="preserve">ouvert </t>
    </r>
    <r>
      <rPr>
        <sz val="11"/>
        <color theme="1"/>
        <rFont val="Calibri"/>
        <family val="2"/>
        <scheme val="minor"/>
      </rPr>
      <t xml:space="preserve">donné au client 
</t>
    </r>
    <r>
      <rPr>
        <sz val="11"/>
        <color rgb="FFFF0000"/>
        <rFont val="Calibri"/>
        <family val="2"/>
        <scheme val="minor"/>
      </rPr>
      <t>Motivation</t>
    </r>
    <r>
      <rPr>
        <sz val="11"/>
        <color theme="1"/>
        <rFont val="Calibri"/>
        <family val="2"/>
        <scheme val="minor"/>
      </rPr>
      <t xml:space="preserve"> du geste commercial, tout ce qui a été fait dans le dossier, plus remarques faites par le client</t>
    </r>
  </si>
  <si>
    <t>Automatiser la note sap via un modèle prérempli (projet)</t>
  </si>
  <si>
    <t>Communication skills</t>
  </si>
  <si>
    <t>Ecoute client</t>
  </si>
  <si>
    <t>0 - 1 - 2</t>
  </si>
  <si>
    <t>Laisser le client s'exprimer</t>
  </si>
  <si>
    <t>Eviter de couper la parole au client</t>
  </si>
  <si>
    <t>Empathie</t>
  </si>
  <si>
    <t>Comprendre la situation vécue</t>
  </si>
  <si>
    <t>Compréhension = début de solution</t>
  </si>
  <si>
    <t>Souire / Intonation / Articulation / Jargon</t>
  </si>
  <si>
    <t>0 - 1</t>
  </si>
  <si>
    <t>Expression correcte, dynamique</t>
  </si>
  <si>
    <t>Dynamisme et débit de parole adapté</t>
  </si>
  <si>
    <t>Langage clair et positif</t>
  </si>
  <si>
    <t>Ne pas dénigrer, positiver via solutions</t>
  </si>
  <si>
    <t>D'une situation négative, passer à une solution donnant une image positive de la société au travers de l'échange avec le client</t>
  </si>
  <si>
    <t>ELLE Girl HD</t>
  </si>
  <si>
    <t>Q2</t>
  </si>
  <si>
    <t>Be Addict</t>
  </si>
  <si>
    <t>Be Premium</t>
  </si>
  <si>
    <t>&amp;HF2C6CF</t>
  </si>
  <si>
    <t>Select Fast Old</t>
  </si>
  <si>
    <t>Fast Old 2 B</t>
  </si>
  <si>
    <t>Fast Old 1 B</t>
  </si>
  <si>
    <t>Mise en forme conditionnelle FAST</t>
  </si>
  <si>
    <t>2b</t>
  </si>
  <si>
    <t>Télédis</t>
  </si>
  <si>
    <t>new</t>
  </si>
  <si>
    <t>OPTIONS XP</t>
  </si>
  <si>
    <t>Total:</t>
  </si>
  <si>
    <t>Prix abonnement base</t>
  </si>
  <si>
    <t>Hors télédis</t>
  </si>
  <si>
    <t xml:space="preserve">Blocage Mobile - 2 €/mois
Permet de limiter les appels vers les mobiles à la convenance du client
Activation: 
Composez sur les touches de votre téléphone le code suivant: *99*
Une voix préenregistrée vous demandera alors d’introduire le code PIN. Ce Il correspond aux 4 derniers chiffres du numéro client. 
Désactivation: Même procédure mais en utilisant le code: #99#
</t>
  </si>
  <si>
    <t>Déviation d'appels - 2€/mois
Différents codes sont à introduire en fonction du type de déviation:
1. Activer la déviation des appels dès la première sonnerie :
    Composez le code *21* + N° d'appel (ex: *21*0491035768)
    Désactivation: composez le code #21#
2. Activer la déviation des appels si vous ne répondez pas :
    Composez le *61* + N° d'appel (ex: *61*0491035768)
    Désactivation:  composez le code #61#
3. Activer la déviation des appels lorsque la ligne est occupée :
    Composez le *67* + N° d'appel (ex: *67*0491035768)
    Désactivation: composez le #67#.</t>
  </si>
  <si>
    <t>Option DATA
5€/mois pour 1 Go de data supplémentaire
- La data non consommée n’est pas reportée de mois en mois
- Le client peut souscrire jusqu’à 5 fois l’option pour un même
  numéro (5 souscriptions = 25 € pour 5go/mois)
- L’option est parfaitement compatible avec le budget maitrisé
- Le go octroyé n’est pas utilisable à l’étranger</t>
  </si>
  <si>
    <t>Day Pass Europe
2€/jour d'utilisation quand client est dans un pays de l'UE (sauf: Andorre, les Iles de Guernesey, Ténérife, Canaries, Féroé, Jersey et de Man ainsi que Saint-Marin et la Suisse)
Forfait quotidien: 60 min appelés ET 60 min reçus, 60 SMS, 100 Mb de data</t>
  </si>
  <si>
    <t>Commentaires conditionnel des totaux</t>
  </si>
  <si>
    <t>Commentaires via label</t>
  </si>
  <si>
    <t>Problème FAST OLD (liste déroulante)</t>
  </si>
  <si>
    <t>Option vers l'Europe 5€/mois
Permet d'appeler des contacts en UE depuis la Belgique.
- 30 minutes d’appel
- 30 SMS
Une fois ce quota dépassé, les tarifs hors forfaits suivants s’appliquent, soit :
- Appel : 0,65€/min
- SMS : 0,30€/min
Exclusions:  Andorre, les Iles de Guernesey, Ténérife, Canaries, Féroé, Jersey et de Man ainsi que Saint-Marin et la Suisse</t>
  </si>
  <si>
    <t>Trio PRO</t>
  </si>
  <si>
    <t>NET+TEL PRO</t>
  </si>
  <si>
    <r>
      <t>Option Internationale - 7 €/mois inclus dans tous les trio Waho et Tatoo
• 2000 minutes/mois + de 33 heures de</t>
    </r>
    <r>
      <rPr>
        <sz val="11"/>
        <color rgb="FFFF0000"/>
        <rFont val="Calibri"/>
        <family val="2"/>
        <scheme val="minor"/>
      </rPr>
      <t xml:space="preserve"> FIXE A FIXE </t>
    </r>
    <r>
      <rPr>
        <sz val="11"/>
        <color theme="1"/>
        <rFont val="Calibri"/>
        <family val="2"/>
        <scheme val="minor"/>
      </rPr>
      <t xml:space="preserve"> vers 64 pays 24h/7
Europe:
Allemagne, Autriche, Bulgarie, Chypre, Danemark, Espagne, Estonie, France, Finlande, Grèce, Hongrie, Irlande, Islande, Israël, Italie, Kazakhstan, Lettonie, Lithuanie, Luxembourg, Malte, Norvège, Pays-Bas, Pologne, Portugal, République Tchèque, Roumanie, Royaume- Uni, Slovaquie, Slovénie, Suède, Suisse, Andorre, Guernesey, Jersey, Liechtenstein, Madère, Monaco, Saint Martin, Vatican, Martinique, Guadeloupe, Réunion, Açores, Gibraltar, Turquie, Russie.
Asie-Pacifique: Australie, Chine, Hong Kong, Inde, Japon, Nouvelle-Zélande, Singapour, Taïwan, Thaïlande
Amérique du Nord: Etats-Unis, Canada, Hawaï, Alaska
Amérique Centrale: Mexique
Amérique du Sud: Argentine, Pérou et Venezuela
Afrique: Maroc (voir exceptions) 
</t>
    </r>
    <r>
      <rPr>
        <sz val="11"/>
        <color rgb="FFFF0000"/>
        <rFont val="Calibri"/>
        <family val="2"/>
        <scheme val="minor"/>
      </rPr>
      <t>Exceptions:</t>
    </r>
    <r>
      <rPr>
        <sz val="11"/>
        <color theme="1"/>
        <rFont val="Calibri"/>
        <family val="2"/>
        <scheme val="minor"/>
      </rPr>
      <t xml:space="preserve">
Numéros spéciaux et, pour le Maroc des numéros des opérateurs WANA Corporate et Medi Telecom à l’exception, soit les numéros commençant notamment par les préfixes suivants: 00212 520, 00212 521, 00212 525, 00212 526, 00212 527, 00212 529, 00212 530 ,00212 531 , 00212 532, 00212 533, 00212 534, 00212 538, 00212 540, 00212 546, 00212 547, 00212 550, 00212 553.</t>
    </r>
  </si>
  <si>
    <t>Be Bouquet Sport (5)</t>
  </si>
  <si>
    <t>Be Bouquet Selection (5)</t>
  </si>
  <si>
    <t>DataBOOst</t>
  </si>
  <si>
    <t>CNEWS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</si>
</sst>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1];[Red]\-#,##0.00\ [$€-1]"/>
    <numFmt numFmtId="165" formatCode="#,##0.00_-\ [$€-1];[Red]#,##0.00\-\ [$€-1]"/>
    <numFmt numFmtId="166" formatCode="#,##0.00_-\ [$€-1]"/>
  </numFmts>
  <fonts count="16">
    <font>
      <sz val="11"/>
      <color theme="1"/>
      <name val="Calibri"/>
      <family val="2"/>
      <scheme val="minor"/>
    </font>
    <font>
      <b/>
      <sz val="11"/>
      <color theme="1"/>
      <name val="Calibri"/>
      <family val="2"/>
      <scheme val="minor"/>
    </font>
    <font>
      <sz val="11"/>
      <color theme="1"/>
      <name val="Walt Disney Script v4.1"/>
      <family val="4"/>
    </font>
    <font>
      <sz val="11"/>
      <name val="Calibri"/>
      <family val="2"/>
      <scheme val="minor"/>
    </font>
    <font>
      <sz val="12"/>
      <color theme="1"/>
      <name val="Calibri"/>
      <family val="2"/>
      <scheme val="minor"/>
    </font>
    <font>
      <sz val="14"/>
      <name val="Calibri"/>
      <family val="2"/>
      <scheme val="minor"/>
    </font>
    <font>
      <sz val="16"/>
      <color theme="1"/>
      <name val="Calibri"/>
      <family val="2"/>
      <scheme val="minor"/>
    </font>
    <font>
      <sz val="11"/>
      <color rgb="FFFF0000"/>
      <name val="Calibri"/>
      <family val="2"/>
      <scheme val="minor"/>
    </font>
    <font>
      <b/>
      <i/>
      <u/>
      <sz val="18"/>
      <color theme="0"/>
      <name val="Calibri"/>
      <family val="2"/>
      <scheme val="minor"/>
    </font>
    <font>
      <b/>
      <u/>
      <sz val="14"/>
      <color theme="1"/>
      <name val="Calibri"/>
      <family val="2"/>
      <scheme val="minor"/>
    </font>
    <font>
      <b/>
      <u/>
      <sz val="12"/>
      <color theme="1"/>
      <name val="Calibri"/>
      <family val="2"/>
      <scheme val="minor"/>
    </font>
    <font>
      <u/>
      <sz val="11"/>
      <color rgb="FFFF0000"/>
      <name val="Calibri"/>
      <family val="2"/>
      <scheme val="minor"/>
    </font>
    <font>
      <b/>
      <sz val="11"/>
      <color rgb="FFFF0000"/>
      <name val="Calibri"/>
      <family val="2"/>
      <scheme val="minor"/>
    </font>
    <font>
      <b/>
      <u/>
      <sz val="11"/>
      <color theme="1"/>
      <name val="Calibri"/>
      <family val="2"/>
      <scheme val="minor"/>
    </font>
    <font>
      <u/>
      <sz val="11"/>
      <color theme="1"/>
      <name val="Calibri"/>
      <family val="2"/>
      <scheme val="minor"/>
    </font>
    <font>
      <b/>
      <sz val="11"/>
      <color rgb="FF000000"/>
      <name val="Calibri"/>
      <family val="2"/>
    </font>
  </fonts>
  <fills count="10">
    <fill>
      <patternFill patternType="none"/>
    </fill>
    <fill>
      <patternFill patternType="gray125"/>
    </fill>
    <fill>
      <patternFill patternType="solid">
        <fgColor rgb="FFFFCDEB"/>
        <bgColor indexed="64"/>
      </patternFill>
    </fill>
    <fill>
      <patternFill patternType="solid">
        <fgColor rgb="FFFF9BD7"/>
        <bgColor indexed="64"/>
      </patternFill>
    </fill>
    <fill>
      <patternFill patternType="solid">
        <fgColor theme="0" tint="-0.14999847407452621"/>
        <bgColor indexed="64"/>
      </patternFill>
    </fill>
    <fill>
      <patternFill patternType="solid">
        <fgColor rgb="FFFF3399"/>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s>
  <cellStyleXfs count="2">
    <xf numFmtId="0" fontId="0" fillId="0" borderId="0"/>
    <xf numFmtId="0" fontId="4" fillId="0" borderId="0"/>
  </cellStyleXfs>
  <cellXfs count="106">
    <xf numFmtId="0" fontId="0" fillId="0" borderId="0" xfId="0"/>
    <xf numFmtId="0" fontId="0" fillId="0" borderId="0" xfId="0" applyAlignment="1">
      <alignment horizontal="center"/>
    </xf>
    <xf numFmtId="0" fontId="0" fillId="0" borderId="0" xfId="0" applyNumberFormat="1" applyAlignment="1">
      <alignment horizontal="center"/>
    </xf>
    <xf numFmtId="164" fontId="0" fillId="0" borderId="0" xfId="0" applyNumberFormat="1" applyAlignment="1">
      <alignment horizontal="center"/>
    </xf>
    <xf numFmtId="0" fontId="0" fillId="0" borderId="0" xfId="0" applyAlignment="1">
      <alignment horizontal="center"/>
    </xf>
    <xf numFmtId="0" fontId="0" fillId="0" borderId="0" xfId="0" applyAlignment="1"/>
    <xf numFmtId="0" fontId="0" fillId="0" borderId="0" xfId="0"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center"/>
    </xf>
    <xf numFmtId="165" fontId="0" fillId="0" borderId="1" xfId="0" applyNumberFormat="1" applyBorder="1" applyAlignment="1">
      <alignment horizontal="center"/>
    </xf>
    <xf numFmtId="166" fontId="0" fillId="0" borderId="1" xfId="0" applyNumberFormat="1" applyBorder="1" applyAlignment="1">
      <alignment horizontal="center"/>
    </xf>
    <xf numFmtId="0" fontId="0" fillId="0" borderId="3" xfId="0" applyBorder="1" applyAlignment="1">
      <alignment horizontal="center"/>
    </xf>
    <xf numFmtId="165" fontId="0" fillId="0" borderId="3" xfId="0" applyNumberFormat="1" applyBorder="1" applyAlignment="1">
      <alignment horizontal="center"/>
    </xf>
    <xf numFmtId="0" fontId="0" fillId="0" borderId="4" xfId="0" applyBorder="1" applyAlignment="1">
      <alignment horizontal="center"/>
    </xf>
    <xf numFmtId="165" fontId="0" fillId="0" borderId="4" xfId="0" applyNumberFormat="1" applyBorder="1" applyAlignment="1">
      <alignment horizontal="center"/>
    </xf>
    <xf numFmtId="0" fontId="0" fillId="0" borderId="1" xfId="0" applyBorder="1" applyAlignment="1">
      <alignment horizontal="center"/>
    </xf>
    <xf numFmtId="0" fontId="0" fillId="0" borderId="1" xfId="0" applyBorder="1" applyAlignment="1">
      <alignment horizontal="center"/>
    </xf>
    <xf numFmtId="0" fontId="0" fillId="0" borderId="1" xfId="0" applyBorder="1" applyAlignment="1">
      <alignment horizontal="center"/>
    </xf>
    <xf numFmtId="0" fontId="0" fillId="0" borderId="1" xfId="0" applyBorder="1" applyAlignment="1">
      <alignment horizontal="center"/>
    </xf>
    <xf numFmtId="0" fontId="0" fillId="0" borderId="0" xfId="0" applyBorder="1" applyAlignment="1">
      <alignment horizontal="center"/>
    </xf>
    <xf numFmtId="0" fontId="0" fillId="0" borderId="8" xfId="0" applyBorder="1" applyAlignment="1">
      <alignment horizontal="center"/>
    </xf>
    <xf numFmtId="0" fontId="0" fillId="0" borderId="1" xfId="0" applyBorder="1" applyAlignment="1">
      <alignment horizontal="center"/>
    </xf>
    <xf numFmtId="0" fontId="0" fillId="7" borderId="1" xfId="0" applyFill="1" applyBorder="1" applyAlignment="1">
      <alignment horizontal="center"/>
    </xf>
    <xf numFmtId="164" fontId="0" fillId="7" borderId="1" xfId="0" applyNumberFormat="1" applyFill="1" applyBorder="1" applyAlignment="1">
      <alignment horizontal="center"/>
    </xf>
    <xf numFmtId="0" fontId="0" fillId="7" borderId="8" xfId="0" applyFill="1" applyBorder="1" applyAlignment="1">
      <alignment horizontal="center"/>
    </xf>
    <xf numFmtId="0" fontId="0" fillId="7" borderId="11" xfId="0" applyFill="1" applyBorder="1" applyAlignment="1">
      <alignment horizontal="center"/>
    </xf>
    <xf numFmtId="0" fontId="0" fillId="7" borderId="3" xfId="0" applyFill="1" applyBorder="1" applyAlignment="1">
      <alignment horizontal="center"/>
    </xf>
    <xf numFmtId="0" fontId="0" fillId="0" borderId="9" xfId="0" applyBorder="1" applyAlignment="1">
      <alignment horizontal="center"/>
    </xf>
    <xf numFmtId="0" fontId="0" fillId="0" borderId="1" xfId="0" applyBorder="1" applyAlignment="1">
      <alignment horizontal="center"/>
    </xf>
    <xf numFmtId="0" fontId="6" fillId="0" borderId="0" xfId="0" applyFont="1" applyAlignment="1">
      <alignment horizontal="center"/>
    </xf>
    <xf numFmtId="0" fontId="6" fillId="0" borderId="0" xfId="0" applyFont="1" applyFill="1" applyAlignment="1">
      <alignment horizontal="center"/>
    </xf>
    <xf numFmtId="0" fontId="0" fillId="0" borderId="0" xfId="0" applyAlignment="1">
      <alignment horizontal="center" vertical="center"/>
    </xf>
    <xf numFmtId="0" fontId="10" fillId="4" borderId="15" xfId="0" applyFont="1" applyFill="1" applyBorder="1" applyAlignment="1">
      <alignment horizontal="center" vertical="center"/>
    </xf>
    <xf numFmtId="0" fontId="1" fillId="0" borderId="15" xfId="0" applyFont="1" applyBorder="1" applyAlignment="1">
      <alignment horizontal="center" vertical="center"/>
    </xf>
    <xf numFmtId="0" fontId="0" fillId="0" borderId="15" xfId="0" applyBorder="1" applyAlignment="1">
      <alignment horizontal="center" vertical="center"/>
    </xf>
    <xf numFmtId="0" fontId="7" fillId="0" borderId="15" xfId="0" applyFont="1" applyBorder="1" applyAlignment="1">
      <alignment horizontal="center" vertical="center" wrapText="1"/>
    </xf>
    <xf numFmtId="0" fontId="0" fillId="0" borderId="15" xfId="0" applyBorder="1" applyAlignment="1">
      <alignment horizontal="center" vertical="center" wrapText="1"/>
    </xf>
    <xf numFmtId="0" fontId="0" fillId="0" borderId="15" xfId="0" applyFont="1" applyBorder="1" applyAlignment="1">
      <alignment horizontal="center" vertical="center" wrapText="1"/>
    </xf>
    <xf numFmtId="0" fontId="7" fillId="0" borderId="15" xfId="0" applyFont="1" applyBorder="1" applyAlignment="1">
      <alignment horizontal="center" vertical="center"/>
    </xf>
    <xf numFmtId="0" fontId="0" fillId="0" borderId="15" xfId="0" applyFont="1" applyBorder="1" applyAlignment="1">
      <alignment horizontal="center" vertical="center"/>
    </xf>
    <xf numFmtId="0" fontId="1" fillId="0" borderId="0" xfId="0" applyFont="1"/>
    <xf numFmtId="0" fontId="0" fillId="0" borderId="1" xfId="0" applyBorder="1" applyAlignment="1">
      <alignment horizontal="center"/>
    </xf>
    <xf numFmtId="0" fontId="6" fillId="0" borderId="15" xfId="0" pivotButton="1" applyFont="1" applyBorder="1" applyAlignment="1" applyProtection="1">
      <alignment horizontal="center" vertical="center"/>
      <protection locked="0"/>
    </xf>
    <xf numFmtId="0" fontId="6" fillId="0" borderId="15" xfId="0" applyFont="1" applyBorder="1" applyAlignment="1" applyProtection="1">
      <alignment horizontal="center"/>
      <protection locked="0"/>
    </xf>
    <xf numFmtId="0" fontId="6" fillId="9" borderId="15" xfId="0" applyFont="1" applyFill="1" applyBorder="1" applyAlignment="1" applyProtection="1">
      <alignment horizontal="center" vertical="center"/>
      <protection locked="0"/>
    </xf>
    <xf numFmtId="0" fontId="6" fillId="9" borderId="15" xfId="0" applyNumberFormat="1" applyFont="1" applyFill="1" applyBorder="1" applyAlignment="1" applyProtection="1">
      <alignment horizontal="center"/>
      <protection locked="0"/>
    </xf>
    <xf numFmtId="0" fontId="0" fillId="0" borderId="8" xfId="0" applyBorder="1" applyAlignment="1">
      <alignment horizontal="center"/>
    </xf>
    <xf numFmtId="0" fontId="0" fillId="0" borderId="15" xfId="0" applyBorder="1" applyAlignment="1">
      <alignment horizontal="center"/>
    </xf>
    <xf numFmtId="166" fontId="5" fillId="6" borderId="2" xfId="0" applyNumberFormat="1" applyFont="1" applyFill="1" applyBorder="1" applyAlignment="1">
      <alignment horizontal="center" vertical="center"/>
    </xf>
    <xf numFmtId="166" fontId="5" fillId="6" borderId="3" xfId="0" applyNumberFormat="1" applyFont="1" applyFill="1" applyBorder="1" applyAlignment="1">
      <alignment horizontal="center" vertical="center"/>
    </xf>
    <xf numFmtId="0" fontId="0" fillId="0" borderId="1" xfId="0" applyBorder="1" applyAlignment="1">
      <alignment horizontal="center"/>
    </xf>
    <xf numFmtId="0" fontId="0" fillId="0" borderId="8" xfId="0" applyBorder="1" applyAlignment="1">
      <alignment horizontal="center"/>
    </xf>
    <xf numFmtId="0" fontId="0" fillId="0" borderId="16" xfId="0" applyBorder="1" applyAlignment="1">
      <alignment horizontal="center"/>
    </xf>
    <xf numFmtId="0" fontId="0" fillId="0" borderId="9" xfId="0" applyBorder="1" applyAlignment="1">
      <alignment horizontal="center"/>
    </xf>
    <xf numFmtId="0" fontId="5" fillId="6" borderId="4" xfId="0" applyFont="1" applyFill="1" applyBorder="1" applyAlignment="1">
      <alignment horizontal="center" vertical="center"/>
    </xf>
    <xf numFmtId="0" fontId="5" fillId="6" borderId="1" xfId="0" applyFont="1" applyFill="1" applyBorder="1" applyAlignment="1">
      <alignment horizontal="center" vertical="center"/>
    </xf>
    <xf numFmtId="0" fontId="0" fillId="0" borderId="1" xfId="0" applyBorder="1" applyAlignment="1">
      <alignment horizontal="center"/>
    </xf>
    <xf numFmtId="0" fontId="0" fillId="0" borderId="4" xfId="0" applyBorder="1" applyAlignment="1">
      <alignment horizontal="center" vertical="center"/>
    </xf>
    <xf numFmtId="0" fontId="0" fillId="0" borderId="1" xfId="0" applyBorder="1" applyAlignment="1">
      <alignment horizontal="center"/>
    </xf>
    <xf numFmtId="164" fontId="0" fillId="0" borderId="15" xfId="0" applyNumberFormat="1" applyBorder="1" applyAlignment="1">
      <alignment horizontal="center"/>
    </xf>
    <xf numFmtId="166" fontId="0" fillId="0" borderId="9" xfId="0" applyNumberFormat="1" applyBorder="1" applyAlignment="1">
      <alignment horizontal="center"/>
    </xf>
    <xf numFmtId="0" fontId="0" fillId="0" borderId="0" xfId="0" applyNumberFormat="1" applyFill="1" applyAlignment="1">
      <alignment horizontal="center"/>
    </xf>
    <xf numFmtId="0" fontId="0" fillId="0" borderId="0" xfId="0" applyFill="1" applyBorder="1" applyAlignment="1"/>
    <xf numFmtId="0" fontId="0" fillId="7" borderId="7" xfId="0" applyFill="1" applyBorder="1" applyAlignment="1">
      <alignment vertical="center"/>
    </xf>
    <xf numFmtId="0" fontId="0" fillId="7" borderId="1" xfId="0" applyFill="1" applyBorder="1" applyAlignment="1">
      <alignment vertical="center"/>
    </xf>
    <xf numFmtId="0" fontId="0" fillId="0" borderId="1" xfId="0" applyBorder="1" applyAlignment="1">
      <alignment horizontal="left" wrapText="1"/>
    </xf>
    <xf numFmtId="0" fontId="0" fillId="0" borderId="1" xfId="0" applyBorder="1" applyAlignment="1">
      <alignment horizontal="left" vertical="center" wrapText="1"/>
    </xf>
    <xf numFmtId="0" fontId="0" fillId="3" borderId="1" xfId="0" applyFill="1" applyBorder="1" applyAlignment="1">
      <alignment horizontal="center"/>
    </xf>
    <xf numFmtId="0" fontId="0" fillId="0" borderId="17" xfId="0" applyBorder="1" applyAlignment="1">
      <alignment horizontal="center"/>
    </xf>
    <xf numFmtId="0" fontId="14" fillId="0" borderId="0" xfId="0" applyFont="1" applyBorder="1" applyAlignment="1"/>
    <xf numFmtId="0" fontId="14" fillId="3" borderId="1" xfId="0" applyFont="1" applyFill="1" applyBorder="1" applyAlignment="1">
      <alignment horizontal="center"/>
    </xf>
    <xf numFmtId="0" fontId="0" fillId="0" borderId="0" xfId="0" applyBorder="1" applyAlignment="1"/>
    <xf numFmtId="0" fontId="0" fillId="7" borderId="10" xfId="0" applyFill="1" applyBorder="1" applyAlignment="1">
      <alignment horizontal="center"/>
    </xf>
    <xf numFmtId="0" fontId="0" fillId="2" borderId="1" xfId="0" applyFill="1" applyBorder="1" applyAlignment="1">
      <alignment horizontal="center" vertical="center"/>
    </xf>
    <xf numFmtId="0" fontId="0" fillId="0" borderId="1" xfId="0" applyBorder="1" applyAlignment="1">
      <alignment horizontal="center"/>
    </xf>
    <xf numFmtId="0" fontId="0" fillId="0" borderId="8" xfId="0" applyBorder="1" applyAlignment="1">
      <alignment horizontal="center"/>
    </xf>
    <xf numFmtId="0" fontId="0" fillId="0" borderId="1" xfId="0" applyBorder="1" applyAlignment="1">
      <alignment horizontal="center"/>
    </xf>
    <xf numFmtId="0" fontId="6" fillId="9" borderId="15" xfId="0" applyFont="1" applyFill="1" applyBorder="1" applyAlignment="1" applyProtection="1">
      <alignment horizontal="center"/>
      <protection locked="0"/>
    </xf>
    <xf numFmtId="0" fontId="0" fillId="0" borderId="9" xfId="0" applyBorder="1" applyAlignment="1">
      <alignment horizontal="center"/>
    </xf>
    <xf numFmtId="0" fontId="0" fillId="0" borderId="1" xfId="0" applyBorder="1" applyAlignment="1">
      <alignment horizontal="center"/>
    </xf>
    <xf numFmtId="0" fontId="0" fillId="0" borderId="9" xfId="0" applyBorder="1" applyAlignment="1">
      <alignment horizontal="center"/>
    </xf>
    <xf numFmtId="0" fontId="1" fillId="0" borderId="15" xfId="0" applyFont="1" applyBorder="1" applyAlignment="1">
      <alignment horizontal="center" vertical="center"/>
    </xf>
    <xf numFmtId="0" fontId="8" fillId="5" borderId="8" xfId="0" applyFont="1" applyFill="1" applyBorder="1" applyAlignment="1">
      <alignment horizontal="center"/>
    </xf>
    <xf numFmtId="0" fontId="8" fillId="5" borderId="10" xfId="0" applyFont="1" applyFill="1" applyBorder="1" applyAlignment="1">
      <alignment horizontal="center"/>
    </xf>
    <xf numFmtId="0" fontId="8" fillId="5" borderId="9" xfId="0" applyFont="1" applyFill="1" applyBorder="1" applyAlignment="1">
      <alignment horizontal="center"/>
    </xf>
    <xf numFmtId="0" fontId="9" fillId="8" borderId="12" xfId="0" applyFont="1" applyFill="1" applyBorder="1" applyAlignment="1">
      <alignment horizontal="center"/>
    </xf>
    <xf numFmtId="0" fontId="9" fillId="8" borderId="13" xfId="0" applyFont="1" applyFill="1" applyBorder="1" applyAlignment="1">
      <alignment horizontal="center"/>
    </xf>
    <xf numFmtId="0" fontId="9" fillId="8" borderId="14" xfId="0" applyFont="1" applyFill="1" applyBorder="1" applyAlignment="1">
      <alignment horizontal="center"/>
    </xf>
    <xf numFmtId="0" fontId="9" fillId="8" borderId="12" xfId="0" applyFont="1" applyFill="1" applyBorder="1" applyAlignment="1">
      <alignment horizontal="center" vertical="center"/>
    </xf>
    <xf numFmtId="0" fontId="9" fillId="8" borderId="13" xfId="0" applyFont="1" applyFill="1" applyBorder="1" applyAlignment="1">
      <alignment horizontal="center" vertical="center"/>
    </xf>
    <xf numFmtId="0" fontId="9" fillId="8" borderId="14" xfId="0" applyFont="1" applyFill="1" applyBorder="1" applyAlignment="1">
      <alignment horizontal="center" vertical="center"/>
    </xf>
    <xf numFmtId="0" fontId="0" fillId="3" borderId="8" xfId="0" applyFill="1" applyBorder="1" applyAlignment="1">
      <alignment horizontal="center"/>
    </xf>
    <xf numFmtId="0" fontId="0" fillId="3" borderId="9" xfId="0" applyFill="1" applyBorder="1" applyAlignment="1">
      <alignment horizont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4"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3" borderId="1" xfId="0" applyFill="1"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 xfId="0" applyBorder="1" applyAlignment="1">
      <alignment horizontal="center"/>
    </xf>
    <xf numFmtId="0" fontId="1" fillId="3" borderId="1" xfId="0" applyFont="1" applyFill="1" applyBorder="1" applyAlignment="1">
      <alignment horizontal="center"/>
    </xf>
    <xf numFmtId="0" fontId="0" fillId="3" borderId="10" xfId="0" applyFill="1" applyBorder="1" applyAlignment="1">
      <alignment horizontal="center"/>
    </xf>
  </cellXfs>
  <cellStyles count="2">
    <cellStyle name="Normal" xfId="0" builtinId="0"/>
    <cellStyle name="Normal 2" xfId="1"/>
  </cellStyles>
  <dxfs count="538">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16"/>
      </font>
    </dxf>
    <dxf>
      <font>
        <sz val="16"/>
      </font>
    </dxf>
    <dxf>
      <font>
        <sz val="16"/>
      </font>
    </dxf>
    <dxf>
      <font>
        <sz val="16"/>
      </font>
    </dxf>
    <dxf>
      <font>
        <sz val="16"/>
      </font>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protection locked="0"/>
    </dxf>
    <dxf>
      <protection locked="0"/>
    </dxf>
    <dxf>
      <protection locked="0"/>
    </dxf>
    <dxf>
      <protection locked="0"/>
    </dxf>
    <dxf>
      <protection locked="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16"/>
      </font>
    </dxf>
    <dxf>
      <font>
        <sz val="16"/>
      </font>
    </dxf>
    <dxf>
      <font>
        <sz val="16"/>
      </font>
    </dxf>
    <dxf>
      <font>
        <sz val="16"/>
      </font>
    </dxf>
    <dxf>
      <font>
        <sz val="16"/>
      </font>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protection locked="0"/>
    </dxf>
    <dxf>
      <protection locked="0"/>
    </dxf>
    <dxf>
      <protection locked="0"/>
    </dxf>
    <dxf>
      <protection locked="0"/>
    </dxf>
    <dxf>
      <protection locked="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16"/>
      </font>
    </dxf>
    <dxf>
      <font>
        <sz val="16"/>
      </font>
    </dxf>
    <dxf>
      <font>
        <sz val="16"/>
      </font>
    </dxf>
    <dxf>
      <font>
        <sz val="16"/>
      </font>
    </dxf>
    <dxf>
      <font>
        <sz val="16"/>
      </font>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protection locked="0"/>
    </dxf>
    <dxf>
      <protection locked="0"/>
    </dxf>
    <dxf>
      <protection locked="0"/>
    </dxf>
    <dxf>
      <protection locked="0"/>
    </dxf>
    <dxf>
      <protection locked="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16"/>
      </font>
    </dxf>
    <dxf>
      <font>
        <sz val="16"/>
      </font>
    </dxf>
    <dxf>
      <font>
        <sz val="16"/>
      </font>
    </dxf>
    <dxf>
      <font>
        <sz val="16"/>
      </font>
    </dxf>
    <dxf>
      <font>
        <sz val="16"/>
      </font>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protection locked="0"/>
    </dxf>
    <dxf>
      <protection locked="0"/>
    </dxf>
    <dxf>
      <protection locked="0"/>
    </dxf>
    <dxf>
      <protection locked="0"/>
    </dxf>
    <dxf>
      <protection locked="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16"/>
      </font>
    </dxf>
    <dxf>
      <font>
        <sz val="16"/>
      </font>
    </dxf>
    <dxf>
      <font>
        <sz val="16"/>
      </font>
    </dxf>
    <dxf>
      <font>
        <sz val="16"/>
      </font>
    </dxf>
    <dxf>
      <font>
        <sz val="16"/>
      </font>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protection locked="0"/>
    </dxf>
    <dxf>
      <protection locked="0"/>
    </dxf>
    <dxf>
      <protection locked="0"/>
    </dxf>
    <dxf>
      <protection locked="0"/>
    </dxf>
    <dxf>
      <protection locked="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16"/>
      </font>
    </dxf>
    <dxf>
      <font>
        <sz val="16"/>
      </font>
    </dxf>
    <dxf>
      <font>
        <sz val="16"/>
      </font>
    </dxf>
    <dxf>
      <font>
        <sz val="16"/>
      </font>
    </dxf>
    <dxf>
      <font>
        <sz val="16"/>
      </font>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protection locked="0"/>
    </dxf>
    <dxf>
      <protection locked="0"/>
    </dxf>
    <dxf>
      <protection locked="0"/>
    </dxf>
    <dxf>
      <protection locked="0"/>
    </dxf>
    <dxf>
      <protection locked="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16"/>
      </font>
    </dxf>
    <dxf>
      <font>
        <sz val="16"/>
      </font>
    </dxf>
    <dxf>
      <font>
        <sz val="16"/>
      </font>
    </dxf>
    <dxf>
      <font>
        <sz val="16"/>
      </font>
    </dxf>
    <dxf>
      <font>
        <sz val="16"/>
      </font>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protection locked="0"/>
    </dxf>
    <dxf>
      <protection locked="0"/>
    </dxf>
    <dxf>
      <protection locked="0"/>
    </dxf>
    <dxf>
      <protection locked="0"/>
    </dxf>
    <dxf>
      <protection locked="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16"/>
      </font>
    </dxf>
    <dxf>
      <font>
        <sz val="16"/>
      </font>
    </dxf>
    <dxf>
      <font>
        <sz val="16"/>
      </font>
    </dxf>
    <dxf>
      <font>
        <sz val="16"/>
      </font>
    </dxf>
    <dxf>
      <font>
        <sz val="16"/>
      </font>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protection locked="0"/>
    </dxf>
    <dxf>
      <protection locked="0"/>
    </dxf>
    <dxf>
      <protection locked="0"/>
    </dxf>
    <dxf>
      <protection locked="0"/>
    </dxf>
    <dxf>
      <protection locked="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16"/>
      </font>
    </dxf>
    <dxf>
      <font>
        <sz val="16"/>
      </font>
    </dxf>
    <dxf>
      <font>
        <sz val="16"/>
      </font>
    </dxf>
    <dxf>
      <font>
        <sz val="16"/>
      </font>
    </dxf>
    <dxf>
      <font>
        <sz val="16"/>
      </font>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protection locked="0"/>
    </dxf>
    <dxf>
      <protection locked="0"/>
    </dxf>
    <dxf>
      <protection locked="0"/>
    </dxf>
    <dxf>
      <protection locked="0"/>
    </dxf>
    <dxf>
      <protection locked="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16"/>
      </font>
    </dxf>
    <dxf>
      <font>
        <sz val="16"/>
      </font>
    </dxf>
    <dxf>
      <font>
        <sz val="16"/>
      </font>
    </dxf>
    <dxf>
      <font>
        <sz val="16"/>
      </font>
    </dxf>
    <dxf>
      <font>
        <sz val="16"/>
      </font>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protection locked="0"/>
    </dxf>
    <dxf>
      <protection locked="0"/>
    </dxf>
    <dxf>
      <protection locked="0"/>
    </dxf>
    <dxf>
      <protection locked="0"/>
    </dxf>
    <dxf>
      <protection locked="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16"/>
      </font>
    </dxf>
    <dxf>
      <font>
        <sz val="16"/>
      </font>
    </dxf>
    <dxf>
      <font>
        <sz val="16"/>
      </font>
    </dxf>
    <dxf>
      <font>
        <sz val="16"/>
      </font>
    </dxf>
    <dxf>
      <font>
        <sz val="16"/>
      </font>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protection locked="0"/>
    </dxf>
    <dxf>
      <protection locked="0"/>
    </dxf>
    <dxf>
      <protection locked="0"/>
    </dxf>
    <dxf>
      <protection locked="0"/>
    </dxf>
    <dxf>
      <protection locked="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16"/>
      </font>
    </dxf>
    <dxf>
      <font>
        <sz val="16"/>
      </font>
    </dxf>
    <dxf>
      <font>
        <sz val="16"/>
      </font>
    </dxf>
    <dxf>
      <font>
        <sz val="16"/>
      </font>
    </dxf>
    <dxf>
      <font>
        <sz val="16"/>
      </font>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protection locked="0"/>
    </dxf>
    <dxf>
      <protection locked="0"/>
    </dxf>
    <dxf>
      <protection locked="0"/>
    </dxf>
    <dxf>
      <protection locked="0"/>
    </dxf>
    <dxf>
      <protection locked="0"/>
    </dxf>
    <dxf>
      <font>
        <strike val="0"/>
        <outline val="0"/>
        <shadow val="0"/>
        <u val="none"/>
        <vertAlign val="baseline"/>
        <sz val="16"/>
        <color theme="1"/>
        <name val="Calibri"/>
        <scheme val="minor"/>
      </font>
      <alignment horizontal="center" vertical="bottom" textRotation="0" wrapText="0" indent="0" justifyLastLine="0" shrinkToFit="0" readingOrder="0"/>
    </dxf>
    <dxf>
      <font>
        <strike val="0"/>
        <outline val="0"/>
        <shadow val="0"/>
        <u val="none"/>
        <vertAlign val="baseline"/>
        <sz val="16"/>
        <color theme="1"/>
        <name val="Calibri"/>
        <scheme val="minor"/>
      </font>
      <alignment horizontal="center" vertical="bottom" textRotation="0" wrapText="0" indent="0" justifyLastLine="0" shrinkToFit="0" readingOrder="0"/>
    </dxf>
    <dxf>
      <font>
        <strike val="0"/>
        <outline val="0"/>
        <shadow val="0"/>
        <u val="none"/>
        <vertAlign val="baseline"/>
        <sz val="16"/>
        <color theme="1"/>
        <name val="Calibri"/>
        <scheme val="minor"/>
      </font>
      <alignment horizontal="center" vertical="bottom" textRotation="0" wrapText="0" indent="0" justifyLastLine="0" shrinkToFit="0" readingOrder="0"/>
    </dxf>
    <dxf>
      <font>
        <strike val="0"/>
        <outline val="0"/>
        <shadow val="0"/>
        <u val="none"/>
        <vertAlign val="baseline"/>
        <sz val="16"/>
        <color theme="1"/>
        <name val="Calibri"/>
        <scheme val="minor"/>
      </font>
      <alignment horizontal="center" vertical="bottom" textRotation="0" wrapText="0" indent="0" justifyLastLine="0" shrinkToFit="0" readingOrder="0"/>
    </dxf>
    <dxf>
      <font>
        <strike val="0"/>
        <outline val="0"/>
        <shadow val="0"/>
        <u val="none"/>
        <vertAlign val="baseline"/>
        <sz val="16"/>
        <color theme="1"/>
        <name val="Calibri"/>
        <scheme val="minor"/>
      </font>
      <alignment horizontal="center" vertical="bottom" textRotation="0" wrapText="0" indent="0" justifyLastLine="0" shrinkToFit="0" readingOrder="0"/>
    </dxf>
    <dxf>
      <font>
        <strike val="0"/>
        <outline val="0"/>
        <shadow val="0"/>
        <u val="none"/>
        <vertAlign val="baseline"/>
        <sz val="16"/>
        <color theme="1"/>
        <name val="Calibri"/>
        <scheme val="minor"/>
      </font>
      <alignment horizontal="center" vertical="bottom" textRotation="0" wrapText="0" indent="0" justifyLastLine="0" shrinkToFit="0" readingOrder="0"/>
    </dxf>
    <dxf>
      <font>
        <strike val="0"/>
        <outline val="0"/>
        <shadow val="0"/>
        <u val="none"/>
        <vertAlign val="baseline"/>
        <sz val="16"/>
        <color theme="1"/>
        <name val="Calibri"/>
        <scheme val="minor"/>
      </font>
      <alignment horizontal="center" vertical="bottom" textRotation="0" wrapText="0" indent="0" justifyLastLine="0" shrinkToFit="0" readingOrder="0"/>
    </dxf>
    <dxf>
      <font>
        <strike val="0"/>
        <outline val="0"/>
        <shadow val="0"/>
        <u val="none"/>
        <vertAlign val="baseline"/>
        <sz val="16"/>
        <color theme="1"/>
        <name val="Calibri"/>
        <scheme val="minor"/>
      </font>
      <alignment horizontal="center" vertical="bottom" textRotation="0" wrapText="0" indent="0" justifyLastLine="0" shrinkToFit="0" readingOrder="0"/>
    </dxf>
    <dxf>
      <font>
        <strike val="0"/>
        <outline val="0"/>
        <shadow val="0"/>
        <u val="none"/>
        <vertAlign val="baseline"/>
        <sz val="16"/>
        <color theme="1"/>
        <name val="Calibri"/>
        <scheme val="minor"/>
      </font>
      <alignment horizontal="center" vertical="bottom" textRotation="0" wrapText="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protection locked="0"/>
    </dxf>
    <dxf>
      <protection locked="0"/>
    </dxf>
    <dxf>
      <protection locked="0"/>
    </dxf>
    <dxf>
      <protection locked="0"/>
    </dxf>
    <dxf>
      <protection locked="0"/>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fill>
        <patternFill patternType="solid">
          <bgColor theme="0" tint="-4.9989318521683403E-2"/>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readingOrder="0"/>
    </dxf>
    <dxf>
      <font>
        <sz val="16"/>
      </font>
    </dxf>
    <dxf>
      <font>
        <sz val="16"/>
      </font>
    </dxf>
    <dxf>
      <font>
        <sz val="16"/>
      </font>
    </dxf>
    <dxf>
      <font>
        <sz val="16"/>
      </font>
    </dxf>
    <dxf>
      <font>
        <sz val="16"/>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s>
  <tableStyles count="0" defaultTableStyle="TableStyleMedium2" defaultPivotStyle="PivotStyleLight16"/>
  <colors>
    <mruColors>
      <color rgb="FFFFCDEB"/>
      <color rgb="FFFF9BD7"/>
      <color rgb="FFFF3399"/>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3.xml"/><Relationship Id="rId13" Type="http://schemas.openxmlformats.org/officeDocument/2006/relationships/sharedStrings" Target="sharedStrings.xml"/><Relationship Id="rId3" Type="http://schemas.openxmlformats.org/officeDocument/2006/relationships/worksheet" Target="worksheets/sheet3.xml"/><Relationship Id="rId7" Type="http://schemas.microsoft.com/office/2007/relationships/slicerCache" Target="slicerCaches/slicerCache2.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11" Type="http://schemas.openxmlformats.org/officeDocument/2006/relationships/theme" Target="theme/theme1.xml"/><Relationship Id="rId5" Type="http://schemas.openxmlformats.org/officeDocument/2006/relationships/pivotCacheDefinition" Target="pivotCache/pivotCacheDefinition1.xml"/><Relationship Id="rId15" Type="http://schemas.microsoft.com/office/2006/relationships/vbaProject" Target="vbaProject.bin"/><Relationship Id="rId10" Type="http://schemas.microsoft.com/office/2007/relationships/slicerCache" Target="slicerCaches/slicerCache5.xml"/><Relationship Id="rId4" Type="http://schemas.openxmlformats.org/officeDocument/2006/relationships/worksheet" Target="worksheets/sheet4.xml"/><Relationship Id="rId9" Type="http://schemas.microsoft.com/office/2007/relationships/slicerCache" Target="slicerCaches/slicerCache4.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editAs="oneCell">
    <xdr:from>
      <xdr:col>0</xdr:col>
      <xdr:colOff>76199</xdr:colOff>
      <xdr:row>1</xdr:row>
      <xdr:rowOff>76199</xdr:rowOff>
    </xdr:from>
    <xdr:to>
      <xdr:col>2</xdr:col>
      <xdr:colOff>247649</xdr:colOff>
      <xdr:row>25</xdr:row>
      <xdr:rowOff>171450</xdr:rowOff>
    </xdr:to>
    <mc:AlternateContent xmlns:mc="http://schemas.openxmlformats.org/markup-compatibility/2006" xmlns:a14="http://schemas.microsoft.com/office/drawing/2010/main">
      <mc:Choice Requires="a14">
        <xdr:graphicFrame macro="">
          <xdr:nvGraphicFramePr>
            <xdr:cNvPr id="2" name="Offres"/>
            <xdr:cNvGraphicFramePr/>
          </xdr:nvGraphicFramePr>
          <xdr:xfrm>
            <a:off x="0" y="0"/>
            <a:ext cx="0" cy="0"/>
          </xdr:xfrm>
          <a:graphic>
            <a:graphicData uri="http://schemas.microsoft.com/office/drawing/2010/slicer">
              <sle:slicer xmlns:sle="http://schemas.microsoft.com/office/drawing/2010/slicer" name="Offres"/>
            </a:graphicData>
          </a:graphic>
        </xdr:graphicFrame>
      </mc:Choice>
      <mc:Fallback xmlns="">
        <xdr:sp macro="" textlink="">
          <xdr:nvSpPr>
            <xdr:cNvPr id="0" name=""/>
            <xdr:cNvSpPr>
              <a:spLocks noTextEdit="1"/>
            </xdr:cNvSpPr>
          </xdr:nvSpPr>
          <xdr:spPr>
            <a:xfrm>
              <a:off x="76199" y="342899"/>
              <a:ext cx="2619375" cy="6496051"/>
            </a:xfrm>
            <a:prstGeom prst="rect">
              <a:avLst/>
            </a:prstGeom>
            <a:solidFill>
              <a:prstClr val="white"/>
            </a:solidFill>
            <a:ln w="1">
              <a:solidFill>
                <a:prstClr val="green"/>
              </a:solidFill>
            </a:ln>
          </xdr:spPr>
          <xdr:txBody>
            <a:bodyPr vertOverflow="clip" horzOverflow="clip"/>
            <a:lstStyle/>
            <a:p>
              <a:r>
                <a:rPr lang="fr-BE"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fLocksWithSheet="0"/>
  </xdr:twoCellAnchor>
  <xdr:twoCellAnchor editAs="oneCell">
    <xdr:from>
      <xdr:col>2</xdr:col>
      <xdr:colOff>323850</xdr:colOff>
      <xdr:row>1</xdr:row>
      <xdr:rowOff>76200</xdr:rowOff>
    </xdr:from>
    <xdr:to>
      <xdr:col>4</xdr:col>
      <xdr:colOff>628650</xdr:colOff>
      <xdr:row>5</xdr:row>
      <xdr:rowOff>180975</xdr:rowOff>
    </xdr:to>
    <mc:AlternateContent xmlns:mc="http://schemas.openxmlformats.org/markup-compatibility/2006" xmlns:a14="http://schemas.microsoft.com/office/drawing/2010/main">
      <mc:Choice Requires="a14">
        <xdr:graphicFrame macro="">
          <xdr:nvGraphicFramePr>
            <xdr:cNvPr id="3" name="Définition"/>
            <xdr:cNvGraphicFramePr/>
          </xdr:nvGraphicFramePr>
          <xdr:xfrm>
            <a:off x="0" y="0"/>
            <a:ext cx="0" cy="0"/>
          </xdr:xfrm>
          <a:graphic>
            <a:graphicData uri="http://schemas.microsoft.com/office/drawing/2010/slicer">
              <sle:slicer xmlns:sle="http://schemas.microsoft.com/office/drawing/2010/slicer" name="Définition"/>
            </a:graphicData>
          </a:graphic>
        </xdr:graphicFrame>
      </mc:Choice>
      <mc:Fallback xmlns="">
        <xdr:sp macro="" textlink="">
          <xdr:nvSpPr>
            <xdr:cNvPr id="0" name=""/>
            <xdr:cNvSpPr>
              <a:spLocks noTextEdit="1"/>
            </xdr:cNvSpPr>
          </xdr:nvSpPr>
          <xdr:spPr>
            <a:xfrm>
              <a:off x="2771775" y="342900"/>
              <a:ext cx="1828800" cy="1171575"/>
            </a:xfrm>
            <a:prstGeom prst="rect">
              <a:avLst/>
            </a:prstGeom>
            <a:solidFill>
              <a:prstClr val="white"/>
            </a:solidFill>
            <a:ln w="1">
              <a:solidFill>
                <a:prstClr val="green"/>
              </a:solidFill>
            </a:ln>
          </xdr:spPr>
          <xdr:txBody>
            <a:bodyPr vertOverflow="clip" horzOverflow="clip"/>
            <a:lstStyle/>
            <a:p>
              <a:r>
                <a:rPr lang="fr-BE"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fLocksWithSheet="0"/>
  </xdr:twoCellAnchor>
  <xdr:twoCellAnchor editAs="oneCell">
    <xdr:from>
      <xdr:col>2</xdr:col>
      <xdr:colOff>314325</xdr:colOff>
      <xdr:row>9</xdr:row>
      <xdr:rowOff>266699</xdr:rowOff>
    </xdr:from>
    <xdr:to>
      <xdr:col>4</xdr:col>
      <xdr:colOff>619125</xdr:colOff>
      <xdr:row>19</xdr:row>
      <xdr:rowOff>190501</xdr:rowOff>
    </xdr:to>
    <mc:AlternateContent xmlns:mc="http://schemas.openxmlformats.org/markup-compatibility/2006" xmlns:a14="http://schemas.microsoft.com/office/drawing/2010/main">
      <mc:Choice Requires="a14">
        <xdr:graphicFrame macro="">
          <xdr:nvGraphicFramePr>
            <xdr:cNvPr id="4" name="Langues"/>
            <xdr:cNvGraphicFramePr/>
          </xdr:nvGraphicFramePr>
          <xdr:xfrm>
            <a:off x="0" y="0"/>
            <a:ext cx="0" cy="0"/>
          </xdr:xfrm>
          <a:graphic>
            <a:graphicData uri="http://schemas.microsoft.com/office/drawing/2010/slicer">
              <sle:slicer xmlns:sle="http://schemas.microsoft.com/office/drawing/2010/slicer" name="Langues"/>
            </a:graphicData>
          </a:graphic>
        </xdr:graphicFrame>
      </mc:Choice>
      <mc:Fallback xmlns="">
        <xdr:sp macro="" textlink="">
          <xdr:nvSpPr>
            <xdr:cNvPr id="0" name=""/>
            <xdr:cNvSpPr>
              <a:spLocks noTextEdit="1"/>
            </xdr:cNvSpPr>
          </xdr:nvSpPr>
          <xdr:spPr>
            <a:xfrm>
              <a:off x="2762250" y="2666999"/>
              <a:ext cx="1828800" cy="2590802"/>
            </a:xfrm>
            <a:prstGeom prst="rect">
              <a:avLst/>
            </a:prstGeom>
            <a:solidFill>
              <a:prstClr val="white"/>
            </a:solidFill>
            <a:ln w="1">
              <a:solidFill>
                <a:prstClr val="green"/>
              </a:solidFill>
            </a:ln>
          </xdr:spPr>
          <xdr:txBody>
            <a:bodyPr vertOverflow="clip" horzOverflow="clip"/>
            <a:lstStyle/>
            <a:p>
              <a:r>
                <a:rPr lang="fr-BE"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fLocksWithSheet="0"/>
  </xdr:twoCellAnchor>
  <xdr:twoCellAnchor editAs="oneCell">
    <xdr:from>
      <xdr:col>2</xdr:col>
      <xdr:colOff>323850</xdr:colOff>
      <xdr:row>20</xdr:row>
      <xdr:rowOff>0</xdr:rowOff>
    </xdr:from>
    <xdr:to>
      <xdr:col>4</xdr:col>
      <xdr:colOff>628650</xdr:colOff>
      <xdr:row>25</xdr:row>
      <xdr:rowOff>171449</xdr:rowOff>
    </xdr:to>
    <mc:AlternateContent xmlns:mc="http://schemas.openxmlformats.org/markup-compatibility/2006" xmlns:a14="http://schemas.microsoft.com/office/drawing/2010/main">
      <mc:Choice Requires="a14">
        <xdr:graphicFrame macro="">
          <xdr:nvGraphicFramePr>
            <xdr:cNvPr id="5" name="Ch. Régionales"/>
            <xdr:cNvGraphicFramePr/>
          </xdr:nvGraphicFramePr>
          <xdr:xfrm>
            <a:off x="0" y="0"/>
            <a:ext cx="0" cy="0"/>
          </xdr:xfrm>
          <a:graphic>
            <a:graphicData uri="http://schemas.microsoft.com/office/drawing/2010/slicer">
              <sle:slicer xmlns:sle="http://schemas.microsoft.com/office/drawing/2010/slicer" name="Ch. Régionales"/>
            </a:graphicData>
          </a:graphic>
        </xdr:graphicFrame>
      </mc:Choice>
      <mc:Fallback xmlns="">
        <xdr:sp macro="" textlink="">
          <xdr:nvSpPr>
            <xdr:cNvPr id="0" name=""/>
            <xdr:cNvSpPr>
              <a:spLocks noTextEdit="1"/>
            </xdr:cNvSpPr>
          </xdr:nvSpPr>
          <xdr:spPr>
            <a:xfrm>
              <a:off x="2771775" y="5334000"/>
              <a:ext cx="1828800" cy="1504949"/>
            </a:xfrm>
            <a:prstGeom prst="rect">
              <a:avLst/>
            </a:prstGeom>
            <a:solidFill>
              <a:prstClr val="white"/>
            </a:solidFill>
            <a:ln w="1">
              <a:solidFill>
                <a:prstClr val="green"/>
              </a:solidFill>
            </a:ln>
          </xdr:spPr>
          <xdr:txBody>
            <a:bodyPr vertOverflow="clip" horzOverflow="clip"/>
            <a:lstStyle/>
            <a:p>
              <a:r>
                <a:rPr lang="fr-BE"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fLocksWithSheet="0"/>
  </xdr:twoCellAnchor>
  <xdr:twoCellAnchor editAs="oneCell">
    <xdr:from>
      <xdr:col>2</xdr:col>
      <xdr:colOff>323850</xdr:colOff>
      <xdr:row>6</xdr:row>
      <xdr:rowOff>19050</xdr:rowOff>
    </xdr:from>
    <xdr:to>
      <xdr:col>4</xdr:col>
      <xdr:colOff>628650</xdr:colOff>
      <xdr:row>9</xdr:row>
      <xdr:rowOff>180975</xdr:rowOff>
    </xdr:to>
    <mc:AlternateContent xmlns:mc="http://schemas.openxmlformats.org/markup-compatibility/2006" xmlns:a14="http://schemas.microsoft.com/office/drawing/2010/main">
      <mc:Choice Requires="a14">
        <xdr:graphicFrame macro="">
          <xdr:nvGraphicFramePr>
            <xdr:cNvPr id="6" name="Radios"/>
            <xdr:cNvGraphicFramePr/>
          </xdr:nvGraphicFramePr>
          <xdr:xfrm>
            <a:off x="0" y="0"/>
            <a:ext cx="0" cy="0"/>
          </xdr:xfrm>
          <a:graphic>
            <a:graphicData uri="http://schemas.microsoft.com/office/drawing/2010/slicer">
              <sle:slicer xmlns:sle="http://schemas.microsoft.com/office/drawing/2010/slicer" name="Radios"/>
            </a:graphicData>
          </a:graphic>
        </xdr:graphicFrame>
      </mc:Choice>
      <mc:Fallback xmlns="">
        <xdr:sp macro="" textlink="">
          <xdr:nvSpPr>
            <xdr:cNvPr id="0" name=""/>
            <xdr:cNvSpPr>
              <a:spLocks noTextEdit="1"/>
            </xdr:cNvSpPr>
          </xdr:nvSpPr>
          <xdr:spPr>
            <a:xfrm>
              <a:off x="2771775" y="1619250"/>
              <a:ext cx="1828800" cy="962025"/>
            </a:xfrm>
            <a:prstGeom prst="rect">
              <a:avLst/>
            </a:prstGeom>
            <a:solidFill>
              <a:prstClr val="white"/>
            </a:solidFill>
            <a:ln w="1">
              <a:solidFill>
                <a:prstClr val="green"/>
              </a:solidFill>
            </a:ln>
          </xdr:spPr>
          <xdr:txBody>
            <a:bodyPr vertOverflow="clip" horzOverflow="clip"/>
            <a:lstStyle/>
            <a:p>
              <a:r>
                <a:rPr lang="fr-BE"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fLocksWithSheet="0"/>
  </xdr:twoCellAnchor>
  <mc:AlternateContent xmlns:mc="http://schemas.openxmlformats.org/markup-compatibility/2006">
    <mc:Choice xmlns:a14="http://schemas.microsoft.com/office/drawing/2010/main" Requires="a14">
      <xdr:twoCellAnchor>
        <xdr:from>
          <xdr:col>0</xdr:col>
          <xdr:colOff>57150</xdr:colOff>
          <xdr:row>0</xdr:row>
          <xdr:rowOff>0</xdr:rowOff>
        </xdr:from>
        <xdr:to>
          <xdr:col>4</xdr:col>
          <xdr:colOff>647700</xdr:colOff>
          <xdr:row>0</xdr:row>
          <xdr:rowOff>257175</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1" i="0" u="none" strike="noStrike" baseline="0">
                  <a:solidFill>
                    <a:srgbClr val="000000"/>
                  </a:solidFill>
                  <a:latin typeface="Calibri"/>
                </a:rPr>
                <a:t>TOP</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Cedric Franceschetti" refreshedDate="42794.361347337966" createdVersion="5" refreshedVersion="5" minRefreshableVersion="3" recordCount="254">
  <cacheSource type="worksheet">
    <worksheetSource name="Tableau13"/>
  </cacheSource>
  <cacheFields count="7">
    <cacheField name="Canal" numFmtId="0">
      <sharedItems containsSemiMixedTypes="0" containsString="0" containsNumber="1" containsInteger="1" minValue="1" maxValue="580"/>
    </cacheField>
    <cacheField name="Chaînes" numFmtId="0">
      <sharedItems count="209">
        <s v="La Une"/>
        <s v="La Deux"/>
        <s v="La Trois"/>
        <s v="RTL-TVI"/>
        <s v="CLUB RTL"/>
        <s v="PLUG RTL"/>
        <s v="TF1"/>
        <s v="France 2"/>
        <s v="France3"/>
        <s v="Arté"/>
        <s v="Chaîne locale"/>
        <s v="TV5 Monde"/>
        <s v="13ème Rue"/>
        <s v="AB3"/>
        <s v="VOO"/>
        <s v="France 4"/>
        <s v="France 5"/>
        <s v="France Ô"/>
        <s v="TV BREIZH"/>
        <s v="Be 1 HD"/>
        <s v="Be +1h"/>
        <s v="Be Séries HD"/>
        <s v="Be Ciné HD"/>
        <s v="Ciné+ Premier HD"/>
        <s v="Ciné+ Frisson HD"/>
        <s v="Ciné+ Classic HD"/>
        <s v="Be 3D"/>
        <s v="Voosport World 1"/>
        <s v="Voosport World 2"/>
        <s v="Voosport World 3"/>
        <s v="Eleven HD"/>
        <s v="Eleven Sports HD"/>
        <s v="VOOsport 1 HD"/>
        <s v="VOOsport 2"/>
        <s v="VOOsport 3"/>
        <s v="VOOsport 4"/>
        <s v="VOOsport 5"/>
        <s v="Infosport+"/>
        <s v="SFR Sport 2"/>
        <s v="Equidia Live"/>
        <s v="AB Moteurs HD"/>
        <s v="Motors TV HD"/>
        <s v="Nautical Channel"/>
        <s v="SFR Sport 5"/>
        <s v="RTC Télé Liège HD"/>
        <s v="Télé Sambre"/>
        <s v="TV Com"/>
        <s v="TV Lux"/>
        <s v="Télévesdre HD"/>
        <s v="Notélé"/>
        <s v="Canal C"/>
        <s v="Télé MB"/>
        <s v="Antenne Centre TV"/>
        <s v="MaTélé"/>
        <s v="Canal Zoom"/>
        <s v="BX1"/>
        <s v="Bruzz"/>
        <s v="TV Limburg"/>
        <s v="Piwi+"/>
        <s v="Nickelodeon"/>
        <s v="Boomerang"/>
        <s v="Gulli"/>
        <s v="Disney Channel"/>
        <s v="Disney Junior"/>
        <s v="Disney XD"/>
        <s v="Disney CINEMA HD"/>
        <s v="TéléToon+"/>
        <s v="Tiji"/>
        <s v="Canal J"/>
        <s v="Boing"/>
        <s v="Mangas"/>
        <s v="Cartoon Network"/>
        <s v="Ushuaïa TV"/>
        <s v="Histoire"/>
        <s v="Toute l'Histoire"/>
        <s v="Science&amp;Vie TV HD"/>
        <s v="Seasons"/>
        <s v="Chasse &amp; Pêche"/>
        <s v="Animaux HD"/>
        <s v="Voyage HD"/>
        <s v="National Geographic Channel"/>
        <s v="Nat Geo Wild HD"/>
        <s v="Planète+ HD"/>
        <s v="Planète+ C &amp; I HD"/>
        <s v="Planète+ A &amp; E HD"/>
        <s v="SyFy HD"/>
        <s v="Comédie+ HD"/>
        <s v="ELLE Girl HD"/>
        <s v="HD 1 HD"/>
        <s v="Festival 4K"/>
        <s v="Vivolta"/>
        <s v="Fashion TV"/>
        <s v="E!"/>
        <s v="Melody"/>
        <s v="D17"/>
        <s v="CBS Reality"/>
        <s v="Extrême Sports Channel"/>
        <s v="Game One"/>
        <s v="MTV"/>
        <s v="VH1 Classic"/>
        <s v="MTV HITS"/>
        <s v="MCM"/>
        <s v="RFM TV"/>
        <s v="MCM TOP"/>
        <s v="TRACE Urban"/>
        <s v="M6 Music"/>
        <s v="Mezzo"/>
        <s v="TCM Cinéma HD"/>
        <s v="Action HD"/>
        <s v="Sundance Channel"/>
        <s v="Dorcel TV"/>
        <s v="Hustler TV"/>
        <s v="XXL"/>
        <s v="Man-X"/>
        <s v="Radio Contact Vison"/>
        <s v="Bel RTL - Télévision"/>
        <s v="NRJ Hits"/>
        <s v="Pure Vision"/>
        <s v="AB4"/>
        <s v="M6 Boutique"/>
        <s v="LCI"/>
        <s v="Euronews"/>
        <s v="France 24"/>
        <s v="Canal Z"/>
        <s v="KTO"/>
        <s v="BFM TV"/>
        <s v="CNEWS"/>
        <s v="Bloomberg"/>
        <s v="Eén"/>
        <s v="Canvas"/>
        <s v="Ketnet"/>
        <s v="Vijf"/>
        <s v="Vier"/>
        <s v="Vitaya"/>
        <s v="Actua TV"/>
        <s v="Kanaal Z"/>
        <s v="VTM"/>
        <s v="Q2"/>
        <s v="VTM Kzoom"/>
        <s v="Kadet"/>
        <s v="NP0 1"/>
        <s v="NP0 2"/>
        <s v="NP0 3"/>
        <s v="ARD"/>
        <s v="ZDF"/>
        <s v="RTL+"/>
        <s v="Kika"/>
        <s v="WDR"/>
        <s v="SWR"/>
        <s v="SAT1"/>
        <s v="PRO7"/>
        <s v="BRF-TV"/>
        <s v="Offener Kanal"/>
        <s v="BBC ONE"/>
        <s v="BBC TWO"/>
        <s v="CBBC/BBC THREE"/>
        <s v="Cbeebies/BBC Four"/>
        <s v="CNBC"/>
        <s v="CNN"/>
        <s v="BBC World"/>
        <s v="Al Jazeera English"/>
        <s v="Israeli Network"/>
        <s v="RAI 1"/>
        <s v="RAI 2"/>
        <s v="Mediaset Italia"/>
        <s v="TVE"/>
        <s v="Canl 24 Horas"/>
        <s v="RTP Internacional"/>
        <s v="Al Aoula"/>
        <s v="TRT"/>
        <s v="Be 1"/>
        <s v="Be Séries"/>
        <s v="Be Ciné"/>
        <s v="Eleven"/>
        <s v="Eleven Sports"/>
        <s v="VOOsport 1"/>
        <s v="RTC Télé Liège"/>
        <s v="Télévesdre"/>
        <s v="TCM Cinéma"/>
        <s v="La Première"/>
        <s v="VivaCité"/>
        <s v="Musiq3"/>
        <s v="Pure FM"/>
        <s v="Classic 21"/>
        <s v="BRF"/>
        <s v="Bel RTL (radio)"/>
        <s v="Radio Contact (radio)"/>
        <s v="Contact R'n'B"/>
        <s v="Mint"/>
        <s v="DH Radio"/>
        <s v="Radio Judaïca"/>
        <s v="Q-Music"/>
        <s v="JOE FM"/>
        <s v="La Une HD"/>
        <s v="La Deux HD"/>
        <s v="La Trois HD"/>
        <s v="RTL-TVI HD"/>
        <s v="CLUB RTL HD"/>
        <s v="PLUG RTL HD"/>
        <s v="TF1 HD"/>
        <s v="France 2 HD"/>
        <s v="13ème Rue HD"/>
        <s v="Ushuaïa TV HD"/>
        <s v="VTM HD"/>
        <s v="BBC ONE HD"/>
        <s v="June HD" u="1"/>
        <s v="MCS Tennis HD" u="1"/>
        <s v="2be" u="1"/>
        <s v="I&gt;TELE" u="1"/>
      </sharedItems>
    </cacheField>
    <cacheField name="Offres" numFmtId="0">
      <sharedItems count="22">
        <s v="Analogique (15)"/>
        <s v="Base numérique (128)"/>
        <s v="Be TV (8)"/>
        <s v="Be Option Cinéma (4)"/>
        <s v="Ciné Pass (6)"/>
        <s v="Voo Sport World (5)"/>
        <s v="Eleven Sports Network (2)"/>
        <s v="VOO Sport (5)"/>
        <s v="Panorama (16)"/>
        <s v="Be Bouquet Sport (5)"/>
        <s v="Be Bouquet Enfant (5)"/>
        <s v="Bouquet Disney Cinéma (1)"/>
        <s v="Be Bouquet Selection (5)"/>
        <s v="Be Option Sensation (4)"/>
        <s v="Be Bouquet Documentaires (10)"/>
        <s v="Be Bouquet Cool (9)"/>
        <s v="Be Bouquet Divertissement (10)"/>
        <s v="Be Option Charme (1)"/>
        <s v="Be Option Man-X (1)"/>
        <s v="Be Option Infos (3)"/>
        <s v="Be Bouquet Selection (6)" u="1"/>
        <s v="Be Bouquet Sport (6)" u="1"/>
      </sharedItems>
    </cacheField>
    <cacheField name="Définition" numFmtId="0">
      <sharedItems count="3">
        <s v="SD"/>
        <s v="HD"/>
        <s v="4K"/>
      </sharedItems>
    </cacheField>
    <cacheField name="Langues" numFmtId="0">
      <sharedItems count="8">
        <s v="Française"/>
        <s v="Anglaise"/>
        <s v="Néerlandaise"/>
        <s v="Allemande"/>
        <s v="Italienne"/>
        <s v="Espagnole"/>
        <s v="Portugaise"/>
        <s v="Arabe"/>
      </sharedItems>
    </cacheField>
    <cacheField name="Ch. Régionales" numFmtId="0">
      <sharedItems count="4">
        <s v="Nationale"/>
        <s v="Wallonne"/>
        <s v="Bruxelloise"/>
        <s v="Germanophone"/>
      </sharedItems>
    </cacheField>
    <cacheField name="Radios" numFmtId="0">
      <sharedItems count="2">
        <s v="TV"/>
        <s v="Radio"/>
      </sharedItems>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254">
  <r>
    <n v="1"/>
    <x v="0"/>
    <x v="0"/>
    <x v="0"/>
    <x v="0"/>
    <x v="0"/>
    <x v="0"/>
  </r>
  <r>
    <n v="1"/>
    <x v="0"/>
    <x v="1"/>
    <x v="0"/>
    <x v="0"/>
    <x v="0"/>
    <x v="0"/>
  </r>
  <r>
    <n v="2"/>
    <x v="1"/>
    <x v="0"/>
    <x v="0"/>
    <x v="0"/>
    <x v="0"/>
    <x v="0"/>
  </r>
  <r>
    <n v="2"/>
    <x v="1"/>
    <x v="1"/>
    <x v="0"/>
    <x v="0"/>
    <x v="0"/>
    <x v="0"/>
  </r>
  <r>
    <n v="3"/>
    <x v="2"/>
    <x v="0"/>
    <x v="0"/>
    <x v="0"/>
    <x v="0"/>
    <x v="0"/>
  </r>
  <r>
    <n v="3"/>
    <x v="2"/>
    <x v="1"/>
    <x v="0"/>
    <x v="0"/>
    <x v="0"/>
    <x v="0"/>
  </r>
  <r>
    <n v="4"/>
    <x v="3"/>
    <x v="0"/>
    <x v="0"/>
    <x v="0"/>
    <x v="0"/>
    <x v="0"/>
  </r>
  <r>
    <n v="4"/>
    <x v="3"/>
    <x v="1"/>
    <x v="0"/>
    <x v="0"/>
    <x v="0"/>
    <x v="0"/>
  </r>
  <r>
    <n v="5"/>
    <x v="4"/>
    <x v="0"/>
    <x v="0"/>
    <x v="0"/>
    <x v="0"/>
    <x v="0"/>
  </r>
  <r>
    <n v="5"/>
    <x v="4"/>
    <x v="1"/>
    <x v="0"/>
    <x v="0"/>
    <x v="0"/>
    <x v="0"/>
  </r>
  <r>
    <n v="6"/>
    <x v="5"/>
    <x v="0"/>
    <x v="0"/>
    <x v="0"/>
    <x v="0"/>
    <x v="0"/>
  </r>
  <r>
    <n v="6"/>
    <x v="5"/>
    <x v="1"/>
    <x v="0"/>
    <x v="0"/>
    <x v="0"/>
    <x v="0"/>
  </r>
  <r>
    <n v="7"/>
    <x v="6"/>
    <x v="0"/>
    <x v="0"/>
    <x v="0"/>
    <x v="0"/>
    <x v="0"/>
  </r>
  <r>
    <n v="7"/>
    <x v="6"/>
    <x v="1"/>
    <x v="0"/>
    <x v="0"/>
    <x v="0"/>
    <x v="0"/>
  </r>
  <r>
    <n v="8"/>
    <x v="7"/>
    <x v="0"/>
    <x v="0"/>
    <x v="0"/>
    <x v="0"/>
    <x v="0"/>
  </r>
  <r>
    <n v="8"/>
    <x v="7"/>
    <x v="1"/>
    <x v="0"/>
    <x v="0"/>
    <x v="0"/>
    <x v="0"/>
  </r>
  <r>
    <n v="9"/>
    <x v="8"/>
    <x v="0"/>
    <x v="0"/>
    <x v="0"/>
    <x v="0"/>
    <x v="0"/>
  </r>
  <r>
    <n v="9"/>
    <x v="8"/>
    <x v="1"/>
    <x v="0"/>
    <x v="0"/>
    <x v="0"/>
    <x v="0"/>
  </r>
  <r>
    <n v="10"/>
    <x v="9"/>
    <x v="0"/>
    <x v="0"/>
    <x v="0"/>
    <x v="0"/>
    <x v="0"/>
  </r>
  <r>
    <n v="10"/>
    <x v="9"/>
    <x v="1"/>
    <x v="1"/>
    <x v="0"/>
    <x v="0"/>
    <x v="0"/>
  </r>
  <r>
    <n v="11"/>
    <x v="10"/>
    <x v="1"/>
    <x v="0"/>
    <x v="0"/>
    <x v="0"/>
    <x v="0"/>
  </r>
  <r>
    <n v="12"/>
    <x v="11"/>
    <x v="0"/>
    <x v="0"/>
    <x v="0"/>
    <x v="0"/>
    <x v="0"/>
  </r>
  <r>
    <n v="12"/>
    <x v="11"/>
    <x v="1"/>
    <x v="0"/>
    <x v="0"/>
    <x v="0"/>
    <x v="0"/>
  </r>
  <r>
    <n v="13"/>
    <x v="12"/>
    <x v="1"/>
    <x v="0"/>
    <x v="0"/>
    <x v="0"/>
    <x v="0"/>
  </r>
  <r>
    <n v="14"/>
    <x v="13"/>
    <x v="0"/>
    <x v="0"/>
    <x v="0"/>
    <x v="0"/>
    <x v="0"/>
  </r>
  <r>
    <n v="14"/>
    <x v="13"/>
    <x v="1"/>
    <x v="0"/>
    <x v="0"/>
    <x v="0"/>
    <x v="0"/>
  </r>
  <r>
    <n v="15"/>
    <x v="14"/>
    <x v="1"/>
    <x v="0"/>
    <x v="0"/>
    <x v="0"/>
    <x v="0"/>
  </r>
  <r>
    <n v="16"/>
    <x v="15"/>
    <x v="1"/>
    <x v="0"/>
    <x v="0"/>
    <x v="0"/>
    <x v="0"/>
  </r>
  <r>
    <n v="17"/>
    <x v="16"/>
    <x v="1"/>
    <x v="0"/>
    <x v="0"/>
    <x v="0"/>
    <x v="0"/>
  </r>
  <r>
    <n v="18"/>
    <x v="17"/>
    <x v="1"/>
    <x v="0"/>
    <x v="0"/>
    <x v="0"/>
    <x v="0"/>
  </r>
  <r>
    <n v="19"/>
    <x v="18"/>
    <x v="1"/>
    <x v="0"/>
    <x v="0"/>
    <x v="0"/>
    <x v="0"/>
  </r>
  <r>
    <n v="20"/>
    <x v="19"/>
    <x v="2"/>
    <x v="1"/>
    <x v="0"/>
    <x v="0"/>
    <x v="0"/>
  </r>
  <r>
    <n v="21"/>
    <x v="20"/>
    <x v="2"/>
    <x v="0"/>
    <x v="0"/>
    <x v="0"/>
    <x v="0"/>
  </r>
  <r>
    <n v="22"/>
    <x v="21"/>
    <x v="2"/>
    <x v="1"/>
    <x v="0"/>
    <x v="0"/>
    <x v="0"/>
  </r>
  <r>
    <n v="23"/>
    <x v="22"/>
    <x v="2"/>
    <x v="1"/>
    <x v="0"/>
    <x v="0"/>
    <x v="0"/>
  </r>
  <r>
    <n v="25"/>
    <x v="23"/>
    <x v="2"/>
    <x v="1"/>
    <x v="0"/>
    <x v="0"/>
    <x v="0"/>
  </r>
  <r>
    <n v="25"/>
    <x v="23"/>
    <x v="3"/>
    <x v="1"/>
    <x v="0"/>
    <x v="0"/>
    <x v="0"/>
  </r>
  <r>
    <n v="25"/>
    <x v="23"/>
    <x v="4"/>
    <x v="1"/>
    <x v="0"/>
    <x v="0"/>
    <x v="0"/>
  </r>
  <r>
    <n v="26"/>
    <x v="24"/>
    <x v="2"/>
    <x v="1"/>
    <x v="0"/>
    <x v="0"/>
    <x v="0"/>
  </r>
  <r>
    <n v="26"/>
    <x v="24"/>
    <x v="3"/>
    <x v="1"/>
    <x v="0"/>
    <x v="0"/>
    <x v="0"/>
  </r>
  <r>
    <n v="26"/>
    <x v="24"/>
    <x v="4"/>
    <x v="1"/>
    <x v="0"/>
    <x v="0"/>
    <x v="0"/>
  </r>
  <r>
    <n v="27"/>
    <x v="25"/>
    <x v="2"/>
    <x v="1"/>
    <x v="0"/>
    <x v="0"/>
    <x v="0"/>
  </r>
  <r>
    <n v="27"/>
    <x v="25"/>
    <x v="3"/>
    <x v="1"/>
    <x v="0"/>
    <x v="0"/>
    <x v="0"/>
  </r>
  <r>
    <n v="27"/>
    <x v="25"/>
    <x v="4"/>
    <x v="1"/>
    <x v="0"/>
    <x v="0"/>
    <x v="0"/>
  </r>
  <r>
    <n v="28"/>
    <x v="26"/>
    <x v="2"/>
    <x v="0"/>
    <x v="0"/>
    <x v="0"/>
    <x v="0"/>
  </r>
  <r>
    <n v="30"/>
    <x v="27"/>
    <x v="5"/>
    <x v="1"/>
    <x v="0"/>
    <x v="0"/>
    <x v="0"/>
  </r>
  <r>
    <n v="31"/>
    <x v="28"/>
    <x v="5"/>
    <x v="1"/>
    <x v="0"/>
    <x v="0"/>
    <x v="0"/>
  </r>
  <r>
    <n v="32"/>
    <x v="29"/>
    <x v="5"/>
    <x v="1"/>
    <x v="0"/>
    <x v="0"/>
    <x v="0"/>
  </r>
  <r>
    <n v="33"/>
    <x v="30"/>
    <x v="6"/>
    <x v="1"/>
    <x v="0"/>
    <x v="0"/>
    <x v="0"/>
  </r>
  <r>
    <n v="33"/>
    <x v="30"/>
    <x v="5"/>
    <x v="1"/>
    <x v="0"/>
    <x v="0"/>
    <x v="0"/>
  </r>
  <r>
    <n v="34"/>
    <x v="31"/>
    <x v="6"/>
    <x v="1"/>
    <x v="0"/>
    <x v="0"/>
    <x v="0"/>
  </r>
  <r>
    <n v="34"/>
    <x v="31"/>
    <x v="5"/>
    <x v="1"/>
    <x v="0"/>
    <x v="0"/>
    <x v="0"/>
  </r>
  <r>
    <n v="35"/>
    <x v="32"/>
    <x v="7"/>
    <x v="1"/>
    <x v="0"/>
    <x v="0"/>
    <x v="0"/>
  </r>
  <r>
    <n v="36"/>
    <x v="33"/>
    <x v="7"/>
    <x v="0"/>
    <x v="0"/>
    <x v="0"/>
    <x v="0"/>
  </r>
  <r>
    <n v="37"/>
    <x v="34"/>
    <x v="7"/>
    <x v="0"/>
    <x v="0"/>
    <x v="0"/>
    <x v="0"/>
  </r>
  <r>
    <n v="38"/>
    <x v="35"/>
    <x v="7"/>
    <x v="0"/>
    <x v="0"/>
    <x v="0"/>
    <x v="0"/>
  </r>
  <r>
    <n v="39"/>
    <x v="36"/>
    <x v="7"/>
    <x v="0"/>
    <x v="0"/>
    <x v="0"/>
    <x v="0"/>
  </r>
  <r>
    <n v="42"/>
    <x v="37"/>
    <x v="1"/>
    <x v="0"/>
    <x v="0"/>
    <x v="0"/>
    <x v="0"/>
  </r>
  <r>
    <n v="43"/>
    <x v="38"/>
    <x v="8"/>
    <x v="1"/>
    <x v="0"/>
    <x v="0"/>
    <x v="0"/>
  </r>
  <r>
    <n v="43"/>
    <x v="38"/>
    <x v="9"/>
    <x v="1"/>
    <x v="0"/>
    <x v="0"/>
    <x v="0"/>
  </r>
  <r>
    <n v="45"/>
    <x v="39"/>
    <x v="1"/>
    <x v="0"/>
    <x v="0"/>
    <x v="0"/>
    <x v="0"/>
  </r>
  <r>
    <n v="46"/>
    <x v="40"/>
    <x v="9"/>
    <x v="1"/>
    <x v="0"/>
    <x v="0"/>
    <x v="0"/>
  </r>
  <r>
    <n v="46"/>
    <x v="40"/>
    <x v="8"/>
    <x v="1"/>
    <x v="0"/>
    <x v="0"/>
    <x v="0"/>
  </r>
  <r>
    <n v="47"/>
    <x v="41"/>
    <x v="9"/>
    <x v="1"/>
    <x v="0"/>
    <x v="0"/>
    <x v="0"/>
  </r>
  <r>
    <n v="48"/>
    <x v="42"/>
    <x v="9"/>
    <x v="0"/>
    <x v="0"/>
    <x v="0"/>
    <x v="0"/>
  </r>
  <r>
    <n v="49"/>
    <x v="43"/>
    <x v="9"/>
    <x v="1"/>
    <x v="0"/>
    <x v="0"/>
    <x v="0"/>
  </r>
  <r>
    <n v="50"/>
    <x v="44"/>
    <x v="1"/>
    <x v="1"/>
    <x v="0"/>
    <x v="1"/>
    <x v="0"/>
  </r>
  <r>
    <n v="51"/>
    <x v="45"/>
    <x v="1"/>
    <x v="0"/>
    <x v="0"/>
    <x v="1"/>
    <x v="0"/>
  </r>
  <r>
    <n v="52"/>
    <x v="46"/>
    <x v="1"/>
    <x v="0"/>
    <x v="0"/>
    <x v="1"/>
    <x v="0"/>
  </r>
  <r>
    <n v="53"/>
    <x v="47"/>
    <x v="1"/>
    <x v="0"/>
    <x v="0"/>
    <x v="1"/>
    <x v="0"/>
  </r>
  <r>
    <n v="54"/>
    <x v="48"/>
    <x v="1"/>
    <x v="0"/>
    <x v="0"/>
    <x v="1"/>
    <x v="0"/>
  </r>
  <r>
    <n v="55"/>
    <x v="49"/>
    <x v="1"/>
    <x v="0"/>
    <x v="0"/>
    <x v="1"/>
    <x v="0"/>
  </r>
  <r>
    <n v="56"/>
    <x v="50"/>
    <x v="1"/>
    <x v="0"/>
    <x v="0"/>
    <x v="1"/>
    <x v="0"/>
  </r>
  <r>
    <n v="57"/>
    <x v="51"/>
    <x v="1"/>
    <x v="0"/>
    <x v="0"/>
    <x v="1"/>
    <x v="0"/>
  </r>
  <r>
    <n v="58"/>
    <x v="52"/>
    <x v="1"/>
    <x v="0"/>
    <x v="0"/>
    <x v="1"/>
    <x v="0"/>
  </r>
  <r>
    <n v="59"/>
    <x v="53"/>
    <x v="1"/>
    <x v="0"/>
    <x v="0"/>
    <x v="1"/>
    <x v="0"/>
  </r>
  <r>
    <n v="60"/>
    <x v="54"/>
    <x v="1"/>
    <x v="0"/>
    <x v="0"/>
    <x v="1"/>
    <x v="0"/>
  </r>
  <r>
    <n v="61"/>
    <x v="55"/>
    <x v="1"/>
    <x v="0"/>
    <x v="0"/>
    <x v="2"/>
    <x v="0"/>
  </r>
  <r>
    <n v="62"/>
    <x v="56"/>
    <x v="1"/>
    <x v="0"/>
    <x v="0"/>
    <x v="2"/>
    <x v="0"/>
  </r>
  <r>
    <n v="63"/>
    <x v="57"/>
    <x v="1"/>
    <x v="0"/>
    <x v="0"/>
    <x v="1"/>
    <x v="0"/>
  </r>
  <r>
    <n v="65"/>
    <x v="58"/>
    <x v="1"/>
    <x v="0"/>
    <x v="0"/>
    <x v="0"/>
    <x v="0"/>
  </r>
  <r>
    <n v="66"/>
    <x v="59"/>
    <x v="1"/>
    <x v="0"/>
    <x v="0"/>
    <x v="0"/>
    <x v="0"/>
  </r>
  <r>
    <n v="67"/>
    <x v="60"/>
    <x v="1"/>
    <x v="0"/>
    <x v="0"/>
    <x v="0"/>
    <x v="0"/>
  </r>
  <r>
    <n v="68"/>
    <x v="61"/>
    <x v="1"/>
    <x v="0"/>
    <x v="0"/>
    <x v="0"/>
    <x v="0"/>
  </r>
  <r>
    <n v="70"/>
    <x v="62"/>
    <x v="1"/>
    <x v="0"/>
    <x v="0"/>
    <x v="0"/>
    <x v="0"/>
  </r>
  <r>
    <n v="71"/>
    <x v="63"/>
    <x v="1"/>
    <x v="0"/>
    <x v="0"/>
    <x v="0"/>
    <x v="0"/>
  </r>
  <r>
    <n v="72"/>
    <x v="64"/>
    <x v="10"/>
    <x v="1"/>
    <x v="0"/>
    <x v="0"/>
    <x v="0"/>
  </r>
  <r>
    <n v="72"/>
    <x v="64"/>
    <x v="8"/>
    <x v="1"/>
    <x v="0"/>
    <x v="0"/>
    <x v="0"/>
  </r>
  <r>
    <n v="73"/>
    <x v="65"/>
    <x v="11"/>
    <x v="1"/>
    <x v="0"/>
    <x v="0"/>
    <x v="0"/>
  </r>
  <r>
    <n v="74"/>
    <x v="66"/>
    <x v="8"/>
    <x v="1"/>
    <x v="0"/>
    <x v="0"/>
    <x v="0"/>
  </r>
  <r>
    <n v="74"/>
    <x v="66"/>
    <x v="10"/>
    <x v="1"/>
    <x v="0"/>
    <x v="0"/>
    <x v="0"/>
  </r>
  <r>
    <n v="75"/>
    <x v="67"/>
    <x v="10"/>
    <x v="1"/>
    <x v="0"/>
    <x v="0"/>
    <x v="0"/>
  </r>
  <r>
    <n v="76"/>
    <x v="68"/>
    <x v="12"/>
    <x v="1"/>
    <x v="0"/>
    <x v="0"/>
    <x v="0"/>
  </r>
  <r>
    <n v="77"/>
    <x v="69"/>
    <x v="10"/>
    <x v="1"/>
    <x v="0"/>
    <x v="0"/>
    <x v="0"/>
  </r>
  <r>
    <n v="78"/>
    <x v="70"/>
    <x v="13"/>
    <x v="1"/>
    <x v="0"/>
    <x v="0"/>
    <x v="0"/>
  </r>
  <r>
    <n v="79"/>
    <x v="71"/>
    <x v="8"/>
    <x v="1"/>
    <x v="0"/>
    <x v="0"/>
    <x v="0"/>
  </r>
  <r>
    <n v="79"/>
    <x v="71"/>
    <x v="10"/>
    <x v="1"/>
    <x v="0"/>
    <x v="0"/>
    <x v="0"/>
  </r>
  <r>
    <n v="80"/>
    <x v="72"/>
    <x v="1"/>
    <x v="0"/>
    <x v="0"/>
    <x v="0"/>
    <x v="0"/>
  </r>
  <r>
    <n v="81"/>
    <x v="73"/>
    <x v="14"/>
    <x v="1"/>
    <x v="0"/>
    <x v="0"/>
    <x v="0"/>
  </r>
  <r>
    <n v="81"/>
    <x v="73"/>
    <x v="8"/>
    <x v="1"/>
    <x v="0"/>
    <x v="0"/>
    <x v="0"/>
  </r>
  <r>
    <n v="82"/>
    <x v="74"/>
    <x v="14"/>
    <x v="1"/>
    <x v="0"/>
    <x v="0"/>
    <x v="0"/>
  </r>
  <r>
    <n v="83"/>
    <x v="75"/>
    <x v="12"/>
    <x v="1"/>
    <x v="0"/>
    <x v="0"/>
    <x v="0"/>
  </r>
  <r>
    <n v="83"/>
    <x v="75"/>
    <x v="14"/>
    <x v="1"/>
    <x v="0"/>
    <x v="0"/>
    <x v="0"/>
  </r>
  <r>
    <n v="83"/>
    <x v="75"/>
    <x v="8"/>
    <x v="1"/>
    <x v="0"/>
    <x v="0"/>
    <x v="0"/>
  </r>
  <r>
    <n v="84"/>
    <x v="76"/>
    <x v="14"/>
    <x v="1"/>
    <x v="0"/>
    <x v="0"/>
    <x v="0"/>
  </r>
  <r>
    <n v="85"/>
    <x v="77"/>
    <x v="13"/>
    <x v="1"/>
    <x v="0"/>
    <x v="0"/>
    <x v="0"/>
  </r>
  <r>
    <n v="86"/>
    <x v="78"/>
    <x v="14"/>
    <x v="1"/>
    <x v="0"/>
    <x v="0"/>
    <x v="0"/>
  </r>
  <r>
    <n v="88"/>
    <x v="79"/>
    <x v="14"/>
    <x v="1"/>
    <x v="0"/>
    <x v="0"/>
    <x v="0"/>
  </r>
  <r>
    <n v="90"/>
    <x v="80"/>
    <x v="1"/>
    <x v="0"/>
    <x v="0"/>
    <x v="0"/>
    <x v="0"/>
  </r>
  <r>
    <n v="91"/>
    <x v="81"/>
    <x v="14"/>
    <x v="1"/>
    <x v="0"/>
    <x v="0"/>
    <x v="0"/>
  </r>
  <r>
    <n v="92"/>
    <x v="82"/>
    <x v="14"/>
    <x v="1"/>
    <x v="0"/>
    <x v="0"/>
    <x v="0"/>
  </r>
  <r>
    <n v="92"/>
    <x v="82"/>
    <x v="8"/>
    <x v="1"/>
    <x v="0"/>
    <x v="0"/>
    <x v="0"/>
  </r>
  <r>
    <n v="93"/>
    <x v="83"/>
    <x v="14"/>
    <x v="1"/>
    <x v="0"/>
    <x v="0"/>
    <x v="0"/>
  </r>
  <r>
    <n v="94"/>
    <x v="84"/>
    <x v="14"/>
    <x v="1"/>
    <x v="0"/>
    <x v="0"/>
    <x v="0"/>
  </r>
  <r>
    <n v="94"/>
    <x v="84"/>
    <x v="15"/>
    <x v="1"/>
    <x v="0"/>
    <x v="0"/>
    <x v="0"/>
  </r>
  <r>
    <n v="96"/>
    <x v="85"/>
    <x v="3"/>
    <x v="1"/>
    <x v="0"/>
    <x v="0"/>
    <x v="0"/>
  </r>
  <r>
    <n v="96"/>
    <x v="85"/>
    <x v="8"/>
    <x v="1"/>
    <x v="0"/>
    <x v="0"/>
    <x v="0"/>
  </r>
  <r>
    <n v="97"/>
    <x v="86"/>
    <x v="16"/>
    <x v="1"/>
    <x v="0"/>
    <x v="0"/>
    <x v="0"/>
  </r>
  <r>
    <n v="97"/>
    <x v="86"/>
    <x v="8"/>
    <x v="1"/>
    <x v="0"/>
    <x v="0"/>
    <x v="0"/>
  </r>
  <r>
    <n v="98"/>
    <x v="87"/>
    <x v="12"/>
    <x v="1"/>
    <x v="0"/>
    <x v="0"/>
    <x v="0"/>
  </r>
  <r>
    <n v="98"/>
    <x v="87"/>
    <x v="16"/>
    <x v="1"/>
    <x v="0"/>
    <x v="0"/>
    <x v="0"/>
  </r>
  <r>
    <n v="98"/>
    <x v="87"/>
    <x v="8"/>
    <x v="1"/>
    <x v="0"/>
    <x v="0"/>
    <x v="0"/>
  </r>
  <r>
    <n v="99"/>
    <x v="88"/>
    <x v="16"/>
    <x v="1"/>
    <x v="0"/>
    <x v="0"/>
    <x v="0"/>
  </r>
  <r>
    <n v="99"/>
    <x v="88"/>
    <x v="8"/>
    <x v="1"/>
    <x v="0"/>
    <x v="0"/>
    <x v="0"/>
  </r>
  <r>
    <n v="100"/>
    <x v="89"/>
    <x v="1"/>
    <x v="2"/>
    <x v="0"/>
    <x v="0"/>
    <x v="0"/>
  </r>
  <r>
    <n v="101"/>
    <x v="90"/>
    <x v="16"/>
    <x v="1"/>
    <x v="0"/>
    <x v="0"/>
    <x v="0"/>
  </r>
  <r>
    <n v="102"/>
    <x v="91"/>
    <x v="16"/>
    <x v="1"/>
    <x v="0"/>
    <x v="0"/>
    <x v="0"/>
  </r>
  <r>
    <n v="103"/>
    <x v="92"/>
    <x v="16"/>
    <x v="1"/>
    <x v="0"/>
    <x v="0"/>
    <x v="0"/>
  </r>
  <r>
    <n v="103"/>
    <x v="92"/>
    <x v="12"/>
    <x v="1"/>
    <x v="0"/>
    <x v="0"/>
    <x v="0"/>
  </r>
  <r>
    <n v="103"/>
    <x v="92"/>
    <x v="8"/>
    <x v="1"/>
    <x v="0"/>
    <x v="0"/>
    <x v="0"/>
  </r>
  <r>
    <n v="104"/>
    <x v="93"/>
    <x v="16"/>
    <x v="1"/>
    <x v="0"/>
    <x v="0"/>
    <x v="0"/>
  </r>
  <r>
    <n v="105"/>
    <x v="94"/>
    <x v="1"/>
    <x v="0"/>
    <x v="0"/>
    <x v="0"/>
    <x v="0"/>
  </r>
  <r>
    <n v="106"/>
    <x v="95"/>
    <x v="15"/>
    <x v="1"/>
    <x v="1"/>
    <x v="0"/>
    <x v="0"/>
  </r>
  <r>
    <n v="107"/>
    <x v="96"/>
    <x v="15"/>
    <x v="1"/>
    <x v="1"/>
    <x v="0"/>
    <x v="0"/>
  </r>
  <r>
    <n v="108"/>
    <x v="97"/>
    <x v="15"/>
    <x v="1"/>
    <x v="0"/>
    <x v="0"/>
    <x v="0"/>
  </r>
  <r>
    <n v="110"/>
    <x v="98"/>
    <x v="1"/>
    <x v="0"/>
    <x v="0"/>
    <x v="0"/>
    <x v="0"/>
  </r>
  <r>
    <n v="111"/>
    <x v="99"/>
    <x v="15"/>
    <x v="1"/>
    <x v="1"/>
    <x v="0"/>
    <x v="0"/>
  </r>
  <r>
    <n v="112"/>
    <x v="100"/>
    <x v="15"/>
    <x v="1"/>
    <x v="1"/>
    <x v="0"/>
    <x v="0"/>
  </r>
  <r>
    <n v="114"/>
    <x v="101"/>
    <x v="8"/>
    <x v="0"/>
    <x v="0"/>
    <x v="0"/>
    <x v="0"/>
  </r>
  <r>
    <n v="115"/>
    <x v="102"/>
    <x v="16"/>
    <x v="1"/>
    <x v="0"/>
    <x v="0"/>
    <x v="0"/>
  </r>
  <r>
    <n v="116"/>
    <x v="103"/>
    <x v="15"/>
    <x v="1"/>
    <x v="0"/>
    <x v="0"/>
    <x v="0"/>
  </r>
  <r>
    <n v="117"/>
    <x v="104"/>
    <x v="15"/>
    <x v="1"/>
    <x v="0"/>
    <x v="0"/>
    <x v="0"/>
  </r>
  <r>
    <n v="118"/>
    <x v="105"/>
    <x v="15"/>
    <x v="1"/>
    <x v="0"/>
    <x v="0"/>
    <x v="0"/>
  </r>
  <r>
    <n v="118"/>
    <x v="105"/>
    <x v="12"/>
    <x v="1"/>
    <x v="0"/>
    <x v="0"/>
    <x v="0"/>
  </r>
  <r>
    <n v="119"/>
    <x v="106"/>
    <x v="16"/>
    <x v="1"/>
    <x v="0"/>
    <x v="0"/>
    <x v="0"/>
  </r>
  <r>
    <n v="120"/>
    <x v="107"/>
    <x v="16"/>
    <x v="1"/>
    <x v="0"/>
    <x v="0"/>
    <x v="0"/>
  </r>
  <r>
    <n v="120"/>
    <x v="107"/>
    <x v="4"/>
    <x v="1"/>
    <x v="0"/>
    <x v="0"/>
    <x v="0"/>
  </r>
  <r>
    <n v="121"/>
    <x v="108"/>
    <x v="13"/>
    <x v="1"/>
    <x v="0"/>
    <x v="0"/>
    <x v="0"/>
  </r>
  <r>
    <n v="122"/>
    <x v="109"/>
    <x v="4"/>
    <x v="0"/>
    <x v="0"/>
    <x v="0"/>
    <x v="0"/>
  </r>
  <r>
    <n v="124"/>
    <x v="110"/>
    <x v="4"/>
    <x v="1"/>
    <x v="0"/>
    <x v="0"/>
    <x v="0"/>
  </r>
  <r>
    <n v="125"/>
    <x v="111"/>
    <x v="17"/>
    <x v="1"/>
    <x v="1"/>
    <x v="0"/>
    <x v="0"/>
  </r>
  <r>
    <n v="126"/>
    <x v="112"/>
    <x v="13"/>
    <x v="1"/>
    <x v="0"/>
    <x v="0"/>
    <x v="0"/>
  </r>
  <r>
    <n v="128"/>
    <x v="113"/>
    <x v="18"/>
    <x v="0"/>
    <x v="1"/>
    <x v="0"/>
    <x v="0"/>
  </r>
  <r>
    <n v="130"/>
    <x v="114"/>
    <x v="1"/>
    <x v="0"/>
    <x v="0"/>
    <x v="0"/>
    <x v="0"/>
  </r>
  <r>
    <n v="131"/>
    <x v="115"/>
    <x v="1"/>
    <x v="0"/>
    <x v="0"/>
    <x v="0"/>
    <x v="0"/>
  </r>
  <r>
    <n v="132"/>
    <x v="116"/>
    <x v="1"/>
    <x v="0"/>
    <x v="0"/>
    <x v="0"/>
    <x v="0"/>
  </r>
  <r>
    <n v="133"/>
    <x v="117"/>
    <x v="1"/>
    <x v="0"/>
    <x v="0"/>
    <x v="0"/>
    <x v="0"/>
  </r>
  <r>
    <n v="138"/>
    <x v="118"/>
    <x v="1"/>
    <x v="0"/>
    <x v="0"/>
    <x v="0"/>
    <x v="0"/>
  </r>
  <r>
    <n v="139"/>
    <x v="119"/>
    <x v="1"/>
    <x v="0"/>
    <x v="0"/>
    <x v="0"/>
    <x v="0"/>
  </r>
  <r>
    <n v="140"/>
    <x v="120"/>
    <x v="1"/>
    <x v="0"/>
    <x v="0"/>
    <x v="0"/>
    <x v="0"/>
  </r>
  <r>
    <n v="141"/>
    <x v="121"/>
    <x v="1"/>
    <x v="0"/>
    <x v="0"/>
    <x v="0"/>
    <x v="0"/>
  </r>
  <r>
    <n v="142"/>
    <x v="122"/>
    <x v="1"/>
    <x v="0"/>
    <x v="0"/>
    <x v="0"/>
    <x v="0"/>
  </r>
  <r>
    <n v="143"/>
    <x v="123"/>
    <x v="1"/>
    <x v="0"/>
    <x v="0"/>
    <x v="0"/>
    <x v="0"/>
  </r>
  <r>
    <n v="144"/>
    <x v="124"/>
    <x v="1"/>
    <x v="0"/>
    <x v="0"/>
    <x v="0"/>
    <x v="0"/>
  </r>
  <r>
    <n v="145"/>
    <x v="125"/>
    <x v="19"/>
    <x v="1"/>
    <x v="0"/>
    <x v="0"/>
    <x v="0"/>
  </r>
  <r>
    <n v="145"/>
    <x v="125"/>
    <x v="8"/>
    <x v="1"/>
    <x v="0"/>
    <x v="0"/>
    <x v="0"/>
  </r>
  <r>
    <n v="146"/>
    <x v="126"/>
    <x v="19"/>
    <x v="1"/>
    <x v="0"/>
    <x v="0"/>
    <x v="0"/>
  </r>
  <r>
    <n v="146"/>
    <x v="126"/>
    <x v="8"/>
    <x v="1"/>
    <x v="0"/>
    <x v="0"/>
    <x v="0"/>
  </r>
  <r>
    <n v="147"/>
    <x v="127"/>
    <x v="19"/>
    <x v="1"/>
    <x v="1"/>
    <x v="0"/>
    <x v="0"/>
  </r>
  <r>
    <n v="150"/>
    <x v="128"/>
    <x v="0"/>
    <x v="0"/>
    <x v="2"/>
    <x v="0"/>
    <x v="0"/>
  </r>
  <r>
    <n v="150"/>
    <x v="128"/>
    <x v="1"/>
    <x v="0"/>
    <x v="2"/>
    <x v="0"/>
    <x v="0"/>
  </r>
  <r>
    <n v="151"/>
    <x v="129"/>
    <x v="0"/>
    <x v="0"/>
    <x v="2"/>
    <x v="0"/>
    <x v="0"/>
  </r>
  <r>
    <n v="151"/>
    <x v="129"/>
    <x v="1"/>
    <x v="0"/>
    <x v="2"/>
    <x v="0"/>
    <x v="0"/>
  </r>
  <r>
    <n v="152"/>
    <x v="130"/>
    <x v="1"/>
    <x v="0"/>
    <x v="2"/>
    <x v="0"/>
    <x v="0"/>
  </r>
  <r>
    <n v="154"/>
    <x v="131"/>
    <x v="1"/>
    <x v="0"/>
    <x v="2"/>
    <x v="2"/>
    <x v="0"/>
  </r>
  <r>
    <n v="155"/>
    <x v="132"/>
    <x v="1"/>
    <x v="0"/>
    <x v="2"/>
    <x v="2"/>
    <x v="0"/>
  </r>
  <r>
    <n v="156"/>
    <x v="133"/>
    <x v="1"/>
    <x v="0"/>
    <x v="2"/>
    <x v="2"/>
    <x v="0"/>
  </r>
  <r>
    <n v="157"/>
    <x v="134"/>
    <x v="1"/>
    <x v="0"/>
    <x v="2"/>
    <x v="2"/>
    <x v="0"/>
  </r>
  <r>
    <n v="158"/>
    <x v="135"/>
    <x v="1"/>
    <x v="0"/>
    <x v="2"/>
    <x v="2"/>
    <x v="0"/>
  </r>
  <r>
    <n v="160"/>
    <x v="136"/>
    <x v="1"/>
    <x v="0"/>
    <x v="2"/>
    <x v="2"/>
    <x v="0"/>
  </r>
  <r>
    <n v="161"/>
    <x v="137"/>
    <x v="1"/>
    <x v="0"/>
    <x v="2"/>
    <x v="2"/>
    <x v="0"/>
  </r>
  <r>
    <n v="162"/>
    <x v="138"/>
    <x v="1"/>
    <x v="0"/>
    <x v="2"/>
    <x v="2"/>
    <x v="0"/>
  </r>
  <r>
    <n v="163"/>
    <x v="139"/>
    <x v="1"/>
    <x v="0"/>
    <x v="2"/>
    <x v="2"/>
    <x v="0"/>
  </r>
  <r>
    <n v="166"/>
    <x v="140"/>
    <x v="1"/>
    <x v="0"/>
    <x v="2"/>
    <x v="0"/>
    <x v="0"/>
  </r>
  <r>
    <n v="167"/>
    <x v="141"/>
    <x v="1"/>
    <x v="0"/>
    <x v="2"/>
    <x v="0"/>
    <x v="0"/>
  </r>
  <r>
    <n v="168"/>
    <x v="142"/>
    <x v="1"/>
    <x v="0"/>
    <x v="2"/>
    <x v="2"/>
    <x v="0"/>
  </r>
  <r>
    <n v="170"/>
    <x v="143"/>
    <x v="1"/>
    <x v="0"/>
    <x v="3"/>
    <x v="0"/>
    <x v="0"/>
  </r>
  <r>
    <n v="171"/>
    <x v="144"/>
    <x v="1"/>
    <x v="0"/>
    <x v="3"/>
    <x v="0"/>
    <x v="0"/>
  </r>
  <r>
    <n v="172"/>
    <x v="145"/>
    <x v="1"/>
    <x v="0"/>
    <x v="3"/>
    <x v="3"/>
    <x v="0"/>
  </r>
  <r>
    <n v="173"/>
    <x v="146"/>
    <x v="1"/>
    <x v="0"/>
    <x v="3"/>
    <x v="3"/>
    <x v="0"/>
  </r>
  <r>
    <n v="174"/>
    <x v="147"/>
    <x v="1"/>
    <x v="0"/>
    <x v="3"/>
    <x v="3"/>
    <x v="0"/>
  </r>
  <r>
    <n v="175"/>
    <x v="148"/>
    <x v="1"/>
    <x v="0"/>
    <x v="3"/>
    <x v="3"/>
    <x v="0"/>
  </r>
  <r>
    <n v="176"/>
    <x v="149"/>
    <x v="1"/>
    <x v="0"/>
    <x v="3"/>
    <x v="3"/>
    <x v="0"/>
  </r>
  <r>
    <n v="177"/>
    <x v="150"/>
    <x v="1"/>
    <x v="0"/>
    <x v="3"/>
    <x v="3"/>
    <x v="0"/>
  </r>
  <r>
    <n v="178"/>
    <x v="151"/>
    <x v="1"/>
    <x v="0"/>
    <x v="3"/>
    <x v="0"/>
    <x v="0"/>
  </r>
  <r>
    <n v="179"/>
    <x v="152"/>
    <x v="1"/>
    <x v="0"/>
    <x v="3"/>
    <x v="3"/>
    <x v="0"/>
  </r>
  <r>
    <n v="180"/>
    <x v="153"/>
    <x v="1"/>
    <x v="0"/>
    <x v="1"/>
    <x v="0"/>
    <x v="0"/>
  </r>
  <r>
    <n v="181"/>
    <x v="154"/>
    <x v="1"/>
    <x v="0"/>
    <x v="1"/>
    <x v="0"/>
    <x v="0"/>
  </r>
  <r>
    <n v="182"/>
    <x v="155"/>
    <x v="1"/>
    <x v="0"/>
    <x v="1"/>
    <x v="0"/>
    <x v="0"/>
  </r>
  <r>
    <n v="183"/>
    <x v="156"/>
    <x v="1"/>
    <x v="0"/>
    <x v="1"/>
    <x v="0"/>
    <x v="0"/>
  </r>
  <r>
    <n v="185"/>
    <x v="157"/>
    <x v="1"/>
    <x v="0"/>
    <x v="1"/>
    <x v="0"/>
    <x v="0"/>
  </r>
  <r>
    <n v="186"/>
    <x v="158"/>
    <x v="1"/>
    <x v="0"/>
    <x v="1"/>
    <x v="0"/>
    <x v="0"/>
  </r>
  <r>
    <n v="187"/>
    <x v="159"/>
    <x v="1"/>
    <x v="0"/>
    <x v="1"/>
    <x v="2"/>
    <x v="0"/>
  </r>
  <r>
    <n v="188"/>
    <x v="160"/>
    <x v="1"/>
    <x v="0"/>
    <x v="1"/>
    <x v="2"/>
    <x v="0"/>
  </r>
  <r>
    <n v="189"/>
    <x v="161"/>
    <x v="1"/>
    <x v="0"/>
    <x v="1"/>
    <x v="2"/>
    <x v="0"/>
  </r>
  <r>
    <n v="190"/>
    <x v="162"/>
    <x v="0"/>
    <x v="0"/>
    <x v="4"/>
    <x v="0"/>
    <x v="0"/>
  </r>
  <r>
    <n v="190"/>
    <x v="162"/>
    <x v="1"/>
    <x v="0"/>
    <x v="4"/>
    <x v="0"/>
    <x v="0"/>
  </r>
  <r>
    <n v="192"/>
    <x v="163"/>
    <x v="1"/>
    <x v="0"/>
    <x v="4"/>
    <x v="0"/>
    <x v="0"/>
  </r>
  <r>
    <n v="193"/>
    <x v="164"/>
    <x v="1"/>
    <x v="0"/>
    <x v="4"/>
    <x v="0"/>
    <x v="0"/>
  </r>
  <r>
    <n v="194"/>
    <x v="165"/>
    <x v="1"/>
    <x v="0"/>
    <x v="5"/>
    <x v="0"/>
    <x v="0"/>
  </r>
  <r>
    <n v="195"/>
    <x v="166"/>
    <x v="1"/>
    <x v="0"/>
    <x v="5"/>
    <x v="0"/>
    <x v="0"/>
  </r>
  <r>
    <n v="196"/>
    <x v="167"/>
    <x v="1"/>
    <x v="0"/>
    <x v="6"/>
    <x v="0"/>
    <x v="0"/>
  </r>
  <r>
    <n v="198"/>
    <x v="168"/>
    <x v="1"/>
    <x v="0"/>
    <x v="7"/>
    <x v="0"/>
    <x v="0"/>
  </r>
  <r>
    <n v="199"/>
    <x v="169"/>
    <x v="1"/>
    <x v="0"/>
    <x v="7"/>
    <x v="0"/>
    <x v="0"/>
  </r>
  <r>
    <n v="220"/>
    <x v="170"/>
    <x v="2"/>
    <x v="0"/>
    <x v="0"/>
    <x v="0"/>
    <x v="0"/>
  </r>
  <r>
    <n v="222"/>
    <x v="171"/>
    <x v="2"/>
    <x v="0"/>
    <x v="0"/>
    <x v="0"/>
    <x v="0"/>
  </r>
  <r>
    <n v="223"/>
    <x v="172"/>
    <x v="2"/>
    <x v="0"/>
    <x v="0"/>
    <x v="0"/>
    <x v="0"/>
  </r>
  <r>
    <n v="230"/>
    <x v="27"/>
    <x v="5"/>
    <x v="0"/>
    <x v="0"/>
    <x v="0"/>
    <x v="0"/>
  </r>
  <r>
    <n v="231"/>
    <x v="28"/>
    <x v="5"/>
    <x v="0"/>
    <x v="0"/>
    <x v="0"/>
    <x v="0"/>
  </r>
  <r>
    <n v="232"/>
    <x v="29"/>
    <x v="5"/>
    <x v="0"/>
    <x v="0"/>
    <x v="0"/>
    <x v="0"/>
  </r>
  <r>
    <n v="233"/>
    <x v="173"/>
    <x v="5"/>
    <x v="0"/>
    <x v="0"/>
    <x v="0"/>
    <x v="0"/>
  </r>
  <r>
    <n v="234"/>
    <x v="174"/>
    <x v="5"/>
    <x v="0"/>
    <x v="0"/>
    <x v="0"/>
    <x v="0"/>
  </r>
  <r>
    <n v="235"/>
    <x v="175"/>
    <x v="7"/>
    <x v="0"/>
    <x v="0"/>
    <x v="0"/>
    <x v="0"/>
  </r>
  <r>
    <n v="250"/>
    <x v="176"/>
    <x v="1"/>
    <x v="0"/>
    <x v="0"/>
    <x v="0"/>
    <x v="0"/>
  </r>
  <r>
    <n v="254"/>
    <x v="177"/>
    <x v="1"/>
    <x v="0"/>
    <x v="0"/>
    <x v="0"/>
    <x v="0"/>
  </r>
  <r>
    <n v="320"/>
    <x v="178"/>
    <x v="4"/>
    <x v="0"/>
    <x v="0"/>
    <x v="0"/>
    <x v="0"/>
  </r>
  <r>
    <n v="320"/>
    <x v="178"/>
    <x v="16"/>
    <x v="0"/>
    <x v="0"/>
    <x v="0"/>
    <x v="0"/>
  </r>
  <r>
    <n v="400"/>
    <x v="89"/>
    <x v="1"/>
    <x v="0"/>
    <x v="1"/>
    <x v="0"/>
    <x v="0"/>
  </r>
  <r>
    <n v="420"/>
    <x v="179"/>
    <x v="1"/>
    <x v="0"/>
    <x v="0"/>
    <x v="0"/>
    <x v="1"/>
  </r>
  <r>
    <n v="421"/>
    <x v="180"/>
    <x v="1"/>
    <x v="0"/>
    <x v="0"/>
    <x v="0"/>
    <x v="1"/>
  </r>
  <r>
    <n v="422"/>
    <x v="181"/>
    <x v="1"/>
    <x v="0"/>
    <x v="0"/>
    <x v="0"/>
    <x v="1"/>
  </r>
  <r>
    <n v="423"/>
    <x v="182"/>
    <x v="1"/>
    <x v="0"/>
    <x v="0"/>
    <x v="0"/>
    <x v="1"/>
  </r>
  <r>
    <n v="424"/>
    <x v="183"/>
    <x v="1"/>
    <x v="0"/>
    <x v="0"/>
    <x v="0"/>
    <x v="1"/>
  </r>
  <r>
    <n v="425"/>
    <x v="184"/>
    <x v="1"/>
    <x v="0"/>
    <x v="0"/>
    <x v="0"/>
    <x v="1"/>
  </r>
  <r>
    <n v="430"/>
    <x v="185"/>
    <x v="1"/>
    <x v="0"/>
    <x v="0"/>
    <x v="0"/>
    <x v="1"/>
  </r>
  <r>
    <n v="431"/>
    <x v="186"/>
    <x v="1"/>
    <x v="0"/>
    <x v="0"/>
    <x v="0"/>
    <x v="1"/>
  </r>
  <r>
    <n v="432"/>
    <x v="187"/>
    <x v="1"/>
    <x v="0"/>
    <x v="0"/>
    <x v="0"/>
    <x v="1"/>
  </r>
  <r>
    <n v="435"/>
    <x v="188"/>
    <x v="1"/>
    <x v="0"/>
    <x v="0"/>
    <x v="0"/>
    <x v="1"/>
  </r>
  <r>
    <n v="436"/>
    <x v="189"/>
    <x v="1"/>
    <x v="0"/>
    <x v="0"/>
    <x v="0"/>
    <x v="1"/>
  </r>
  <r>
    <n v="440"/>
    <x v="190"/>
    <x v="1"/>
    <x v="0"/>
    <x v="0"/>
    <x v="2"/>
    <x v="1"/>
  </r>
  <r>
    <n v="450"/>
    <x v="191"/>
    <x v="1"/>
    <x v="0"/>
    <x v="0"/>
    <x v="2"/>
    <x v="1"/>
  </r>
  <r>
    <n v="451"/>
    <x v="192"/>
    <x v="1"/>
    <x v="0"/>
    <x v="0"/>
    <x v="2"/>
    <x v="1"/>
  </r>
  <r>
    <n v="501"/>
    <x v="193"/>
    <x v="1"/>
    <x v="1"/>
    <x v="0"/>
    <x v="0"/>
    <x v="0"/>
  </r>
  <r>
    <n v="502"/>
    <x v="194"/>
    <x v="1"/>
    <x v="1"/>
    <x v="0"/>
    <x v="0"/>
    <x v="0"/>
  </r>
  <r>
    <n v="503"/>
    <x v="195"/>
    <x v="1"/>
    <x v="1"/>
    <x v="0"/>
    <x v="0"/>
    <x v="0"/>
  </r>
  <r>
    <n v="504"/>
    <x v="196"/>
    <x v="1"/>
    <x v="1"/>
    <x v="0"/>
    <x v="0"/>
    <x v="0"/>
  </r>
  <r>
    <n v="505"/>
    <x v="197"/>
    <x v="1"/>
    <x v="1"/>
    <x v="0"/>
    <x v="0"/>
    <x v="0"/>
  </r>
  <r>
    <n v="506"/>
    <x v="198"/>
    <x v="1"/>
    <x v="1"/>
    <x v="0"/>
    <x v="0"/>
    <x v="0"/>
  </r>
  <r>
    <n v="507"/>
    <x v="199"/>
    <x v="1"/>
    <x v="1"/>
    <x v="0"/>
    <x v="0"/>
    <x v="0"/>
  </r>
  <r>
    <n v="508"/>
    <x v="200"/>
    <x v="1"/>
    <x v="1"/>
    <x v="0"/>
    <x v="0"/>
    <x v="0"/>
  </r>
  <r>
    <n v="513"/>
    <x v="201"/>
    <x v="1"/>
    <x v="1"/>
    <x v="0"/>
    <x v="0"/>
    <x v="0"/>
  </r>
  <r>
    <n v="524"/>
    <x v="202"/>
    <x v="1"/>
    <x v="1"/>
    <x v="0"/>
    <x v="0"/>
    <x v="0"/>
  </r>
  <r>
    <n v="560"/>
    <x v="203"/>
    <x v="1"/>
    <x v="1"/>
    <x v="2"/>
    <x v="2"/>
    <x v="0"/>
  </r>
  <r>
    <n v="580"/>
    <x v="204"/>
    <x v="1"/>
    <x v="1"/>
    <x v="1"/>
    <x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3" cacheId="28" applyNumberFormats="0" applyBorderFormats="0" applyFontFormats="0" applyPatternFormats="0" applyAlignmentFormats="0" applyWidthHeightFormats="1" dataCaption="Valeurs" updatedVersion="5" minRefreshableVersion="3" useAutoFormatting="1" rowGrandTotals="0" colGrandTotals="0" itemPrintTitles="1" mergeItem="1" createdVersion="5" indent="0" outline="1" outlineData="1" multipleFieldFilters="0" rowHeaderCaption="Chaînes">
  <location ref="G1:H206" firstHeaderRow="1" firstDataRow="1" firstDataCol="1"/>
  <pivotFields count="7">
    <pivotField dataField="1" showAll="0"/>
    <pivotField axis="axisRow" showAll="0" sortType="ascending">
      <items count="210">
        <item x="12"/>
        <item x="201"/>
        <item m="1" x="207"/>
        <item x="40"/>
        <item x="13"/>
        <item x="118"/>
        <item x="108"/>
        <item x="134"/>
        <item x="168"/>
        <item x="160"/>
        <item x="78"/>
        <item x="52"/>
        <item x="143"/>
        <item x="9"/>
        <item x="153"/>
        <item x="204"/>
        <item x="154"/>
        <item x="159"/>
        <item x="20"/>
        <item x="170"/>
        <item x="19"/>
        <item x="26"/>
        <item x="172"/>
        <item x="22"/>
        <item x="171"/>
        <item x="21"/>
        <item x="115"/>
        <item x="185"/>
        <item x="125"/>
        <item x="127"/>
        <item x="69"/>
        <item x="60"/>
        <item x="184"/>
        <item x="151"/>
        <item x="56"/>
        <item x="55"/>
        <item x="50"/>
        <item x="68"/>
        <item x="123"/>
        <item x="54"/>
        <item x="166"/>
        <item x="129"/>
        <item x="71"/>
        <item x="155"/>
        <item x="156"/>
        <item x="95"/>
        <item x="10"/>
        <item x="77"/>
        <item x="25"/>
        <item x="24"/>
        <item x="23"/>
        <item x="183"/>
        <item x="4"/>
        <item x="197"/>
        <item x="157"/>
        <item x="158"/>
        <item x="86"/>
        <item x="187"/>
        <item x="94"/>
        <item x="189"/>
        <item x="62"/>
        <item x="65"/>
        <item x="63"/>
        <item x="64"/>
        <item x="110"/>
        <item x="92"/>
        <item x="128"/>
        <item x="173"/>
        <item x="30"/>
        <item x="174"/>
        <item x="31"/>
        <item x="39"/>
        <item x="121"/>
        <item x="96"/>
        <item x="91"/>
        <item x="89"/>
        <item x="7"/>
        <item x="200"/>
        <item x="122"/>
        <item x="15"/>
        <item x="16"/>
        <item x="17"/>
        <item x="8"/>
        <item x="97"/>
        <item x="61"/>
        <item x="88"/>
        <item x="73"/>
        <item x="111"/>
        <item m="1" x="208"/>
        <item x="37"/>
        <item x="161"/>
        <item x="192"/>
        <item m="1" x="205"/>
        <item x="139"/>
        <item x="135"/>
        <item x="130"/>
        <item x="146"/>
        <item x="124"/>
        <item x="1"/>
        <item x="194"/>
        <item x="179"/>
        <item x="2"/>
        <item x="195"/>
        <item x="0"/>
        <item x="193"/>
        <item x="120"/>
        <item x="119"/>
        <item x="105"/>
        <item x="70"/>
        <item x="113"/>
        <item x="53"/>
        <item x="101"/>
        <item x="103"/>
        <item m="1" x="206"/>
        <item x="164"/>
        <item x="93"/>
        <item x="106"/>
        <item x="188"/>
        <item x="41"/>
        <item x="98"/>
        <item x="100"/>
        <item x="181"/>
        <item x="81"/>
        <item x="80"/>
        <item x="42"/>
        <item x="59"/>
        <item x="49"/>
        <item x="140"/>
        <item x="141"/>
        <item x="142"/>
        <item x="116"/>
        <item x="152"/>
        <item x="58"/>
        <item x="84"/>
        <item x="83"/>
        <item x="82"/>
        <item x="5"/>
        <item x="198"/>
        <item x="150"/>
        <item x="182"/>
        <item x="117"/>
        <item x="191"/>
        <item x="186"/>
        <item x="114"/>
        <item x="190"/>
        <item x="162"/>
        <item x="163"/>
        <item x="102"/>
        <item x="176"/>
        <item x="44"/>
        <item x="145"/>
        <item x="3"/>
        <item x="196"/>
        <item x="167"/>
        <item x="149"/>
        <item x="75"/>
        <item x="76"/>
        <item x="38"/>
        <item x="43"/>
        <item x="109"/>
        <item x="148"/>
        <item x="85"/>
        <item x="178"/>
        <item x="107"/>
        <item x="51"/>
        <item x="45"/>
        <item x="66"/>
        <item x="177"/>
        <item x="48"/>
        <item x="6"/>
        <item x="199"/>
        <item x="67"/>
        <item x="74"/>
        <item x="104"/>
        <item x="169"/>
        <item x="18"/>
        <item x="46"/>
        <item x="57"/>
        <item x="47"/>
        <item x="11"/>
        <item x="165"/>
        <item x="72"/>
        <item x="202"/>
        <item x="99"/>
        <item x="132"/>
        <item x="131"/>
        <item x="133"/>
        <item x="180"/>
        <item x="90"/>
        <item x="14"/>
        <item x="175"/>
        <item x="32"/>
        <item x="33"/>
        <item x="34"/>
        <item x="35"/>
        <item x="36"/>
        <item x="27"/>
        <item x="28"/>
        <item x="29"/>
        <item x="79"/>
        <item x="136"/>
        <item x="203"/>
        <item x="138"/>
        <item x="147"/>
        <item x="112"/>
        <item x="144"/>
        <item x="87"/>
        <item x="126"/>
        <item x="137"/>
        <item t="default"/>
      </items>
      <autoSortScope>
        <pivotArea dataOnly="0" outline="0" fieldPosition="0">
          <references count="1">
            <reference field="4294967294" count="1" selected="0">
              <x v="0"/>
            </reference>
          </references>
        </pivotArea>
      </autoSortScope>
    </pivotField>
    <pivotField showAll="0">
      <items count="23">
        <item x="0"/>
        <item x="1"/>
        <item x="15"/>
        <item x="16"/>
        <item x="14"/>
        <item x="10"/>
        <item x="12"/>
        <item m="1" x="20"/>
        <item x="9"/>
        <item m="1" x="21"/>
        <item x="17"/>
        <item x="3"/>
        <item x="19"/>
        <item x="18"/>
        <item x="13"/>
        <item x="2"/>
        <item x="11"/>
        <item x="4"/>
        <item x="6"/>
        <item x="8"/>
        <item x="7"/>
        <item x="5"/>
        <item t="default"/>
      </items>
    </pivotField>
    <pivotField showAll="0">
      <items count="4">
        <item x="2"/>
        <item x="1"/>
        <item x="0"/>
        <item t="default"/>
      </items>
    </pivotField>
    <pivotField showAll="0">
      <items count="9">
        <item x="3"/>
        <item x="1"/>
        <item x="7"/>
        <item x="5"/>
        <item x="0"/>
        <item x="4"/>
        <item x="2"/>
        <item x="6"/>
        <item t="default"/>
      </items>
    </pivotField>
    <pivotField showAll="0">
      <items count="5">
        <item x="2"/>
        <item x="3"/>
        <item x="0"/>
        <item x="1"/>
        <item t="default"/>
      </items>
    </pivotField>
    <pivotField showAll="0">
      <items count="3">
        <item x="1"/>
        <item x="0"/>
        <item t="default"/>
      </items>
    </pivotField>
  </pivotFields>
  <rowFields count="1">
    <field x="1"/>
  </rowFields>
  <rowItems count="205">
    <i>
      <x v="103"/>
    </i>
    <i>
      <x v="98"/>
    </i>
    <i>
      <x v="101"/>
    </i>
    <i>
      <x v="151"/>
    </i>
    <i>
      <x v="52"/>
    </i>
    <i>
      <x v="136"/>
    </i>
    <i>
      <x v="169"/>
    </i>
    <i>
      <x v="76"/>
    </i>
    <i>
      <x v="82"/>
    </i>
    <i>
      <x v="13"/>
    </i>
    <i>
      <x v="46"/>
    </i>
    <i>
      <x v="179"/>
    </i>
    <i>
      <x/>
    </i>
    <i>
      <x v="4"/>
    </i>
    <i>
      <x v="189"/>
    </i>
    <i>
      <x v="79"/>
    </i>
    <i>
      <x v="80"/>
    </i>
    <i>
      <x v="81"/>
    </i>
    <i>
      <x v="175"/>
    </i>
    <i>
      <x v="20"/>
    </i>
    <i>
      <x v="18"/>
    </i>
    <i>
      <x v="25"/>
    </i>
    <i>
      <x v="23"/>
    </i>
    <i>
      <x v="50"/>
    </i>
    <i>
      <x v="49"/>
    </i>
    <i>
      <x v="48"/>
    </i>
    <i>
      <x v="21"/>
    </i>
    <i>
      <x v="68"/>
    </i>
    <i>
      <x v="70"/>
    </i>
    <i>
      <x v="191"/>
    </i>
    <i>
      <x v="192"/>
    </i>
    <i>
      <x v="193"/>
    </i>
    <i>
      <x v="194"/>
    </i>
    <i>
      <x v="195"/>
    </i>
    <i>
      <x v="89"/>
    </i>
    <i>
      <x v="157"/>
    </i>
    <i>
      <x v="71"/>
    </i>
    <i>
      <x v="3"/>
    </i>
    <i>
      <x v="118"/>
    </i>
    <i>
      <x v="124"/>
    </i>
    <i>
      <x v="158"/>
    </i>
    <i>
      <x v="149"/>
    </i>
    <i>
      <x v="165"/>
    </i>
    <i>
      <x v="176"/>
    </i>
    <i>
      <x v="178"/>
    </i>
    <i>
      <x v="168"/>
    </i>
    <i>
      <x v="126"/>
    </i>
    <i>
      <x v="36"/>
    </i>
    <i>
      <x v="164"/>
    </i>
    <i>
      <x v="11"/>
    </i>
    <i>
      <x v="110"/>
    </i>
    <i>
      <x v="39"/>
    </i>
    <i>
      <x v="35"/>
    </i>
    <i>
      <x v="34"/>
    </i>
    <i>
      <x v="177"/>
    </i>
    <i>
      <x v="132"/>
    </i>
    <i>
      <x v="125"/>
    </i>
    <i>
      <x v="31"/>
    </i>
    <i>
      <x v="84"/>
    </i>
    <i>
      <x v="60"/>
    </i>
    <i>
      <x v="62"/>
    </i>
    <i>
      <x v="63"/>
    </i>
    <i>
      <x v="61"/>
    </i>
    <i>
      <x v="166"/>
    </i>
    <i>
      <x v="171"/>
    </i>
    <i>
      <x v="37"/>
    </i>
    <i>
      <x v="30"/>
    </i>
    <i>
      <x v="108"/>
    </i>
    <i>
      <x v="42"/>
    </i>
    <i>
      <x v="181"/>
    </i>
    <i>
      <x v="86"/>
    </i>
    <i>
      <x v="172"/>
    </i>
    <i>
      <x v="155"/>
    </i>
    <i>
      <x v="156"/>
    </i>
    <i>
      <x v="47"/>
    </i>
    <i>
      <x v="10"/>
    </i>
    <i>
      <x v="199"/>
    </i>
    <i>
      <x v="123"/>
    </i>
    <i>
      <x v="122"/>
    </i>
    <i>
      <x v="135"/>
    </i>
    <i>
      <x v="134"/>
    </i>
    <i>
      <x v="133"/>
    </i>
    <i>
      <x v="161"/>
    </i>
    <i>
      <x v="56"/>
    </i>
    <i>
      <x v="206"/>
    </i>
    <i>
      <x v="85"/>
    </i>
    <i>
      <x v="188"/>
    </i>
    <i>
      <x v="74"/>
    </i>
    <i>
      <x v="65"/>
    </i>
    <i>
      <x v="115"/>
    </i>
    <i>
      <x v="58"/>
    </i>
    <i>
      <x v="45"/>
    </i>
    <i>
      <x v="73"/>
    </i>
    <i>
      <x v="83"/>
    </i>
    <i>
      <x v="119"/>
    </i>
    <i>
      <x v="183"/>
    </i>
    <i>
      <x v="120"/>
    </i>
    <i>
      <x v="111"/>
    </i>
    <i>
      <x v="147"/>
    </i>
    <i>
      <x v="112"/>
    </i>
    <i>
      <x v="173"/>
    </i>
    <i>
      <x v="107"/>
    </i>
    <i>
      <x v="116"/>
    </i>
    <i>
      <x v="163"/>
    </i>
    <i>
      <x v="6"/>
    </i>
    <i>
      <x v="159"/>
    </i>
    <i>
      <x v="64"/>
    </i>
    <i>
      <x v="87"/>
    </i>
    <i>
      <x v="204"/>
    </i>
    <i>
      <x v="109"/>
    </i>
    <i>
      <x v="196"/>
    </i>
    <i>
      <x v="143"/>
    </i>
    <i>
      <x v="26"/>
    </i>
    <i>
      <x v="197"/>
    </i>
    <i>
      <x v="130"/>
    </i>
    <i>
      <x v="198"/>
    </i>
    <i>
      <x v="140"/>
    </i>
    <i>
      <x v="5"/>
    </i>
    <i>
      <x v="106"/>
    </i>
    <i>
      <x v="105"/>
    </i>
    <i>
      <x v="72"/>
    </i>
    <i>
      <x v="78"/>
    </i>
    <i>
      <x v="38"/>
    </i>
    <i>
      <x v="97"/>
    </i>
    <i>
      <x v="28"/>
    </i>
    <i>
      <x v="207"/>
    </i>
    <i>
      <x v="29"/>
    </i>
    <i>
      <x v="66"/>
    </i>
    <i>
      <x v="41"/>
    </i>
    <i>
      <x v="95"/>
    </i>
    <i>
      <x v="185"/>
    </i>
    <i>
      <x v="184"/>
    </i>
    <i>
      <x v="186"/>
    </i>
    <i>
      <x v="7"/>
    </i>
    <i>
      <x v="94"/>
    </i>
    <i>
      <x v="200"/>
    </i>
    <i>
      <x v="208"/>
    </i>
    <i>
      <x v="202"/>
    </i>
    <i>
      <x v="93"/>
    </i>
    <i>
      <x v="127"/>
    </i>
    <i>
      <x v="128"/>
    </i>
    <i>
      <x v="129"/>
    </i>
    <i>
      <x v="12"/>
    </i>
    <i>
      <x v="205"/>
    </i>
    <i>
      <x v="150"/>
    </i>
    <i>
      <x v="96"/>
    </i>
    <i>
      <x v="203"/>
    </i>
    <i>
      <x v="160"/>
    </i>
    <i>
      <x v="154"/>
    </i>
    <i>
      <x v="138"/>
    </i>
    <i>
      <x v="33"/>
    </i>
    <i>
      <x v="131"/>
    </i>
    <i>
      <x v="14"/>
    </i>
    <i>
      <x v="16"/>
    </i>
    <i>
      <x v="43"/>
    </i>
    <i>
      <x v="44"/>
    </i>
    <i>
      <x v="54"/>
    </i>
    <i>
      <x v="55"/>
    </i>
    <i>
      <x v="17"/>
    </i>
    <i>
      <x v="9"/>
    </i>
    <i>
      <x v="90"/>
    </i>
    <i>
      <x v="145"/>
    </i>
    <i>
      <x v="146"/>
    </i>
    <i>
      <x v="114"/>
    </i>
    <i>
      <x v="180"/>
    </i>
    <i>
      <x v="40"/>
    </i>
    <i>
      <x v="153"/>
    </i>
    <i>
      <x v="8"/>
    </i>
    <i>
      <x v="174"/>
    </i>
    <i>
      <x v="19"/>
    </i>
    <i>
      <x v="24"/>
    </i>
    <i>
      <x v="22"/>
    </i>
    <i>
      <x v="67"/>
    </i>
    <i>
      <x v="69"/>
    </i>
    <i>
      <x v="190"/>
    </i>
    <i>
      <x v="148"/>
    </i>
    <i>
      <x v="75"/>
    </i>
    <i>
      <x v="167"/>
    </i>
    <i>
      <x v="162"/>
    </i>
    <i>
      <x v="100"/>
    </i>
    <i>
      <x v="187"/>
    </i>
    <i>
      <x v="121"/>
    </i>
    <i>
      <x v="139"/>
    </i>
    <i>
      <x v="51"/>
    </i>
    <i>
      <x v="32"/>
    </i>
    <i>
      <x v="27"/>
    </i>
    <i>
      <x v="142"/>
    </i>
    <i>
      <x v="57"/>
    </i>
    <i>
      <x v="117"/>
    </i>
    <i>
      <x v="59"/>
    </i>
    <i>
      <x v="144"/>
    </i>
    <i>
      <x v="141"/>
    </i>
    <i>
      <x v="91"/>
    </i>
    <i>
      <x v="104"/>
    </i>
    <i>
      <x v="99"/>
    </i>
    <i>
      <x v="102"/>
    </i>
    <i>
      <x v="152"/>
    </i>
    <i>
      <x v="53"/>
    </i>
    <i>
      <x v="137"/>
    </i>
    <i>
      <x v="170"/>
    </i>
    <i>
      <x v="77"/>
    </i>
    <i>
      <x v="1"/>
    </i>
    <i>
      <x v="182"/>
    </i>
    <i>
      <x v="201"/>
    </i>
    <i>
      <x v="15"/>
    </i>
  </rowItems>
  <colItems count="1">
    <i/>
  </colItems>
  <dataFields count="1">
    <dataField name="Numérotation" fld="0" subtotal="average" baseField="1" baseItem="103"/>
  </dataFields>
  <formats count="40">
    <format dxfId="537">
      <pivotArea field="1" type="button" dataOnly="0" labelOnly="1" outline="0" axis="axisRow" fieldPosition="0"/>
    </format>
    <format dxfId="536">
      <pivotArea dataOnly="0" labelOnly="1" fieldPosition="0">
        <references count="1">
          <reference field="1" count="50">
            <x v="0"/>
            <x v="4"/>
            <x v="11"/>
            <x v="13"/>
            <x v="18"/>
            <x v="20"/>
            <x v="21"/>
            <x v="23"/>
            <x v="25"/>
            <x v="34"/>
            <x v="35"/>
            <x v="36"/>
            <x v="39"/>
            <x v="46"/>
            <x v="52"/>
            <x v="68"/>
            <x v="71"/>
            <x v="76"/>
            <x v="79"/>
            <x v="80"/>
            <x v="81"/>
            <x v="82"/>
            <x v="89"/>
            <x v="98"/>
            <x v="101"/>
            <x v="103"/>
            <x v="110"/>
            <x v="118"/>
            <x v="124"/>
            <x v="126"/>
            <x v="132"/>
            <x v="136"/>
            <x v="149"/>
            <x v="151"/>
            <x v="158"/>
            <x v="164"/>
            <x v="165"/>
            <x v="168"/>
            <x v="169"/>
            <x v="175"/>
            <x v="176"/>
            <x v="177"/>
            <x v="178"/>
            <x v="179"/>
            <x v="189"/>
            <x v="191"/>
            <x v="192"/>
            <x v="193"/>
            <x v="194"/>
            <x v="195"/>
          </reference>
        </references>
      </pivotArea>
    </format>
    <format dxfId="535">
      <pivotArea dataOnly="0" labelOnly="1" fieldPosition="0">
        <references count="1">
          <reference field="1" count="50">
            <x v="3"/>
            <x v="6"/>
            <x v="10"/>
            <x v="26"/>
            <x v="30"/>
            <x v="31"/>
            <x v="37"/>
            <x v="45"/>
            <x v="47"/>
            <x v="48"/>
            <x v="49"/>
            <x v="50"/>
            <x v="58"/>
            <x v="60"/>
            <x v="61"/>
            <x v="62"/>
            <x v="64"/>
            <x v="70"/>
            <x v="73"/>
            <x v="74"/>
            <x v="83"/>
            <x v="84"/>
            <x v="87"/>
            <x v="108"/>
            <x v="109"/>
            <x v="111"/>
            <x v="112"/>
            <x v="113"/>
            <x v="115"/>
            <x v="116"/>
            <x v="119"/>
            <x v="120"/>
            <x v="122"/>
            <x v="123"/>
            <x v="125"/>
            <x v="130"/>
            <x v="134"/>
            <x v="143"/>
            <x v="147"/>
            <x v="156"/>
            <x v="157"/>
            <x v="159"/>
            <x v="171"/>
            <x v="172"/>
            <x v="173"/>
            <x v="181"/>
            <x v="183"/>
            <x v="188"/>
            <x v="199"/>
            <x v="204"/>
          </reference>
        </references>
      </pivotArea>
    </format>
    <format dxfId="534">
      <pivotArea dataOnly="0" labelOnly="1" fieldPosition="0">
        <references count="1">
          <reference field="1" count="50">
            <x v="2"/>
            <x v="5"/>
            <x v="7"/>
            <x v="9"/>
            <x v="12"/>
            <x v="14"/>
            <x v="16"/>
            <x v="17"/>
            <x v="29"/>
            <x v="33"/>
            <x v="38"/>
            <x v="42"/>
            <x v="43"/>
            <x v="44"/>
            <x v="54"/>
            <x v="55"/>
            <x v="63"/>
            <x v="72"/>
            <x v="78"/>
            <x v="86"/>
            <x v="90"/>
            <x v="93"/>
            <x v="94"/>
            <x v="95"/>
            <x v="96"/>
            <x v="97"/>
            <x v="105"/>
            <x v="106"/>
            <x v="114"/>
            <x v="127"/>
            <x v="128"/>
            <x v="129"/>
            <x v="131"/>
            <x v="133"/>
            <x v="135"/>
            <x v="138"/>
            <x v="140"/>
            <x v="146"/>
            <x v="150"/>
            <x v="154"/>
            <x v="160"/>
            <x v="161"/>
            <x v="166"/>
            <x v="184"/>
            <x v="185"/>
            <x v="186"/>
            <x v="200"/>
            <x v="202"/>
            <x v="203"/>
            <x v="205"/>
          </reference>
        </references>
      </pivotArea>
    </format>
    <format dxfId="533">
      <pivotArea dataOnly="0" labelOnly="1" fieldPosition="0">
        <references count="1">
          <reference field="1" count="50">
            <x v="8"/>
            <x v="19"/>
            <x v="22"/>
            <x v="24"/>
            <x v="27"/>
            <x v="28"/>
            <x v="32"/>
            <x v="40"/>
            <x v="41"/>
            <x v="51"/>
            <x v="53"/>
            <x v="56"/>
            <x v="57"/>
            <x v="59"/>
            <x v="65"/>
            <x v="66"/>
            <x v="67"/>
            <x v="69"/>
            <x v="75"/>
            <x v="85"/>
            <x v="88"/>
            <x v="91"/>
            <x v="92"/>
            <x v="99"/>
            <x v="100"/>
            <x v="102"/>
            <x v="104"/>
            <x v="107"/>
            <x v="117"/>
            <x v="121"/>
            <x v="137"/>
            <x v="139"/>
            <x v="141"/>
            <x v="142"/>
            <x v="144"/>
            <x v="145"/>
            <x v="148"/>
            <x v="152"/>
            <x v="153"/>
            <x v="155"/>
            <x v="162"/>
            <x v="163"/>
            <x v="167"/>
            <x v="174"/>
            <x v="180"/>
            <x v="187"/>
            <x v="190"/>
            <x v="196"/>
            <x v="197"/>
            <x v="198"/>
          </reference>
        </references>
      </pivotArea>
    </format>
    <format dxfId="532">
      <pivotArea dataOnly="0" labelOnly="1" fieldPosition="0">
        <references count="1">
          <reference field="1" count="6">
            <x v="1"/>
            <x v="15"/>
            <x v="77"/>
            <x v="170"/>
            <x v="182"/>
            <x v="201"/>
          </reference>
        </references>
      </pivotArea>
    </format>
    <format dxfId="531">
      <pivotArea field="1" type="button" dataOnly="0" labelOnly="1" outline="0" axis="axisRow" fieldPosition="0"/>
    </format>
    <format dxfId="530">
      <pivotArea dataOnly="0" labelOnly="1" fieldPosition="0">
        <references count="1">
          <reference field="1" count="50">
            <x v="0"/>
            <x v="4"/>
            <x v="11"/>
            <x v="13"/>
            <x v="18"/>
            <x v="20"/>
            <x v="21"/>
            <x v="23"/>
            <x v="25"/>
            <x v="34"/>
            <x v="35"/>
            <x v="36"/>
            <x v="39"/>
            <x v="46"/>
            <x v="52"/>
            <x v="68"/>
            <x v="71"/>
            <x v="76"/>
            <x v="79"/>
            <x v="80"/>
            <x v="81"/>
            <x v="82"/>
            <x v="89"/>
            <x v="98"/>
            <x v="101"/>
            <x v="103"/>
            <x v="110"/>
            <x v="118"/>
            <x v="124"/>
            <x v="126"/>
            <x v="132"/>
            <x v="136"/>
            <x v="149"/>
            <x v="151"/>
            <x v="158"/>
            <x v="164"/>
            <x v="165"/>
            <x v="168"/>
            <x v="169"/>
            <x v="175"/>
            <x v="176"/>
            <x v="177"/>
            <x v="178"/>
            <x v="179"/>
            <x v="189"/>
            <x v="191"/>
            <x v="192"/>
            <x v="193"/>
            <x v="194"/>
            <x v="195"/>
          </reference>
        </references>
      </pivotArea>
    </format>
    <format dxfId="529">
      <pivotArea dataOnly="0" labelOnly="1" fieldPosition="0">
        <references count="1">
          <reference field="1" count="50">
            <x v="3"/>
            <x v="6"/>
            <x v="10"/>
            <x v="26"/>
            <x v="30"/>
            <x v="31"/>
            <x v="37"/>
            <x v="45"/>
            <x v="47"/>
            <x v="48"/>
            <x v="49"/>
            <x v="50"/>
            <x v="58"/>
            <x v="60"/>
            <x v="61"/>
            <x v="62"/>
            <x v="64"/>
            <x v="70"/>
            <x v="73"/>
            <x v="74"/>
            <x v="83"/>
            <x v="84"/>
            <x v="87"/>
            <x v="108"/>
            <x v="109"/>
            <x v="111"/>
            <x v="112"/>
            <x v="113"/>
            <x v="115"/>
            <x v="116"/>
            <x v="119"/>
            <x v="120"/>
            <x v="122"/>
            <x v="123"/>
            <x v="125"/>
            <x v="130"/>
            <x v="134"/>
            <x v="143"/>
            <x v="147"/>
            <x v="156"/>
            <x v="157"/>
            <x v="159"/>
            <x v="171"/>
            <x v="172"/>
            <x v="173"/>
            <x v="181"/>
            <x v="183"/>
            <x v="188"/>
            <x v="199"/>
            <x v="204"/>
          </reference>
        </references>
      </pivotArea>
    </format>
    <format dxfId="528">
      <pivotArea dataOnly="0" labelOnly="1" fieldPosition="0">
        <references count="1">
          <reference field="1" count="50">
            <x v="2"/>
            <x v="5"/>
            <x v="7"/>
            <x v="9"/>
            <x v="12"/>
            <x v="14"/>
            <x v="16"/>
            <x v="17"/>
            <x v="29"/>
            <x v="33"/>
            <x v="38"/>
            <x v="42"/>
            <x v="43"/>
            <x v="44"/>
            <x v="54"/>
            <x v="55"/>
            <x v="63"/>
            <x v="72"/>
            <x v="78"/>
            <x v="86"/>
            <x v="90"/>
            <x v="93"/>
            <x v="94"/>
            <x v="95"/>
            <x v="96"/>
            <x v="97"/>
            <x v="105"/>
            <x v="106"/>
            <x v="114"/>
            <x v="127"/>
            <x v="128"/>
            <x v="129"/>
            <x v="131"/>
            <x v="133"/>
            <x v="135"/>
            <x v="138"/>
            <x v="140"/>
            <x v="146"/>
            <x v="150"/>
            <x v="154"/>
            <x v="160"/>
            <x v="161"/>
            <x v="166"/>
            <x v="184"/>
            <x v="185"/>
            <x v="186"/>
            <x v="200"/>
            <x v="202"/>
            <x v="203"/>
            <x v="205"/>
          </reference>
        </references>
      </pivotArea>
    </format>
    <format dxfId="527">
      <pivotArea dataOnly="0" labelOnly="1" fieldPosition="0">
        <references count="1">
          <reference field="1" count="50">
            <x v="8"/>
            <x v="19"/>
            <x v="22"/>
            <x v="24"/>
            <x v="27"/>
            <x v="28"/>
            <x v="32"/>
            <x v="40"/>
            <x v="41"/>
            <x v="51"/>
            <x v="53"/>
            <x v="56"/>
            <x v="57"/>
            <x v="59"/>
            <x v="65"/>
            <x v="66"/>
            <x v="67"/>
            <x v="69"/>
            <x v="75"/>
            <x v="85"/>
            <x v="88"/>
            <x v="91"/>
            <x v="92"/>
            <x v="99"/>
            <x v="100"/>
            <x v="102"/>
            <x v="104"/>
            <x v="107"/>
            <x v="117"/>
            <x v="121"/>
            <x v="137"/>
            <x v="139"/>
            <x v="141"/>
            <x v="142"/>
            <x v="144"/>
            <x v="145"/>
            <x v="148"/>
            <x v="152"/>
            <x v="153"/>
            <x v="155"/>
            <x v="162"/>
            <x v="163"/>
            <x v="167"/>
            <x v="174"/>
            <x v="180"/>
            <x v="187"/>
            <x v="190"/>
            <x v="196"/>
            <x v="197"/>
            <x v="198"/>
          </reference>
        </references>
      </pivotArea>
    </format>
    <format dxfId="526">
      <pivotArea dataOnly="0" labelOnly="1" fieldPosition="0">
        <references count="1">
          <reference field="1" count="6">
            <x v="1"/>
            <x v="15"/>
            <x v="77"/>
            <x v="170"/>
            <x v="182"/>
            <x v="201"/>
          </reference>
        </references>
      </pivotArea>
    </format>
    <format dxfId="525">
      <pivotArea outline="0" collapsedLevelsAreSubtotals="1" fieldPosition="0"/>
    </format>
    <format dxfId="524">
      <pivotArea dataOnly="0" labelOnly="1" outline="0" axis="axisValues" fieldPosition="0"/>
    </format>
    <format dxfId="523">
      <pivotArea type="all" dataOnly="0" outline="0" fieldPosition="0"/>
    </format>
    <format dxfId="522">
      <pivotArea outline="0" collapsedLevelsAreSubtotals="1" fieldPosition="0"/>
    </format>
    <format dxfId="521">
      <pivotArea field="1" type="button" dataOnly="0" labelOnly="1" outline="0" axis="axisRow" fieldPosition="0"/>
    </format>
    <format dxfId="520">
      <pivotArea dataOnly="0" labelOnly="1" outline="0" axis="axisValues" fieldPosition="0"/>
    </format>
    <format dxfId="519">
      <pivotArea dataOnly="0" labelOnly="1" fieldPosition="0">
        <references count="1">
          <reference field="1" count="15">
            <x v="4"/>
            <x v="13"/>
            <x v="41"/>
            <x v="52"/>
            <x v="66"/>
            <x v="76"/>
            <x v="82"/>
            <x v="98"/>
            <x v="101"/>
            <x v="103"/>
            <x v="136"/>
            <x v="145"/>
            <x v="151"/>
            <x v="169"/>
            <x v="179"/>
          </reference>
        </references>
      </pivotArea>
    </format>
    <format dxfId="518">
      <pivotArea dataOnly="0" labelOnly="1" fieldPosition="0">
        <references count="1">
          <reference field="1" count="0"/>
        </references>
      </pivotArea>
    </format>
    <format dxfId="517">
      <pivotArea type="all" dataOnly="0" outline="0" fieldPosition="0"/>
    </format>
    <format dxfId="516">
      <pivotArea outline="0" collapsedLevelsAreSubtotals="1" fieldPosition="0"/>
    </format>
    <format dxfId="515">
      <pivotArea field="1" type="button" dataOnly="0" labelOnly="1" outline="0" axis="axisRow" fieldPosition="0"/>
    </format>
    <format dxfId="514">
      <pivotArea dataOnly="0" labelOnly="1" outline="0" axis="axisValues" fieldPosition="0"/>
    </format>
    <format dxfId="513">
      <pivotArea dataOnly="0" labelOnly="1" fieldPosition="0">
        <references count="1">
          <reference field="1" count="50">
            <x v="0"/>
            <x v="3"/>
            <x v="4"/>
            <x v="13"/>
            <x v="18"/>
            <x v="20"/>
            <x v="21"/>
            <x v="23"/>
            <x v="25"/>
            <x v="36"/>
            <x v="46"/>
            <x v="48"/>
            <x v="49"/>
            <x v="50"/>
            <x v="52"/>
            <x v="68"/>
            <x v="70"/>
            <x v="71"/>
            <x v="76"/>
            <x v="79"/>
            <x v="80"/>
            <x v="81"/>
            <x v="82"/>
            <x v="89"/>
            <x v="98"/>
            <x v="101"/>
            <x v="103"/>
            <x v="113"/>
            <x v="118"/>
            <x v="124"/>
            <x v="126"/>
            <x v="136"/>
            <x v="149"/>
            <x v="151"/>
            <x v="157"/>
            <x v="158"/>
            <x v="164"/>
            <x v="165"/>
            <x v="168"/>
            <x v="169"/>
            <x v="175"/>
            <x v="176"/>
            <x v="178"/>
            <x v="179"/>
            <x v="189"/>
            <x v="191"/>
            <x v="192"/>
            <x v="193"/>
            <x v="194"/>
            <x v="195"/>
          </reference>
        </references>
      </pivotArea>
    </format>
    <format dxfId="512">
      <pivotArea dataOnly="0" labelOnly="1" fieldPosition="0">
        <references count="1">
          <reference field="1" count="50">
            <x v="10"/>
            <x v="11"/>
            <x v="30"/>
            <x v="31"/>
            <x v="34"/>
            <x v="35"/>
            <x v="37"/>
            <x v="39"/>
            <x v="42"/>
            <x v="45"/>
            <x v="47"/>
            <x v="56"/>
            <x v="58"/>
            <x v="60"/>
            <x v="61"/>
            <x v="62"/>
            <x v="63"/>
            <x v="65"/>
            <x v="73"/>
            <x v="74"/>
            <x v="83"/>
            <x v="84"/>
            <x v="85"/>
            <x v="86"/>
            <x v="108"/>
            <x v="110"/>
            <x v="111"/>
            <x v="115"/>
            <x v="119"/>
            <x v="120"/>
            <x v="122"/>
            <x v="123"/>
            <x v="125"/>
            <x v="132"/>
            <x v="133"/>
            <x v="134"/>
            <x v="135"/>
            <x v="147"/>
            <x v="155"/>
            <x v="156"/>
            <x v="161"/>
            <x v="166"/>
            <x v="171"/>
            <x v="172"/>
            <x v="177"/>
            <x v="181"/>
            <x v="183"/>
            <x v="188"/>
            <x v="199"/>
            <x v="206"/>
          </reference>
        </references>
      </pivotArea>
    </format>
    <format dxfId="511">
      <pivotArea dataOnly="0" labelOnly="1" fieldPosition="0">
        <references count="1">
          <reference field="1" count="50">
            <x v="5"/>
            <x v="6"/>
            <x v="7"/>
            <x v="12"/>
            <x v="26"/>
            <x v="28"/>
            <x v="29"/>
            <x v="38"/>
            <x v="41"/>
            <x v="64"/>
            <x v="66"/>
            <x v="72"/>
            <x v="78"/>
            <x v="87"/>
            <x v="93"/>
            <x v="94"/>
            <x v="95"/>
            <x v="96"/>
            <x v="97"/>
            <x v="105"/>
            <x v="106"/>
            <x v="107"/>
            <x v="109"/>
            <x v="112"/>
            <x v="116"/>
            <x v="127"/>
            <x v="128"/>
            <x v="129"/>
            <x v="130"/>
            <x v="140"/>
            <x v="143"/>
            <x v="150"/>
            <x v="154"/>
            <x v="159"/>
            <x v="160"/>
            <x v="163"/>
            <x v="173"/>
            <x v="184"/>
            <x v="185"/>
            <x v="186"/>
            <x v="196"/>
            <x v="197"/>
            <x v="198"/>
            <x v="200"/>
            <x v="202"/>
            <x v="203"/>
            <x v="204"/>
            <x v="205"/>
            <x v="207"/>
            <x v="208"/>
          </reference>
        </references>
      </pivotArea>
    </format>
    <format dxfId="510">
      <pivotArea dataOnly="0" labelOnly="1" fieldPosition="0">
        <references count="1">
          <reference field="1" count="50">
            <x v="8"/>
            <x v="9"/>
            <x v="14"/>
            <x v="16"/>
            <x v="17"/>
            <x v="19"/>
            <x v="22"/>
            <x v="24"/>
            <x v="27"/>
            <x v="32"/>
            <x v="33"/>
            <x v="40"/>
            <x v="43"/>
            <x v="44"/>
            <x v="51"/>
            <x v="53"/>
            <x v="54"/>
            <x v="55"/>
            <x v="57"/>
            <x v="59"/>
            <x v="67"/>
            <x v="69"/>
            <x v="75"/>
            <x v="90"/>
            <x v="91"/>
            <x v="99"/>
            <x v="100"/>
            <x v="102"/>
            <x v="104"/>
            <x v="114"/>
            <x v="117"/>
            <x v="121"/>
            <x v="131"/>
            <x v="137"/>
            <x v="138"/>
            <x v="139"/>
            <x v="141"/>
            <x v="142"/>
            <x v="144"/>
            <x v="145"/>
            <x v="146"/>
            <x v="148"/>
            <x v="152"/>
            <x v="153"/>
            <x v="162"/>
            <x v="167"/>
            <x v="174"/>
            <x v="180"/>
            <x v="187"/>
            <x v="190"/>
          </reference>
        </references>
      </pivotArea>
    </format>
    <format dxfId="509">
      <pivotArea dataOnly="0" labelOnly="1" fieldPosition="0">
        <references count="1">
          <reference field="1" count="6">
            <x v="1"/>
            <x v="15"/>
            <x v="77"/>
            <x v="170"/>
            <x v="182"/>
            <x v="201"/>
          </reference>
        </references>
      </pivotArea>
    </format>
    <format dxfId="508">
      <pivotArea outline="0" collapsedLevelsAreSubtotals="1" fieldPosition="0"/>
    </format>
    <format dxfId="507">
      <pivotArea dataOnly="0" labelOnly="1" fieldPosition="0">
        <references count="1">
          <reference field="1" count="50">
            <x v="0"/>
            <x v="3"/>
            <x v="4"/>
            <x v="13"/>
            <x v="18"/>
            <x v="20"/>
            <x v="21"/>
            <x v="23"/>
            <x v="25"/>
            <x v="36"/>
            <x v="46"/>
            <x v="48"/>
            <x v="49"/>
            <x v="50"/>
            <x v="52"/>
            <x v="68"/>
            <x v="70"/>
            <x v="71"/>
            <x v="76"/>
            <x v="79"/>
            <x v="80"/>
            <x v="81"/>
            <x v="82"/>
            <x v="89"/>
            <x v="98"/>
            <x v="101"/>
            <x v="103"/>
            <x v="113"/>
            <x v="118"/>
            <x v="124"/>
            <x v="126"/>
            <x v="136"/>
            <x v="149"/>
            <x v="151"/>
            <x v="157"/>
            <x v="158"/>
            <x v="164"/>
            <x v="165"/>
            <x v="168"/>
            <x v="169"/>
            <x v="175"/>
            <x v="176"/>
            <x v="178"/>
            <x v="179"/>
            <x v="189"/>
            <x v="191"/>
            <x v="192"/>
            <x v="193"/>
            <x v="194"/>
            <x v="195"/>
          </reference>
        </references>
      </pivotArea>
    </format>
    <format dxfId="506">
      <pivotArea dataOnly="0" labelOnly="1" fieldPosition="0">
        <references count="1">
          <reference field="1" count="50">
            <x v="10"/>
            <x v="11"/>
            <x v="30"/>
            <x v="31"/>
            <x v="34"/>
            <x v="35"/>
            <x v="37"/>
            <x v="39"/>
            <x v="42"/>
            <x v="45"/>
            <x v="47"/>
            <x v="56"/>
            <x v="58"/>
            <x v="60"/>
            <x v="61"/>
            <x v="62"/>
            <x v="63"/>
            <x v="65"/>
            <x v="73"/>
            <x v="74"/>
            <x v="83"/>
            <x v="84"/>
            <x v="85"/>
            <x v="86"/>
            <x v="108"/>
            <x v="110"/>
            <x v="111"/>
            <x v="115"/>
            <x v="119"/>
            <x v="120"/>
            <x v="122"/>
            <x v="123"/>
            <x v="125"/>
            <x v="132"/>
            <x v="133"/>
            <x v="134"/>
            <x v="135"/>
            <x v="147"/>
            <x v="155"/>
            <x v="156"/>
            <x v="161"/>
            <x v="166"/>
            <x v="171"/>
            <x v="172"/>
            <x v="177"/>
            <x v="181"/>
            <x v="183"/>
            <x v="188"/>
            <x v="199"/>
            <x v="206"/>
          </reference>
        </references>
      </pivotArea>
    </format>
    <format dxfId="505">
      <pivotArea dataOnly="0" labelOnly="1" fieldPosition="0">
        <references count="1">
          <reference field="1" count="50">
            <x v="5"/>
            <x v="6"/>
            <x v="7"/>
            <x v="12"/>
            <x v="26"/>
            <x v="28"/>
            <x v="29"/>
            <x v="38"/>
            <x v="41"/>
            <x v="64"/>
            <x v="66"/>
            <x v="72"/>
            <x v="78"/>
            <x v="87"/>
            <x v="93"/>
            <x v="94"/>
            <x v="95"/>
            <x v="96"/>
            <x v="97"/>
            <x v="105"/>
            <x v="106"/>
            <x v="107"/>
            <x v="109"/>
            <x v="112"/>
            <x v="116"/>
            <x v="127"/>
            <x v="128"/>
            <x v="129"/>
            <x v="130"/>
            <x v="140"/>
            <x v="143"/>
            <x v="150"/>
            <x v="154"/>
            <x v="159"/>
            <x v="160"/>
            <x v="163"/>
            <x v="173"/>
            <x v="184"/>
            <x v="185"/>
            <x v="186"/>
            <x v="196"/>
            <x v="197"/>
            <x v="198"/>
            <x v="200"/>
            <x v="202"/>
            <x v="203"/>
            <x v="204"/>
            <x v="205"/>
            <x v="207"/>
            <x v="208"/>
          </reference>
        </references>
      </pivotArea>
    </format>
    <format dxfId="504">
      <pivotArea dataOnly="0" labelOnly="1" fieldPosition="0">
        <references count="1">
          <reference field="1" count="50">
            <x v="8"/>
            <x v="9"/>
            <x v="14"/>
            <x v="16"/>
            <x v="17"/>
            <x v="19"/>
            <x v="22"/>
            <x v="24"/>
            <x v="27"/>
            <x v="32"/>
            <x v="33"/>
            <x v="40"/>
            <x v="43"/>
            <x v="44"/>
            <x v="51"/>
            <x v="53"/>
            <x v="54"/>
            <x v="55"/>
            <x v="57"/>
            <x v="59"/>
            <x v="67"/>
            <x v="69"/>
            <x v="75"/>
            <x v="90"/>
            <x v="91"/>
            <x v="99"/>
            <x v="100"/>
            <x v="102"/>
            <x v="104"/>
            <x v="114"/>
            <x v="117"/>
            <x v="121"/>
            <x v="131"/>
            <x v="137"/>
            <x v="138"/>
            <x v="139"/>
            <x v="141"/>
            <x v="142"/>
            <x v="144"/>
            <x v="145"/>
            <x v="146"/>
            <x v="148"/>
            <x v="152"/>
            <x v="153"/>
            <x v="162"/>
            <x v="167"/>
            <x v="174"/>
            <x v="180"/>
            <x v="187"/>
            <x v="190"/>
          </reference>
        </references>
      </pivotArea>
    </format>
    <format dxfId="503">
      <pivotArea dataOnly="0" labelOnly="1" fieldPosition="0">
        <references count="1">
          <reference field="1" count="6">
            <x v="1"/>
            <x v="15"/>
            <x v="77"/>
            <x v="170"/>
            <x v="182"/>
            <x v="201"/>
          </reference>
        </references>
      </pivotArea>
    </format>
    <format dxfId="502">
      <pivotArea type="all" dataOnly="0" outline="0" fieldPosition="0"/>
    </format>
    <format dxfId="501">
      <pivotArea outline="0" collapsedLevelsAreSubtotals="1" fieldPosition="0"/>
    </format>
    <format dxfId="500">
      <pivotArea field="1" type="button" dataOnly="0" labelOnly="1" outline="0" axis="axisRow" fieldPosition="0"/>
    </format>
    <format dxfId="499">
      <pivotArea dataOnly="0" labelOnly="1" outline="0" axis="axisValues" fieldPosition="0"/>
    </format>
    <format dxfId="498">
      <pivotArea dataOnly="0" labelOnly="1" fieldPosition="0">
        <references count="1">
          <reference field="1" count="15">
            <x v="4"/>
            <x v="13"/>
            <x v="41"/>
            <x v="52"/>
            <x v="66"/>
            <x v="76"/>
            <x v="82"/>
            <x v="98"/>
            <x v="101"/>
            <x v="103"/>
            <x v="136"/>
            <x v="145"/>
            <x v="151"/>
            <x v="169"/>
            <x v="179"/>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Offres" sourceName="Offres">
  <pivotTables>
    <pivotTable tabId="10" name="Tableau croisé dynamique3"/>
  </pivotTables>
  <data>
    <tabular pivotCacheId="1" showMissing="0" crossFilter="none">
      <items count="22">
        <i x="0" s="1"/>
        <i x="1" s="1"/>
        <i x="15" s="1"/>
        <i x="16" s="1"/>
        <i x="14" s="1"/>
        <i x="10" s="1"/>
        <i x="12" s="1"/>
        <i x="9" s="1"/>
        <i x="17" s="1"/>
        <i x="3" s="1"/>
        <i x="19" s="1"/>
        <i x="18" s="1"/>
        <i x="13" s="1"/>
        <i x="2" s="1"/>
        <i x="11" s="1"/>
        <i x="4" s="1"/>
        <i x="6" s="1"/>
        <i x="8" s="1"/>
        <i x="7" s="1"/>
        <i x="5" s="1"/>
        <i x="20" s="1"/>
        <i x="21"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_Définition" sourceName="Définition">
  <pivotTables>
    <pivotTable tabId="10" name="Tableau croisé dynamique3"/>
  </pivotTables>
  <data>
    <tabular pivotCacheId="1">
      <items count="3">
        <i x="2" s="1"/>
        <i x="1" s="1"/>
        <i x="0" s="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egment_Langues" sourceName="Langues">
  <pivotTables>
    <pivotTable tabId="10" name="Tableau croisé dynamique3"/>
  </pivotTables>
  <data>
    <tabular pivotCacheId="1">
      <items count="8">
        <i x="3" s="1"/>
        <i x="1" s="1"/>
        <i x="7" s="1"/>
        <i x="5" s="1"/>
        <i x="0" s="1"/>
        <i x="4" s="1"/>
        <i x="2" s="1"/>
        <i x="6" s="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egment_Ch._Régionales" sourceName="Ch. Régionales">
  <pivotTables>
    <pivotTable tabId="10" name="Tableau croisé dynamique3"/>
  </pivotTables>
  <data>
    <tabular pivotCacheId="1">
      <items count="4">
        <i x="2" s="1"/>
        <i x="3" s="1"/>
        <i x="0" s="1"/>
        <i x="1" s="1"/>
      </items>
    </tabular>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Segment_Radios" sourceName="Radios">
  <pivotTables>
    <pivotTable tabId="10" name="Tableau croisé dynamique3"/>
  </pivotTables>
  <data>
    <tabular pivotCacheId="1">
      <items count="2">
        <i x="1" s="1"/>
        <i x="0"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Offres" cache="Segment_Offres" caption="Offres" rowHeight="241300"/>
  <slicer name="Définition" cache="Segment_Définition" caption="Définition" rowHeight="241300"/>
  <slicer name="Langues" cache="Segment_Langues" caption="Langues" rowHeight="241300"/>
  <slicer name="Ch. Régionales" cache="Segment_Ch._Régionales" caption="Ch. Régionales" rowHeight="241300"/>
  <slicer name="Radios" cache="Segment_Radios" caption="Radios" rowHeight="241300"/>
</slicers>
</file>

<file path=xl/tables/table1.xml><?xml version="1.0" encoding="utf-8"?>
<table xmlns="http://schemas.openxmlformats.org/spreadsheetml/2006/main" id="2" name="Tableau13" displayName="Tableau13" ref="A1:G255" totalsRowShown="0" headerRowDxfId="488" dataDxfId="487">
  <autoFilter ref="A1:G255"/>
  <sortState ref="A2:C229">
    <sortCondition ref="A5"/>
  </sortState>
  <tableColumns count="7">
    <tableColumn id="1" name="Canal" dataDxfId="486"/>
    <tableColumn id="19" name="Chaînes" dataDxfId="485"/>
    <tableColumn id="2" name="Offres" dataDxfId="484"/>
    <tableColumn id="3" name="Définition" dataDxfId="483"/>
    <tableColumn id="4" name="Langues" dataDxfId="482"/>
    <tableColumn id="5" name="Ch. Régionales" dataDxfId="481"/>
    <tableColumn id="6" name="Radios" dataDxfId="48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Rouge violet">
      <a:dk1>
        <a:sysClr val="windowText" lastClr="000000"/>
      </a:dk1>
      <a:lt1>
        <a:sysClr val="window" lastClr="FFFFFF"/>
      </a:lt1>
      <a:dk2>
        <a:srgbClr val="454551"/>
      </a:dk2>
      <a:lt2>
        <a:srgbClr val="D8D9DC"/>
      </a:lt2>
      <a:accent1>
        <a:srgbClr val="E32D91"/>
      </a:accent1>
      <a:accent2>
        <a:srgbClr val="C830CC"/>
      </a:accent2>
      <a:accent3>
        <a:srgbClr val="4EA6DC"/>
      </a:accent3>
      <a:accent4>
        <a:srgbClr val="4775E7"/>
      </a:accent4>
      <a:accent5>
        <a:srgbClr val="8971E1"/>
      </a:accent5>
      <a:accent6>
        <a:srgbClr val="D54773"/>
      </a:accent6>
      <a:hlink>
        <a:srgbClr val="6B9F25"/>
      </a:hlink>
      <a:folHlink>
        <a:srgbClr val="8C8C8C"/>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ivotTable" Target="../pivotTables/pivotTable1.xml"/><Relationship Id="rId5" Type="http://schemas.microsoft.com/office/2007/relationships/slicer" Target="../slicers/slicer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3399"/>
  </sheetPr>
  <dimension ref="G1:H207"/>
  <sheetViews>
    <sheetView showGridLines="0" showRowColHeaders="0" tabSelected="1" workbookViewId="0">
      <pane ySplit="1" topLeftCell="A2" activePane="bottomLeft" state="frozen"/>
      <selection pane="bottomLeft" activeCell="B3" sqref="B3"/>
    </sheetView>
  </sheetViews>
  <sheetFormatPr baseColWidth="10" defaultRowHeight="15"/>
  <cols>
    <col min="1" max="1" width="21" customWidth="1"/>
    <col min="2" max="2" width="15.7109375" bestFit="1" customWidth="1"/>
    <col min="7" max="7" width="37.5703125" style="32" customWidth="1"/>
    <col min="8" max="8" width="18.85546875" style="6" customWidth="1"/>
    <col min="9" max="9" width="12.5703125" customWidth="1"/>
    <col min="10" max="10" width="13.5703125" customWidth="1"/>
  </cols>
  <sheetData>
    <row r="1" spans="7:8" ht="21">
      <c r="G1" s="43" t="s">
        <v>100</v>
      </c>
      <c r="H1" s="44" t="s">
        <v>344</v>
      </c>
    </row>
    <row r="2" spans="7:8" ht="21">
      <c r="G2" s="45" t="s">
        <v>103</v>
      </c>
      <c r="H2" s="46">
        <v>1</v>
      </c>
    </row>
    <row r="3" spans="7:8" ht="21">
      <c r="G3" s="45" t="s">
        <v>105</v>
      </c>
      <c r="H3" s="46">
        <v>2</v>
      </c>
    </row>
    <row r="4" spans="7:8" ht="21">
      <c r="G4" s="45" t="s">
        <v>106</v>
      </c>
      <c r="H4" s="46">
        <v>3</v>
      </c>
    </row>
    <row r="5" spans="7:8" ht="21">
      <c r="G5" s="45" t="s">
        <v>107</v>
      </c>
      <c r="H5" s="46">
        <v>4</v>
      </c>
    </row>
    <row r="6" spans="7:8" ht="21">
      <c r="G6" s="45" t="s">
        <v>108</v>
      </c>
      <c r="H6" s="46">
        <v>5</v>
      </c>
    </row>
    <row r="7" spans="7:8" ht="21">
      <c r="G7" s="45" t="s">
        <v>109</v>
      </c>
      <c r="H7" s="46">
        <v>6</v>
      </c>
    </row>
    <row r="8" spans="7:8" ht="21">
      <c r="G8" s="45" t="s">
        <v>110</v>
      </c>
      <c r="H8" s="46">
        <v>7</v>
      </c>
    </row>
    <row r="9" spans="7:8" ht="21">
      <c r="G9" s="45" t="s">
        <v>111</v>
      </c>
      <c r="H9" s="46">
        <v>8</v>
      </c>
    </row>
    <row r="10" spans="7:8" ht="21">
      <c r="G10" s="45" t="s">
        <v>112</v>
      </c>
      <c r="H10" s="46">
        <v>9</v>
      </c>
    </row>
    <row r="11" spans="7:8" ht="21">
      <c r="G11" s="45" t="s">
        <v>113</v>
      </c>
      <c r="H11" s="46">
        <v>10</v>
      </c>
    </row>
    <row r="12" spans="7:8" ht="21">
      <c r="G12" s="45" t="s">
        <v>114</v>
      </c>
      <c r="H12" s="46">
        <v>11</v>
      </c>
    </row>
    <row r="13" spans="7:8" ht="21">
      <c r="G13" s="45" t="s">
        <v>115</v>
      </c>
      <c r="H13" s="46">
        <v>12</v>
      </c>
    </row>
    <row r="14" spans="7:8" ht="21">
      <c r="G14" s="45" t="s">
        <v>116</v>
      </c>
      <c r="H14" s="46">
        <v>13</v>
      </c>
    </row>
    <row r="15" spans="7:8" ht="21">
      <c r="G15" s="45" t="s">
        <v>117</v>
      </c>
      <c r="H15" s="46">
        <v>14</v>
      </c>
    </row>
    <row r="16" spans="7:8" ht="21">
      <c r="G16" s="45" t="s">
        <v>118</v>
      </c>
      <c r="H16" s="46">
        <v>15</v>
      </c>
    </row>
    <row r="17" spans="7:8" ht="21">
      <c r="G17" s="45" t="s">
        <v>119</v>
      </c>
      <c r="H17" s="46">
        <v>16</v>
      </c>
    </row>
    <row r="18" spans="7:8" ht="21">
      <c r="G18" s="45" t="s">
        <v>120</v>
      </c>
      <c r="H18" s="46">
        <v>17</v>
      </c>
    </row>
    <row r="19" spans="7:8" ht="21">
      <c r="G19" s="45" t="s">
        <v>121</v>
      </c>
      <c r="H19" s="46">
        <v>18</v>
      </c>
    </row>
    <row r="20" spans="7:8" ht="21">
      <c r="G20" s="45" t="s">
        <v>122</v>
      </c>
      <c r="H20" s="46">
        <v>19</v>
      </c>
    </row>
    <row r="21" spans="7:8" ht="21">
      <c r="G21" s="45" t="s">
        <v>123</v>
      </c>
      <c r="H21" s="46">
        <v>20</v>
      </c>
    </row>
    <row r="22" spans="7:8" ht="21">
      <c r="G22" s="45" t="s">
        <v>125</v>
      </c>
      <c r="H22" s="46">
        <v>21</v>
      </c>
    </row>
    <row r="23" spans="7:8" ht="21">
      <c r="G23" s="45" t="s">
        <v>126</v>
      </c>
      <c r="H23" s="46">
        <v>22</v>
      </c>
    </row>
    <row r="24" spans="7:8" ht="21">
      <c r="G24" s="45" t="s">
        <v>127</v>
      </c>
      <c r="H24" s="46">
        <v>23</v>
      </c>
    </row>
    <row r="25" spans="7:8" ht="21">
      <c r="G25" s="45" t="s">
        <v>128</v>
      </c>
      <c r="H25" s="46">
        <v>25</v>
      </c>
    </row>
    <row r="26" spans="7:8" ht="21">
      <c r="G26" s="45" t="s">
        <v>131</v>
      </c>
      <c r="H26" s="46">
        <v>26</v>
      </c>
    </row>
    <row r="27" spans="7:8" ht="21">
      <c r="G27" s="45" t="s">
        <v>132</v>
      </c>
      <c r="H27" s="46">
        <v>27</v>
      </c>
    </row>
    <row r="28" spans="7:8" ht="21">
      <c r="G28" s="45" t="s">
        <v>133</v>
      </c>
      <c r="H28" s="46">
        <v>28</v>
      </c>
    </row>
    <row r="29" spans="7:8" ht="21">
      <c r="G29" s="45" t="s">
        <v>138</v>
      </c>
      <c r="H29" s="46">
        <v>33</v>
      </c>
    </row>
    <row r="30" spans="7:8" ht="21">
      <c r="G30" s="45" t="s">
        <v>139</v>
      </c>
      <c r="H30" s="46">
        <v>34</v>
      </c>
    </row>
    <row r="31" spans="7:8" ht="21">
      <c r="G31" s="45" t="s">
        <v>140</v>
      </c>
      <c r="H31" s="46">
        <v>35</v>
      </c>
    </row>
    <row r="32" spans="7:8" ht="21">
      <c r="G32" s="45" t="s">
        <v>142</v>
      </c>
      <c r="H32" s="46">
        <v>36</v>
      </c>
    </row>
    <row r="33" spans="7:8" ht="21">
      <c r="G33" s="45" t="s">
        <v>143</v>
      </c>
      <c r="H33" s="46">
        <v>37</v>
      </c>
    </row>
    <row r="34" spans="7:8" ht="21">
      <c r="G34" s="45" t="s">
        <v>144</v>
      </c>
      <c r="H34" s="46">
        <v>38</v>
      </c>
    </row>
    <row r="35" spans="7:8" ht="21">
      <c r="G35" s="45" t="s">
        <v>145</v>
      </c>
      <c r="H35" s="46">
        <v>39</v>
      </c>
    </row>
    <row r="36" spans="7:8" ht="21">
      <c r="G36" s="45" t="s">
        <v>146</v>
      </c>
      <c r="H36" s="46">
        <v>42</v>
      </c>
    </row>
    <row r="37" spans="7:8" ht="21">
      <c r="G37" s="45" t="s">
        <v>147</v>
      </c>
      <c r="H37" s="46">
        <v>43</v>
      </c>
    </row>
    <row r="38" spans="7:8" ht="21">
      <c r="G38" s="45" t="s">
        <v>149</v>
      </c>
      <c r="H38" s="46">
        <v>45</v>
      </c>
    </row>
    <row r="39" spans="7:8" ht="21">
      <c r="G39" s="45" t="s">
        <v>150</v>
      </c>
      <c r="H39" s="46">
        <v>46</v>
      </c>
    </row>
    <row r="40" spans="7:8" ht="21">
      <c r="G40" s="45" t="s">
        <v>151</v>
      </c>
      <c r="H40" s="46">
        <v>47</v>
      </c>
    </row>
    <row r="41" spans="7:8" ht="21">
      <c r="G41" s="45" t="s">
        <v>152</v>
      </c>
      <c r="H41" s="46">
        <v>48</v>
      </c>
    </row>
    <row r="42" spans="7:8" ht="21">
      <c r="G42" s="45" t="s">
        <v>153</v>
      </c>
      <c r="H42" s="46">
        <v>49</v>
      </c>
    </row>
    <row r="43" spans="7:8" ht="21">
      <c r="G43" s="45" t="s">
        <v>154</v>
      </c>
      <c r="H43" s="46">
        <v>50</v>
      </c>
    </row>
    <row r="44" spans="7:8" ht="21">
      <c r="G44" s="45" t="s">
        <v>155</v>
      </c>
      <c r="H44" s="46">
        <v>51</v>
      </c>
    </row>
    <row r="45" spans="7:8" ht="21">
      <c r="G45" s="45" t="s">
        <v>156</v>
      </c>
      <c r="H45" s="46">
        <v>52</v>
      </c>
    </row>
    <row r="46" spans="7:8" ht="21">
      <c r="G46" s="45" t="s">
        <v>157</v>
      </c>
      <c r="H46" s="46">
        <v>53</v>
      </c>
    </row>
    <row r="47" spans="7:8" ht="21">
      <c r="G47" s="45" t="s">
        <v>158</v>
      </c>
      <c r="H47" s="46">
        <v>54</v>
      </c>
    </row>
    <row r="48" spans="7:8" ht="21">
      <c r="G48" s="45" t="s">
        <v>159</v>
      </c>
      <c r="H48" s="46">
        <v>55</v>
      </c>
    </row>
    <row r="49" spans="7:8" ht="21">
      <c r="G49" s="45" t="s">
        <v>160</v>
      </c>
      <c r="H49" s="46">
        <v>56</v>
      </c>
    </row>
    <row r="50" spans="7:8" ht="21">
      <c r="G50" s="45" t="s">
        <v>161</v>
      </c>
      <c r="H50" s="46">
        <v>57</v>
      </c>
    </row>
    <row r="51" spans="7:8" ht="21">
      <c r="G51" s="45" t="s">
        <v>162</v>
      </c>
      <c r="H51" s="46">
        <v>58</v>
      </c>
    </row>
    <row r="52" spans="7:8" ht="21">
      <c r="G52" s="45" t="s">
        <v>163</v>
      </c>
      <c r="H52" s="46">
        <v>59</v>
      </c>
    </row>
    <row r="53" spans="7:8" ht="21">
      <c r="G53" s="45" t="s">
        <v>164</v>
      </c>
      <c r="H53" s="46">
        <v>60</v>
      </c>
    </row>
    <row r="54" spans="7:8" ht="21">
      <c r="G54" s="45" t="s">
        <v>165</v>
      </c>
      <c r="H54" s="46">
        <v>61</v>
      </c>
    </row>
    <row r="55" spans="7:8" ht="21">
      <c r="G55" s="45" t="s">
        <v>166</v>
      </c>
      <c r="H55" s="46">
        <v>62</v>
      </c>
    </row>
    <row r="56" spans="7:8" ht="21">
      <c r="G56" s="45" t="s">
        <v>167</v>
      </c>
      <c r="H56" s="46">
        <v>63</v>
      </c>
    </row>
    <row r="57" spans="7:8" ht="21">
      <c r="G57" s="45" t="s">
        <v>168</v>
      </c>
      <c r="H57" s="46">
        <v>65</v>
      </c>
    </row>
    <row r="58" spans="7:8" ht="21">
      <c r="G58" s="45" t="s">
        <v>169</v>
      </c>
      <c r="H58" s="46">
        <v>66</v>
      </c>
    </row>
    <row r="59" spans="7:8" ht="21">
      <c r="G59" s="45" t="s">
        <v>170</v>
      </c>
      <c r="H59" s="46">
        <v>67</v>
      </c>
    </row>
    <row r="60" spans="7:8" ht="21">
      <c r="G60" s="45" t="s">
        <v>171</v>
      </c>
      <c r="H60" s="46">
        <v>68</v>
      </c>
    </row>
    <row r="61" spans="7:8" ht="21">
      <c r="G61" s="45" t="s">
        <v>172</v>
      </c>
      <c r="H61" s="46">
        <v>70</v>
      </c>
    </row>
    <row r="62" spans="7:8" ht="21">
      <c r="G62" s="45" t="s">
        <v>173</v>
      </c>
      <c r="H62" s="46">
        <v>71</v>
      </c>
    </row>
    <row r="63" spans="7:8" ht="21">
      <c r="G63" s="45" t="s">
        <v>174</v>
      </c>
      <c r="H63" s="46">
        <v>72</v>
      </c>
    </row>
    <row r="64" spans="7:8" ht="21">
      <c r="G64" s="45" t="s">
        <v>176</v>
      </c>
      <c r="H64" s="46">
        <v>73</v>
      </c>
    </row>
    <row r="65" spans="7:8" ht="21">
      <c r="G65" s="45" t="s">
        <v>178</v>
      </c>
      <c r="H65" s="46">
        <v>74</v>
      </c>
    </row>
    <row r="66" spans="7:8" ht="21">
      <c r="G66" s="45" t="s">
        <v>179</v>
      </c>
      <c r="H66" s="46">
        <v>75</v>
      </c>
    </row>
    <row r="67" spans="7:8" ht="21">
      <c r="G67" s="45" t="s">
        <v>180</v>
      </c>
      <c r="H67" s="46">
        <v>76</v>
      </c>
    </row>
    <row r="68" spans="7:8" ht="21">
      <c r="G68" s="45" t="s">
        <v>181</v>
      </c>
      <c r="H68" s="46">
        <v>77</v>
      </c>
    </row>
    <row r="69" spans="7:8" ht="21">
      <c r="G69" s="45" t="s">
        <v>182</v>
      </c>
      <c r="H69" s="46">
        <v>78</v>
      </c>
    </row>
    <row r="70" spans="7:8" ht="21">
      <c r="G70" s="45" t="s">
        <v>184</v>
      </c>
      <c r="H70" s="46">
        <v>79</v>
      </c>
    </row>
    <row r="71" spans="7:8" ht="21">
      <c r="G71" s="45" t="s">
        <v>185</v>
      </c>
      <c r="H71" s="46">
        <v>80</v>
      </c>
    </row>
    <row r="72" spans="7:8" ht="21">
      <c r="G72" s="45" t="s">
        <v>186</v>
      </c>
      <c r="H72" s="46">
        <v>81</v>
      </c>
    </row>
    <row r="73" spans="7:8" ht="21">
      <c r="G73" s="45" t="s">
        <v>188</v>
      </c>
      <c r="H73" s="46">
        <v>82</v>
      </c>
    </row>
    <row r="74" spans="7:8" ht="21">
      <c r="G74" s="45" t="s">
        <v>189</v>
      </c>
      <c r="H74" s="46">
        <v>83</v>
      </c>
    </row>
    <row r="75" spans="7:8" ht="21">
      <c r="G75" s="45" t="s">
        <v>190</v>
      </c>
      <c r="H75" s="46">
        <v>84</v>
      </c>
    </row>
    <row r="76" spans="7:8" ht="21">
      <c r="G76" s="45" t="s">
        <v>191</v>
      </c>
      <c r="H76" s="46">
        <v>85</v>
      </c>
    </row>
    <row r="77" spans="7:8" ht="21">
      <c r="G77" s="45" t="s">
        <v>192</v>
      </c>
      <c r="H77" s="46">
        <v>86</v>
      </c>
    </row>
    <row r="78" spans="7:8" ht="21">
      <c r="G78" s="45" t="s">
        <v>193</v>
      </c>
      <c r="H78" s="46">
        <v>88</v>
      </c>
    </row>
    <row r="79" spans="7:8" ht="21">
      <c r="G79" s="45" t="s">
        <v>194</v>
      </c>
      <c r="H79" s="46">
        <v>90</v>
      </c>
    </row>
    <row r="80" spans="7:8" ht="21">
      <c r="G80" s="45" t="s">
        <v>195</v>
      </c>
      <c r="H80" s="46">
        <v>91</v>
      </c>
    </row>
    <row r="81" spans="7:8" ht="21">
      <c r="G81" s="45" t="s">
        <v>196</v>
      </c>
      <c r="H81" s="46">
        <v>92</v>
      </c>
    </row>
    <row r="82" spans="7:8" ht="21">
      <c r="G82" s="45" t="s">
        <v>197</v>
      </c>
      <c r="H82" s="46">
        <v>93</v>
      </c>
    </row>
    <row r="83" spans="7:8" ht="21">
      <c r="G83" s="45" t="s">
        <v>198</v>
      </c>
      <c r="H83" s="46">
        <v>94</v>
      </c>
    </row>
    <row r="84" spans="7:8" ht="21">
      <c r="G84" s="45" t="s">
        <v>200</v>
      </c>
      <c r="H84" s="46">
        <v>96</v>
      </c>
    </row>
    <row r="85" spans="7:8" ht="21">
      <c r="G85" s="45" t="s">
        <v>201</v>
      </c>
      <c r="H85" s="46">
        <v>97</v>
      </c>
    </row>
    <row r="86" spans="7:8" ht="21">
      <c r="G86" s="78" t="s">
        <v>437</v>
      </c>
      <c r="H86" s="46">
        <v>98</v>
      </c>
    </row>
    <row r="87" spans="7:8" ht="21">
      <c r="G87" s="45" t="s">
        <v>203</v>
      </c>
      <c r="H87" s="46">
        <v>99</v>
      </c>
    </row>
    <row r="88" spans="7:8" ht="21">
      <c r="G88" s="45" t="s">
        <v>204</v>
      </c>
      <c r="H88" s="46">
        <v>101</v>
      </c>
    </row>
    <row r="89" spans="7:8" ht="21">
      <c r="G89" s="45" t="s">
        <v>205</v>
      </c>
      <c r="H89" s="46">
        <v>102</v>
      </c>
    </row>
    <row r="90" spans="7:8" ht="21">
      <c r="G90" s="45" t="s">
        <v>206</v>
      </c>
      <c r="H90" s="46">
        <v>103</v>
      </c>
    </row>
    <row r="91" spans="7:8" ht="21">
      <c r="G91" s="45" t="s">
        <v>207</v>
      </c>
      <c r="H91" s="46">
        <v>104</v>
      </c>
    </row>
    <row r="92" spans="7:8" ht="21">
      <c r="G92" s="45" t="s">
        <v>208</v>
      </c>
      <c r="H92" s="46">
        <v>105</v>
      </c>
    </row>
    <row r="93" spans="7:8" ht="21">
      <c r="G93" s="45" t="s">
        <v>209</v>
      </c>
      <c r="H93" s="46">
        <v>106</v>
      </c>
    </row>
    <row r="94" spans="7:8" ht="21">
      <c r="G94" s="45" t="s">
        <v>210</v>
      </c>
      <c r="H94" s="46">
        <v>107</v>
      </c>
    </row>
    <row r="95" spans="7:8" ht="21">
      <c r="G95" s="45" t="s">
        <v>211</v>
      </c>
      <c r="H95" s="46">
        <v>108</v>
      </c>
    </row>
    <row r="96" spans="7:8" ht="21">
      <c r="G96" s="45" t="s">
        <v>212</v>
      </c>
      <c r="H96" s="46">
        <v>110</v>
      </c>
    </row>
    <row r="97" spans="7:8" ht="21">
      <c r="G97" s="45" t="s">
        <v>213</v>
      </c>
      <c r="H97" s="46">
        <v>111</v>
      </c>
    </row>
    <row r="98" spans="7:8" ht="21">
      <c r="G98" s="45" t="s">
        <v>214</v>
      </c>
      <c r="H98" s="46">
        <v>112</v>
      </c>
    </row>
    <row r="99" spans="7:8" ht="21">
      <c r="G99" s="45" t="s">
        <v>215</v>
      </c>
      <c r="H99" s="46">
        <v>114</v>
      </c>
    </row>
    <row r="100" spans="7:8" ht="21">
      <c r="G100" s="45" t="s">
        <v>216</v>
      </c>
      <c r="H100" s="46">
        <v>115</v>
      </c>
    </row>
    <row r="101" spans="7:8" ht="21">
      <c r="G101" s="45" t="s">
        <v>217</v>
      </c>
      <c r="H101" s="46">
        <v>116</v>
      </c>
    </row>
    <row r="102" spans="7:8" ht="21">
      <c r="G102" s="45" t="s">
        <v>218</v>
      </c>
      <c r="H102" s="46">
        <v>117</v>
      </c>
    </row>
    <row r="103" spans="7:8" ht="21">
      <c r="G103" s="45" t="s">
        <v>219</v>
      </c>
      <c r="H103" s="46">
        <v>118</v>
      </c>
    </row>
    <row r="104" spans="7:8" ht="21">
      <c r="G104" s="45" t="s">
        <v>220</v>
      </c>
      <c r="H104" s="46">
        <v>119</v>
      </c>
    </row>
    <row r="105" spans="7:8" ht="21">
      <c r="G105" s="45" t="s">
        <v>221</v>
      </c>
      <c r="H105" s="46">
        <v>120</v>
      </c>
    </row>
    <row r="106" spans="7:8" ht="21">
      <c r="G106" s="45" t="s">
        <v>222</v>
      </c>
      <c r="H106" s="46">
        <v>121</v>
      </c>
    </row>
    <row r="107" spans="7:8" ht="21">
      <c r="G107" s="45" t="s">
        <v>223</v>
      </c>
      <c r="H107" s="46">
        <v>122</v>
      </c>
    </row>
    <row r="108" spans="7:8" ht="21">
      <c r="G108" s="45" t="s">
        <v>224</v>
      </c>
      <c r="H108" s="46">
        <v>124</v>
      </c>
    </row>
    <row r="109" spans="7:8" ht="21">
      <c r="G109" s="45" t="s">
        <v>225</v>
      </c>
      <c r="H109" s="46">
        <v>125</v>
      </c>
    </row>
    <row r="110" spans="7:8" ht="21">
      <c r="G110" s="45" t="s">
        <v>227</v>
      </c>
      <c r="H110" s="46">
        <v>126</v>
      </c>
    </row>
    <row r="111" spans="7:8" ht="21">
      <c r="G111" s="45" t="s">
        <v>228</v>
      </c>
      <c r="H111" s="46">
        <v>128</v>
      </c>
    </row>
    <row r="112" spans="7:8" ht="21">
      <c r="G112" s="45" t="s">
        <v>134</v>
      </c>
      <c r="H112" s="46">
        <v>130</v>
      </c>
    </row>
    <row r="113" spans="7:8" ht="21">
      <c r="G113" s="45" t="s">
        <v>279</v>
      </c>
      <c r="H113" s="46">
        <v>130</v>
      </c>
    </row>
    <row r="114" spans="7:8" ht="21">
      <c r="G114" s="45" t="s">
        <v>280</v>
      </c>
      <c r="H114" s="46">
        <v>131</v>
      </c>
    </row>
    <row r="115" spans="7:8" ht="21">
      <c r="G115" s="45" t="s">
        <v>136</v>
      </c>
      <c r="H115" s="46">
        <v>131</v>
      </c>
    </row>
    <row r="116" spans="7:8" ht="21">
      <c r="G116" s="45" t="s">
        <v>230</v>
      </c>
      <c r="H116" s="46">
        <v>132</v>
      </c>
    </row>
    <row r="117" spans="7:8" ht="21">
      <c r="G117" s="45" t="s">
        <v>137</v>
      </c>
      <c r="H117" s="46">
        <v>132</v>
      </c>
    </row>
    <row r="118" spans="7:8" ht="21">
      <c r="G118" s="45" t="s">
        <v>231</v>
      </c>
      <c r="H118" s="46">
        <v>133</v>
      </c>
    </row>
    <row r="119" spans="7:8" ht="21">
      <c r="G119" s="45" t="s">
        <v>232</v>
      </c>
      <c r="H119" s="46">
        <v>138</v>
      </c>
    </row>
    <row r="120" spans="7:8" ht="21">
      <c r="G120" s="45" t="s">
        <v>233</v>
      </c>
      <c r="H120" s="46">
        <v>139</v>
      </c>
    </row>
    <row r="121" spans="7:8" ht="21">
      <c r="G121" s="45" t="s">
        <v>234</v>
      </c>
      <c r="H121" s="46">
        <v>140</v>
      </c>
    </row>
    <row r="122" spans="7:8" ht="21">
      <c r="G122" s="45" t="s">
        <v>235</v>
      </c>
      <c r="H122" s="46">
        <v>141</v>
      </c>
    </row>
    <row r="123" spans="7:8" ht="21">
      <c r="G123" s="45" t="s">
        <v>236</v>
      </c>
      <c r="H123" s="46">
        <v>142</v>
      </c>
    </row>
    <row r="124" spans="7:8" ht="21">
      <c r="G124" s="45" t="s">
        <v>237</v>
      </c>
      <c r="H124" s="46">
        <v>143</v>
      </c>
    </row>
    <row r="125" spans="7:8" ht="21">
      <c r="G125" s="45" t="s">
        <v>238</v>
      </c>
      <c r="H125" s="46">
        <v>144</v>
      </c>
    </row>
    <row r="126" spans="7:8" ht="21">
      <c r="G126" s="45" t="s">
        <v>239</v>
      </c>
      <c r="H126" s="46">
        <v>145</v>
      </c>
    </row>
    <row r="127" spans="7:8" ht="21">
      <c r="G127" s="78" t="s">
        <v>467</v>
      </c>
      <c r="H127" s="46">
        <v>146</v>
      </c>
    </row>
    <row r="128" spans="7:8" ht="21">
      <c r="G128" s="45" t="s">
        <v>241</v>
      </c>
      <c r="H128" s="46">
        <v>147</v>
      </c>
    </row>
    <row r="129" spans="7:8" ht="21">
      <c r="G129" s="45" t="s">
        <v>331</v>
      </c>
      <c r="H129" s="46">
        <v>150</v>
      </c>
    </row>
    <row r="130" spans="7:8" ht="21">
      <c r="G130" s="45" t="s">
        <v>332</v>
      </c>
      <c r="H130" s="46">
        <v>151</v>
      </c>
    </row>
    <row r="131" spans="7:8" ht="21">
      <c r="G131" s="45" t="s">
        <v>333</v>
      </c>
      <c r="H131" s="46">
        <v>152</v>
      </c>
    </row>
    <row r="132" spans="7:8" ht="21">
      <c r="G132" s="45" t="s">
        <v>334</v>
      </c>
      <c r="H132" s="46">
        <v>154</v>
      </c>
    </row>
    <row r="133" spans="7:8" ht="21">
      <c r="G133" s="45" t="s">
        <v>336</v>
      </c>
      <c r="H133" s="46">
        <v>155</v>
      </c>
    </row>
    <row r="134" spans="7:8" ht="21">
      <c r="G134" s="45" t="s">
        <v>335</v>
      </c>
      <c r="H134" s="46">
        <v>156</v>
      </c>
    </row>
    <row r="135" spans="7:8" ht="21">
      <c r="G135" s="45" t="s">
        <v>337</v>
      </c>
      <c r="H135" s="46">
        <v>157</v>
      </c>
    </row>
    <row r="136" spans="7:8" ht="21">
      <c r="G136" s="45" t="s">
        <v>338</v>
      </c>
      <c r="H136" s="46">
        <v>158</v>
      </c>
    </row>
    <row r="137" spans="7:8" ht="21">
      <c r="G137" s="45" t="s">
        <v>339</v>
      </c>
      <c r="H137" s="46">
        <v>160</v>
      </c>
    </row>
    <row r="138" spans="7:8" ht="21">
      <c r="G138" s="78" t="s">
        <v>438</v>
      </c>
      <c r="H138" s="46">
        <v>161</v>
      </c>
    </row>
    <row r="139" spans="7:8" ht="21">
      <c r="G139" s="45" t="s">
        <v>340</v>
      </c>
      <c r="H139" s="46">
        <v>162</v>
      </c>
    </row>
    <row r="140" spans="7:8" ht="21">
      <c r="G140" s="45" t="s">
        <v>341</v>
      </c>
      <c r="H140" s="46">
        <v>163</v>
      </c>
    </row>
    <row r="141" spans="7:8" ht="21">
      <c r="G141" s="45" t="s">
        <v>242</v>
      </c>
      <c r="H141" s="46">
        <v>166</v>
      </c>
    </row>
    <row r="142" spans="7:8" ht="21">
      <c r="G142" s="45" t="s">
        <v>243</v>
      </c>
      <c r="H142" s="46">
        <v>167</v>
      </c>
    </row>
    <row r="143" spans="7:8" ht="21">
      <c r="G143" s="45" t="s">
        <v>244</v>
      </c>
      <c r="H143" s="46">
        <v>168</v>
      </c>
    </row>
    <row r="144" spans="7:8" ht="21">
      <c r="G144" s="45" t="s">
        <v>306</v>
      </c>
      <c r="H144" s="46">
        <v>170</v>
      </c>
    </row>
    <row r="145" spans="7:8" ht="21">
      <c r="G145" s="45" t="s">
        <v>307</v>
      </c>
      <c r="H145" s="46">
        <v>171</v>
      </c>
    </row>
    <row r="146" spans="7:8" ht="21">
      <c r="G146" s="45" t="s">
        <v>308</v>
      </c>
      <c r="H146" s="46">
        <v>172</v>
      </c>
    </row>
    <row r="147" spans="7:8" ht="21">
      <c r="G147" s="45" t="s">
        <v>309</v>
      </c>
      <c r="H147" s="46">
        <v>173</v>
      </c>
    </row>
    <row r="148" spans="7:8" ht="21">
      <c r="G148" s="45" t="s">
        <v>310</v>
      </c>
      <c r="H148" s="46">
        <v>174</v>
      </c>
    </row>
    <row r="149" spans="7:8" ht="21">
      <c r="G149" s="45" t="s">
        <v>311</v>
      </c>
      <c r="H149" s="46">
        <v>175</v>
      </c>
    </row>
    <row r="150" spans="7:8" ht="21">
      <c r="G150" s="45" t="s">
        <v>312</v>
      </c>
      <c r="H150" s="46">
        <v>176</v>
      </c>
    </row>
    <row r="151" spans="7:8" ht="21">
      <c r="G151" s="45" t="s">
        <v>313</v>
      </c>
      <c r="H151" s="46">
        <v>177</v>
      </c>
    </row>
    <row r="152" spans="7:8" ht="21">
      <c r="G152" s="45" t="s">
        <v>314</v>
      </c>
      <c r="H152" s="46">
        <v>178</v>
      </c>
    </row>
    <row r="153" spans="7:8" ht="21">
      <c r="G153" s="45" t="s">
        <v>315</v>
      </c>
      <c r="H153" s="46">
        <v>179</v>
      </c>
    </row>
    <row r="154" spans="7:8" ht="21">
      <c r="G154" s="45" t="s">
        <v>316</v>
      </c>
      <c r="H154" s="46">
        <v>180</v>
      </c>
    </row>
    <row r="155" spans="7:8" ht="21">
      <c r="G155" s="45" t="s">
        <v>317</v>
      </c>
      <c r="H155" s="46">
        <v>181</v>
      </c>
    </row>
    <row r="156" spans="7:8" ht="21">
      <c r="G156" s="45" t="s">
        <v>318</v>
      </c>
      <c r="H156" s="46">
        <v>182</v>
      </c>
    </row>
    <row r="157" spans="7:8" ht="21">
      <c r="G157" s="45" t="s">
        <v>319</v>
      </c>
      <c r="H157" s="46">
        <v>183</v>
      </c>
    </row>
    <row r="158" spans="7:8" ht="21">
      <c r="G158" s="45" t="s">
        <v>320</v>
      </c>
      <c r="H158" s="46">
        <v>185</v>
      </c>
    </row>
    <row r="159" spans="7:8" ht="21">
      <c r="G159" s="45" t="s">
        <v>321</v>
      </c>
      <c r="H159" s="46">
        <v>186</v>
      </c>
    </row>
    <row r="160" spans="7:8" ht="21">
      <c r="G160" s="45" t="s">
        <v>322</v>
      </c>
      <c r="H160" s="46">
        <v>187</v>
      </c>
    </row>
    <row r="161" spans="7:8" ht="21">
      <c r="G161" s="45" t="s">
        <v>323</v>
      </c>
      <c r="H161" s="46">
        <v>188</v>
      </c>
    </row>
    <row r="162" spans="7:8" ht="21">
      <c r="G162" s="45" t="s">
        <v>324</v>
      </c>
      <c r="H162" s="46">
        <v>189</v>
      </c>
    </row>
    <row r="163" spans="7:8" ht="21">
      <c r="G163" s="45" t="s">
        <v>328</v>
      </c>
      <c r="H163" s="46">
        <v>190</v>
      </c>
    </row>
    <row r="164" spans="7:8" ht="21">
      <c r="G164" s="45" t="s">
        <v>329</v>
      </c>
      <c r="H164" s="46">
        <v>192</v>
      </c>
    </row>
    <row r="165" spans="7:8" ht="21">
      <c r="G165" s="45" t="s">
        <v>330</v>
      </c>
      <c r="H165" s="46">
        <v>193</v>
      </c>
    </row>
    <row r="166" spans="7:8" ht="21">
      <c r="G166" s="45" t="s">
        <v>327</v>
      </c>
      <c r="H166" s="46">
        <v>194</v>
      </c>
    </row>
    <row r="167" spans="7:8" ht="21">
      <c r="G167" s="45" t="s">
        <v>326</v>
      </c>
      <c r="H167" s="46">
        <v>195</v>
      </c>
    </row>
    <row r="168" spans="7:8" ht="21">
      <c r="G168" s="45" t="s">
        <v>245</v>
      </c>
      <c r="H168" s="46">
        <v>196</v>
      </c>
    </row>
    <row r="169" spans="7:8" ht="21">
      <c r="G169" s="45" t="s">
        <v>246</v>
      </c>
      <c r="H169" s="46">
        <v>198</v>
      </c>
    </row>
    <row r="170" spans="7:8" ht="21">
      <c r="G170" s="45" t="s">
        <v>247</v>
      </c>
      <c r="H170" s="46">
        <v>199</v>
      </c>
    </row>
    <row r="171" spans="7:8" ht="21">
      <c r="G171" s="45" t="s">
        <v>295</v>
      </c>
      <c r="H171" s="46">
        <v>220</v>
      </c>
    </row>
    <row r="172" spans="7:8" ht="21">
      <c r="G172" s="45" t="s">
        <v>297</v>
      </c>
      <c r="H172" s="46">
        <v>222</v>
      </c>
    </row>
    <row r="173" spans="7:8" ht="21">
      <c r="G173" s="45" t="s">
        <v>296</v>
      </c>
      <c r="H173" s="46">
        <v>223</v>
      </c>
    </row>
    <row r="174" spans="7:8" ht="21">
      <c r="G174" s="45" t="s">
        <v>298</v>
      </c>
      <c r="H174" s="46">
        <v>233</v>
      </c>
    </row>
    <row r="175" spans="7:8" ht="21">
      <c r="G175" s="45" t="s">
        <v>299</v>
      </c>
      <c r="H175" s="46">
        <v>234</v>
      </c>
    </row>
    <row r="176" spans="7:8" ht="21">
      <c r="G176" s="45" t="s">
        <v>300</v>
      </c>
      <c r="H176" s="46">
        <v>235</v>
      </c>
    </row>
    <row r="177" spans="7:8" ht="21">
      <c r="G177" s="45" t="s">
        <v>248</v>
      </c>
      <c r="H177" s="46">
        <v>250</v>
      </c>
    </row>
    <row r="178" spans="7:8" ht="21">
      <c r="G178" s="45" t="s">
        <v>251</v>
      </c>
      <c r="H178" s="46">
        <v>250</v>
      </c>
    </row>
    <row r="179" spans="7:8" ht="21">
      <c r="G179" s="45" t="s">
        <v>249</v>
      </c>
      <c r="H179" s="46">
        <v>254</v>
      </c>
    </row>
    <row r="180" spans="7:8" ht="21">
      <c r="G180" s="45" t="s">
        <v>250</v>
      </c>
      <c r="H180" s="46">
        <v>320</v>
      </c>
    </row>
    <row r="181" spans="7:8" ht="21">
      <c r="G181" s="45" t="s">
        <v>252</v>
      </c>
      <c r="H181" s="46">
        <v>420</v>
      </c>
    </row>
    <row r="182" spans="7:8" ht="21">
      <c r="G182" s="45" t="s">
        <v>253</v>
      </c>
      <c r="H182" s="46">
        <v>421</v>
      </c>
    </row>
    <row r="183" spans="7:8" ht="21">
      <c r="G183" s="45" t="s">
        <v>254</v>
      </c>
      <c r="H183" s="46">
        <v>422</v>
      </c>
    </row>
    <row r="184" spans="7:8" ht="21">
      <c r="G184" s="45" t="s">
        <v>255</v>
      </c>
      <c r="H184" s="46">
        <v>423</v>
      </c>
    </row>
    <row r="185" spans="7:8" ht="21">
      <c r="G185" s="45" t="s">
        <v>256</v>
      </c>
      <c r="H185" s="46">
        <v>424</v>
      </c>
    </row>
    <row r="186" spans="7:8" ht="21">
      <c r="G186" s="45" t="s">
        <v>257</v>
      </c>
      <c r="H186" s="46">
        <v>425</v>
      </c>
    </row>
    <row r="187" spans="7:8" ht="21">
      <c r="G187" s="45" t="s">
        <v>258</v>
      </c>
      <c r="H187" s="46">
        <v>430</v>
      </c>
    </row>
    <row r="188" spans="7:8" ht="21">
      <c r="G188" s="45" t="s">
        <v>259</v>
      </c>
      <c r="H188" s="46">
        <v>431</v>
      </c>
    </row>
    <row r="189" spans="7:8" ht="21">
      <c r="G189" s="45" t="s">
        <v>260</v>
      </c>
      <c r="H189" s="46">
        <v>432</v>
      </c>
    </row>
    <row r="190" spans="7:8" ht="21">
      <c r="G190" s="45" t="s">
        <v>261</v>
      </c>
      <c r="H190" s="46">
        <v>435</v>
      </c>
    </row>
    <row r="191" spans="7:8" ht="21">
      <c r="G191" s="45" t="s">
        <v>262</v>
      </c>
      <c r="H191" s="46">
        <v>436</v>
      </c>
    </row>
    <row r="192" spans="7:8" ht="21">
      <c r="G192" s="45" t="s">
        <v>263</v>
      </c>
      <c r="H192" s="46">
        <v>440</v>
      </c>
    </row>
    <row r="193" spans="7:8" ht="21">
      <c r="G193" s="45" t="s">
        <v>264</v>
      </c>
      <c r="H193" s="46">
        <v>450</v>
      </c>
    </row>
    <row r="194" spans="7:8" ht="21">
      <c r="G194" s="45" t="s">
        <v>265</v>
      </c>
      <c r="H194" s="46">
        <v>451</v>
      </c>
    </row>
    <row r="195" spans="7:8" ht="21">
      <c r="G195" s="45" t="s">
        <v>266</v>
      </c>
      <c r="H195" s="46">
        <v>501</v>
      </c>
    </row>
    <row r="196" spans="7:8" ht="21">
      <c r="G196" s="45" t="s">
        <v>267</v>
      </c>
      <c r="H196" s="46">
        <v>502</v>
      </c>
    </row>
    <row r="197" spans="7:8" ht="21">
      <c r="G197" s="45" t="s">
        <v>268</v>
      </c>
      <c r="H197" s="46">
        <v>503</v>
      </c>
    </row>
    <row r="198" spans="7:8" ht="21">
      <c r="G198" s="45" t="s">
        <v>269</v>
      </c>
      <c r="H198" s="46">
        <v>504</v>
      </c>
    </row>
    <row r="199" spans="7:8" ht="21">
      <c r="G199" s="45" t="s">
        <v>270</v>
      </c>
      <c r="H199" s="46">
        <v>505</v>
      </c>
    </row>
    <row r="200" spans="7:8" ht="21">
      <c r="G200" s="45" t="s">
        <v>271</v>
      </c>
      <c r="H200" s="46">
        <v>506</v>
      </c>
    </row>
    <row r="201" spans="7:8" ht="21">
      <c r="G201" s="45" t="s">
        <v>272</v>
      </c>
      <c r="H201" s="46">
        <v>507</v>
      </c>
    </row>
    <row r="202" spans="7:8" ht="21">
      <c r="G202" s="45" t="s">
        <v>273</v>
      </c>
      <c r="H202" s="46">
        <v>508</v>
      </c>
    </row>
    <row r="203" spans="7:8" ht="21">
      <c r="G203" s="45" t="s">
        <v>274</v>
      </c>
      <c r="H203" s="46">
        <v>513</v>
      </c>
    </row>
    <row r="204" spans="7:8" ht="21">
      <c r="G204" s="45" t="s">
        <v>275</v>
      </c>
      <c r="H204" s="46">
        <v>524</v>
      </c>
    </row>
    <row r="205" spans="7:8" ht="21">
      <c r="G205" s="45" t="s">
        <v>342</v>
      </c>
      <c r="H205" s="46">
        <v>560</v>
      </c>
    </row>
    <row r="206" spans="7:8" ht="21">
      <c r="G206" s="45" t="s">
        <v>325</v>
      </c>
      <c r="H206" s="46">
        <v>580</v>
      </c>
    </row>
    <row r="207" spans="7:8">
      <c r="G207"/>
      <c r="H207"/>
    </row>
  </sheetData>
  <sheetProtection selectLockedCells="1" pivotTables="0"/>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TOPchaines">
                <anchor moveWithCells="1" sizeWithCells="1">
                  <from>
                    <xdr:col>0</xdr:col>
                    <xdr:colOff>57150</xdr:colOff>
                    <xdr:row>0</xdr:row>
                    <xdr:rowOff>0</xdr:rowOff>
                  </from>
                  <to>
                    <xdr:col>4</xdr:col>
                    <xdr:colOff>647700</xdr:colOff>
                    <xdr:row>0</xdr:row>
                    <xdr:rowOff>257175</xdr:rowOff>
                  </to>
                </anchor>
              </controlPr>
            </control>
          </mc:Choice>
        </mc:AlternateContent>
      </controls>
    </mc:Choice>
  </mc:AlternateContent>
  <extLst>
    <ext xmlns:x14="http://schemas.microsoft.com/office/spreadsheetml/2009/9/main" uri="{A8765BA9-456A-4dab-B4F3-ACF838C121DE}">
      <x14:slicerList>
        <x14:slicer r:id="rId5"/>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4" tint="-0.249977111117893"/>
  </sheetPr>
  <dimension ref="A1:D36"/>
  <sheetViews>
    <sheetView showGridLines="0" zoomScale="130" zoomScaleNormal="130" workbookViewId="0">
      <selection activeCell="A17" sqref="A17:B17"/>
    </sheetView>
  </sheetViews>
  <sheetFormatPr baseColWidth="10" defaultRowHeight="15"/>
  <cols>
    <col min="1" max="1" width="20.85546875" bestFit="1" customWidth="1"/>
    <col min="2" max="2" width="9.42578125" bestFit="1" customWidth="1"/>
    <col min="3" max="3" width="36" bestFit="1" customWidth="1"/>
    <col min="4" max="4" width="34.85546875" bestFit="1" customWidth="1"/>
  </cols>
  <sheetData>
    <row r="1" spans="1:4" ht="24" thickBot="1">
      <c r="A1" s="83" t="s">
        <v>345</v>
      </c>
      <c r="B1" s="84"/>
      <c r="C1" s="84"/>
      <c r="D1" s="85"/>
    </row>
    <row r="2" spans="1:4" ht="18.75">
      <c r="A2" s="86" t="s">
        <v>346</v>
      </c>
      <c r="B2" s="87"/>
      <c r="C2" s="87"/>
      <c r="D2" s="88"/>
    </row>
    <row r="3" spans="1:4" ht="15.75">
      <c r="A3" s="33" t="s">
        <v>347</v>
      </c>
      <c r="B3" s="33" t="s">
        <v>348</v>
      </c>
      <c r="C3" s="33" t="s">
        <v>349</v>
      </c>
      <c r="D3" s="33" t="s">
        <v>350</v>
      </c>
    </row>
    <row r="4" spans="1:4" ht="30">
      <c r="A4" s="34" t="s">
        <v>351</v>
      </c>
      <c r="B4" s="35" t="s">
        <v>352</v>
      </c>
      <c r="C4" s="36" t="s">
        <v>353</v>
      </c>
      <c r="D4" s="37" t="s">
        <v>354</v>
      </c>
    </row>
    <row r="5" spans="1:4" ht="30">
      <c r="A5" s="34" t="s">
        <v>355</v>
      </c>
      <c r="B5" s="35" t="s">
        <v>352</v>
      </c>
      <c r="C5" s="37" t="s">
        <v>356</v>
      </c>
      <c r="D5" s="37" t="s">
        <v>357</v>
      </c>
    </row>
    <row r="6" spans="1:4">
      <c r="A6" s="34" t="s">
        <v>358</v>
      </c>
      <c r="B6" s="35" t="s">
        <v>352</v>
      </c>
      <c r="C6" s="37" t="s">
        <v>359</v>
      </c>
      <c r="D6" s="37" t="s">
        <v>360</v>
      </c>
    </row>
    <row r="7" spans="1:4">
      <c r="A7" s="32"/>
      <c r="B7" s="32"/>
      <c r="C7" s="32"/>
    </row>
    <row r="8" spans="1:4" ht="18.75">
      <c r="A8" s="89" t="s">
        <v>361</v>
      </c>
      <c r="B8" s="90"/>
      <c r="C8" s="90"/>
      <c r="D8" s="91"/>
    </row>
    <row r="9" spans="1:4" ht="15.75">
      <c r="A9" s="33" t="s">
        <v>362</v>
      </c>
      <c r="B9" s="33" t="s">
        <v>348</v>
      </c>
      <c r="C9" s="33" t="s">
        <v>349</v>
      </c>
      <c r="D9" s="33" t="s">
        <v>350</v>
      </c>
    </row>
    <row r="10" spans="1:4" ht="30">
      <c r="A10" s="34" t="s">
        <v>363</v>
      </c>
      <c r="B10" s="35" t="s">
        <v>364</v>
      </c>
      <c r="C10" s="37" t="s">
        <v>365</v>
      </c>
      <c r="D10" s="37" t="s">
        <v>366</v>
      </c>
    </row>
    <row r="11" spans="1:4" ht="30">
      <c r="A11" s="34" t="s">
        <v>367</v>
      </c>
      <c r="B11" s="35" t="s">
        <v>368</v>
      </c>
      <c r="C11" s="35" t="s">
        <v>369</v>
      </c>
      <c r="D11" s="37" t="s">
        <v>370</v>
      </c>
    </row>
    <row r="12" spans="1:4" ht="30">
      <c r="A12" s="34" t="s">
        <v>371</v>
      </c>
      <c r="B12" s="37" t="s">
        <v>372</v>
      </c>
      <c r="C12" s="37" t="s">
        <v>373</v>
      </c>
      <c r="D12" s="38" t="s">
        <v>374</v>
      </c>
    </row>
    <row r="13" spans="1:4" ht="30">
      <c r="A13" s="82" t="s">
        <v>375</v>
      </c>
      <c r="B13" s="82"/>
      <c r="C13" s="37" t="s">
        <v>376</v>
      </c>
      <c r="D13" s="36" t="s">
        <v>377</v>
      </c>
    </row>
    <row r="14" spans="1:4">
      <c r="A14" s="82" t="s">
        <v>378</v>
      </c>
      <c r="B14" s="82"/>
      <c r="C14" s="37" t="s">
        <v>379</v>
      </c>
      <c r="D14" s="37" t="s">
        <v>380</v>
      </c>
    </row>
    <row r="15" spans="1:4">
      <c r="A15" s="82" t="s">
        <v>381</v>
      </c>
      <c r="B15" s="82"/>
      <c r="C15" s="35" t="s">
        <v>382</v>
      </c>
      <c r="D15" s="35" t="s">
        <v>383</v>
      </c>
    </row>
    <row r="16" spans="1:4" ht="105">
      <c r="A16" s="82" t="s">
        <v>384</v>
      </c>
      <c r="B16" s="82"/>
      <c r="C16" s="38" t="s">
        <v>385</v>
      </c>
      <c r="D16" s="37" t="s">
        <v>386</v>
      </c>
    </row>
    <row r="17" spans="1:4" ht="60">
      <c r="A17" s="82" t="s">
        <v>387</v>
      </c>
      <c r="B17" s="82"/>
      <c r="C17" s="38" t="s">
        <v>388</v>
      </c>
      <c r="D17" s="38" t="s">
        <v>389</v>
      </c>
    </row>
    <row r="18" spans="1:4" ht="150">
      <c r="A18" s="82" t="s">
        <v>390</v>
      </c>
      <c r="B18" s="82"/>
      <c r="C18" s="38" t="s">
        <v>391</v>
      </c>
      <c r="D18" s="38" t="s">
        <v>392</v>
      </c>
    </row>
    <row r="19" spans="1:4" ht="90">
      <c r="A19" s="82" t="s">
        <v>393</v>
      </c>
      <c r="B19" s="82"/>
      <c r="C19" s="38" t="s">
        <v>394</v>
      </c>
      <c r="D19" s="38" t="s">
        <v>395</v>
      </c>
    </row>
    <row r="20" spans="1:4" ht="135">
      <c r="A20" s="82" t="s">
        <v>396</v>
      </c>
      <c r="B20" s="82"/>
      <c r="C20" s="37" t="s">
        <v>397</v>
      </c>
      <c r="D20" s="38" t="s">
        <v>398</v>
      </c>
    </row>
    <row r="21" spans="1:4" ht="60">
      <c r="A21" s="82" t="s">
        <v>399</v>
      </c>
      <c r="B21" s="82"/>
      <c r="C21" s="38" t="s">
        <v>400</v>
      </c>
      <c r="D21" s="38" t="s">
        <v>401</v>
      </c>
    </row>
    <row r="22" spans="1:4" ht="105">
      <c r="A22" s="82" t="s">
        <v>402</v>
      </c>
      <c r="B22" s="82"/>
      <c r="C22" s="37" t="s">
        <v>403</v>
      </c>
      <c r="D22" s="37" t="s">
        <v>404</v>
      </c>
    </row>
    <row r="23" spans="1:4" ht="60">
      <c r="A23" s="82" t="s">
        <v>405</v>
      </c>
      <c r="B23" s="82"/>
      <c r="C23" s="38" t="s">
        <v>406</v>
      </c>
      <c r="D23" s="38" t="s">
        <v>407</v>
      </c>
    </row>
    <row r="24" spans="1:4">
      <c r="A24" s="82" t="s">
        <v>408</v>
      </c>
      <c r="B24" s="82"/>
      <c r="C24" s="36" t="s">
        <v>409</v>
      </c>
      <c r="D24" s="39" t="s">
        <v>410</v>
      </c>
    </row>
    <row r="25" spans="1:4" ht="75">
      <c r="A25" s="82" t="s">
        <v>411</v>
      </c>
      <c r="B25" s="82"/>
      <c r="C25" s="38" t="s">
        <v>412</v>
      </c>
      <c r="D25" s="38" t="s">
        <v>413</v>
      </c>
    </row>
    <row r="26" spans="1:4" ht="60">
      <c r="A26" s="82" t="s">
        <v>95</v>
      </c>
      <c r="B26" s="82"/>
      <c r="C26" s="38" t="s">
        <v>414</v>
      </c>
      <c r="D26" s="40" t="s">
        <v>415</v>
      </c>
    </row>
    <row r="27" spans="1:4" ht="30">
      <c r="A27" s="82" t="s">
        <v>416</v>
      </c>
      <c r="B27" s="82"/>
      <c r="C27" s="38" t="s">
        <v>417</v>
      </c>
      <c r="D27" s="38" t="s">
        <v>418</v>
      </c>
    </row>
    <row r="28" spans="1:4">
      <c r="A28" s="32"/>
      <c r="B28" s="32"/>
      <c r="C28" s="32"/>
      <c r="D28" s="32"/>
    </row>
    <row r="29" spans="1:4" ht="105">
      <c r="A29" s="34" t="s">
        <v>419</v>
      </c>
      <c r="B29" s="40" t="s">
        <v>368</v>
      </c>
      <c r="C29" s="38" t="s">
        <v>420</v>
      </c>
      <c r="D29" s="37" t="s">
        <v>421</v>
      </c>
    </row>
    <row r="30" spans="1:4">
      <c r="A30" s="32"/>
      <c r="B30" s="32"/>
      <c r="C30" s="32"/>
      <c r="D30" s="32"/>
    </row>
    <row r="31" spans="1:4" ht="18.75">
      <c r="A31" s="89" t="s">
        <v>422</v>
      </c>
      <c r="B31" s="90"/>
      <c r="C31" s="90"/>
      <c r="D31" s="91"/>
    </row>
    <row r="32" spans="1:4" ht="15.75">
      <c r="A32" s="33" t="s">
        <v>362</v>
      </c>
      <c r="B32" s="33" t="s">
        <v>348</v>
      </c>
      <c r="C32" s="33" t="s">
        <v>349</v>
      </c>
      <c r="D32" s="33" t="s">
        <v>350</v>
      </c>
    </row>
    <row r="33" spans="1:4">
      <c r="A33" s="35" t="s">
        <v>423</v>
      </c>
      <c r="B33" s="35" t="s">
        <v>424</v>
      </c>
      <c r="C33" s="35" t="s">
        <v>425</v>
      </c>
      <c r="D33" s="35" t="s">
        <v>426</v>
      </c>
    </row>
    <row r="34" spans="1:4">
      <c r="A34" s="35" t="s">
        <v>427</v>
      </c>
      <c r="B34" s="35" t="s">
        <v>424</v>
      </c>
      <c r="C34" s="35" t="s">
        <v>428</v>
      </c>
      <c r="D34" s="35" t="s">
        <v>429</v>
      </c>
    </row>
    <row r="35" spans="1:4" ht="30">
      <c r="A35" s="37" t="s">
        <v>430</v>
      </c>
      <c r="B35" s="35" t="s">
        <v>431</v>
      </c>
      <c r="C35" s="35" t="s">
        <v>432</v>
      </c>
      <c r="D35" s="35" t="s">
        <v>433</v>
      </c>
    </row>
    <row r="36" spans="1:4" ht="60">
      <c r="A36" s="35" t="s">
        <v>434</v>
      </c>
      <c r="B36" s="35" t="s">
        <v>364</v>
      </c>
      <c r="C36" s="35" t="s">
        <v>435</v>
      </c>
      <c r="D36" s="37" t="s">
        <v>436</v>
      </c>
    </row>
  </sheetData>
  <sheetProtection algorithmName="SHA-512" hashValue="InRYwyN4pw4BhFMRnY5lxbeqNU7N55BtJmQGpkvzPvXdxNrnuL/5Z9u5zJNLBayNyGOzzwv80w3ALnQz3SYMzw==" saltValue="XmyuVs7ASM7uYwvCv2oE/w==" spinCount="100000" sheet="1" objects="1" scenarios="1" selectLockedCells="1" selectUnlockedCells="1"/>
  <mergeCells count="19">
    <mergeCell ref="A31:D31"/>
    <mergeCell ref="A22:B22"/>
    <mergeCell ref="A23:B23"/>
    <mergeCell ref="A24:B24"/>
    <mergeCell ref="A25:B25"/>
    <mergeCell ref="A26:B26"/>
    <mergeCell ref="A27:B27"/>
    <mergeCell ref="A21:B21"/>
    <mergeCell ref="A1:D1"/>
    <mergeCell ref="A2:D2"/>
    <mergeCell ref="A8:D8"/>
    <mergeCell ref="A13:B13"/>
    <mergeCell ref="A14:B14"/>
    <mergeCell ref="A15:B15"/>
    <mergeCell ref="A16:B16"/>
    <mergeCell ref="A17:B17"/>
    <mergeCell ref="A18:B18"/>
    <mergeCell ref="A19:B19"/>
    <mergeCell ref="A20:B2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9BD7"/>
  </sheetPr>
  <dimension ref="A1:I255"/>
  <sheetViews>
    <sheetView showGridLines="0" workbookViewId="0">
      <pane ySplit="1" topLeftCell="A2" activePane="bottomLeft" state="frozen"/>
      <selection pane="bottomLeft" activeCell="K165" sqref="K165"/>
    </sheetView>
  </sheetViews>
  <sheetFormatPr baseColWidth="10" defaultRowHeight="15"/>
  <cols>
    <col min="1" max="1" width="12.5703125" bestFit="1" customWidth="1"/>
    <col min="2" max="2" width="37.5703125" style="6" bestFit="1" customWidth="1"/>
    <col min="3" max="3" width="40.7109375" style="6" bestFit="1" customWidth="1"/>
    <col min="4" max="4" width="18.140625" bestFit="1" customWidth="1"/>
    <col min="5" max="5" width="17.28515625" bestFit="1" customWidth="1"/>
    <col min="6" max="6" width="24.140625" bestFit="1" customWidth="1"/>
    <col min="7" max="7" width="13.28515625" bestFit="1" customWidth="1"/>
  </cols>
  <sheetData>
    <row r="1" spans="1:7" ht="21">
      <c r="A1" s="30" t="s">
        <v>99</v>
      </c>
      <c r="B1" s="30" t="s">
        <v>100</v>
      </c>
      <c r="C1" s="30" t="s">
        <v>101</v>
      </c>
      <c r="D1" s="30" t="s">
        <v>302</v>
      </c>
      <c r="E1" s="30" t="s">
        <v>281</v>
      </c>
      <c r="F1" s="30" t="s">
        <v>286</v>
      </c>
      <c r="G1" s="30" t="s">
        <v>305</v>
      </c>
    </row>
    <row r="2" spans="1:7" ht="21">
      <c r="A2" s="30">
        <v>1</v>
      </c>
      <c r="B2" s="30" t="s">
        <v>103</v>
      </c>
      <c r="C2" s="30" t="s">
        <v>104</v>
      </c>
      <c r="D2" s="30" t="s">
        <v>278</v>
      </c>
      <c r="E2" s="30" t="s">
        <v>282</v>
      </c>
      <c r="F2" s="30" t="s">
        <v>304</v>
      </c>
      <c r="G2" s="30" t="s">
        <v>47</v>
      </c>
    </row>
    <row r="3" spans="1:7" ht="21">
      <c r="A3" s="30">
        <v>1</v>
      </c>
      <c r="B3" s="30" t="s">
        <v>103</v>
      </c>
      <c r="C3" s="30" t="s">
        <v>343</v>
      </c>
      <c r="D3" s="30" t="s">
        <v>278</v>
      </c>
      <c r="E3" s="30" t="s">
        <v>282</v>
      </c>
      <c r="F3" s="30" t="s">
        <v>304</v>
      </c>
      <c r="G3" s="30" t="s">
        <v>47</v>
      </c>
    </row>
    <row r="4" spans="1:7" ht="21">
      <c r="A4" s="30">
        <v>2</v>
      </c>
      <c r="B4" s="30" t="s">
        <v>105</v>
      </c>
      <c r="C4" s="30" t="s">
        <v>104</v>
      </c>
      <c r="D4" s="30" t="s">
        <v>278</v>
      </c>
      <c r="E4" s="30" t="s">
        <v>282</v>
      </c>
      <c r="F4" s="30" t="s">
        <v>304</v>
      </c>
      <c r="G4" s="30" t="s">
        <v>47</v>
      </c>
    </row>
    <row r="5" spans="1:7" ht="21">
      <c r="A5" s="30">
        <v>2</v>
      </c>
      <c r="B5" s="30" t="s">
        <v>105</v>
      </c>
      <c r="C5" s="30" t="s">
        <v>343</v>
      </c>
      <c r="D5" s="30" t="s">
        <v>278</v>
      </c>
      <c r="E5" s="30" t="s">
        <v>282</v>
      </c>
      <c r="F5" s="30" t="s">
        <v>304</v>
      </c>
      <c r="G5" s="30" t="s">
        <v>47</v>
      </c>
    </row>
    <row r="6" spans="1:7" ht="21">
      <c r="A6" s="30">
        <v>3</v>
      </c>
      <c r="B6" s="30" t="s">
        <v>106</v>
      </c>
      <c r="C6" s="30" t="s">
        <v>104</v>
      </c>
      <c r="D6" s="30" t="s">
        <v>278</v>
      </c>
      <c r="E6" s="30" t="s">
        <v>282</v>
      </c>
      <c r="F6" s="30" t="s">
        <v>304</v>
      </c>
      <c r="G6" s="30" t="s">
        <v>47</v>
      </c>
    </row>
    <row r="7" spans="1:7" ht="21">
      <c r="A7" s="30">
        <v>3</v>
      </c>
      <c r="B7" s="30" t="s">
        <v>106</v>
      </c>
      <c r="C7" s="30" t="s">
        <v>343</v>
      </c>
      <c r="D7" s="30" t="s">
        <v>278</v>
      </c>
      <c r="E7" s="30" t="s">
        <v>282</v>
      </c>
      <c r="F7" s="30" t="s">
        <v>304</v>
      </c>
      <c r="G7" s="30" t="s">
        <v>47</v>
      </c>
    </row>
    <row r="8" spans="1:7" ht="21">
      <c r="A8" s="30">
        <v>4</v>
      </c>
      <c r="B8" s="30" t="s">
        <v>107</v>
      </c>
      <c r="C8" s="30" t="s">
        <v>104</v>
      </c>
      <c r="D8" s="30" t="s">
        <v>278</v>
      </c>
      <c r="E8" s="30" t="s">
        <v>282</v>
      </c>
      <c r="F8" s="30" t="s">
        <v>304</v>
      </c>
      <c r="G8" s="30" t="s">
        <v>47</v>
      </c>
    </row>
    <row r="9" spans="1:7" ht="21">
      <c r="A9" s="30">
        <v>4</v>
      </c>
      <c r="B9" s="30" t="s">
        <v>107</v>
      </c>
      <c r="C9" s="30" t="s">
        <v>343</v>
      </c>
      <c r="D9" s="30" t="s">
        <v>278</v>
      </c>
      <c r="E9" s="30" t="s">
        <v>282</v>
      </c>
      <c r="F9" s="30" t="s">
        <v>304</v>
      </c>
      <c r="G9" s="30" t="s">
        <v>47</v>
      </c>
    </row>
    <row r="10" spans="1:7" ht="21">
      <c r="A10" s="30">
        <v>5</v>
      </c>
      <c r="B10" s="30" t="s">
        <v>108</v>
      </c>
      <c r="C10" s="30" t="s">
        <v>104</v>
      </c>
      <c r="D10" s="30" t="s">
        <v>278</v>
      </c>
      <c r="E10" s="30" t="s">
        <v>282</v>
      </c>
      <c r="F10" s="30" t="s">
        <v>304</v>
      </c>
      <c r="G10" s="30" t="s">
        <v>47</v>
      </c>
    </row>
    <row r="11" spans="1:7" ht="21">
      <c r="A11" s="30">
        <v>5</v>
      </c>
      <c r="B11" s="30" t="s">
        <v>108</v>
      </c>
      <c r="C11" s="30" t="s">
        <v>343</v>
      </c>
      <c r="D11" s="30" t="s">
        <v>278</v>
      </c>
      <c r="E11" s="30" t="s">
        <v>282</v>
      </c>
      <c r="F11" s="30" t="s">
        <v>304</v>
      </c>
      <c r="G11" s="30" t="s">
        <v>47</v>
      </c>
    </row>
    <row r="12" spans="1:7" ht="21">
      <c r="A12" s="30">
        <v>6</v>
      </c>
      <c r="B12" s="30" t="s">
        <v>109</v>
      </c>
      <c r="C12" s="30" t="s">
        <v>104</v>
      </c>
      <c r="D12" s="30" t="s">
        <v>278</v>
      </c>
      <c r="E12" s="30" t="s">
        <v>282</v>
      </c>
      <c r="F12" s="30" t="s">
        <v>304</v>
      </c>
      <c r="G12" s="30" t="s">
        <v>47</v>
      </c>
    </row>
    <row r="13" spans="1:7" ht="21">
      <c r="A13" s="30">
        <v>6</v>
      </c>
      <c r="B13" s="30" t="s">
        <v>109</v>
      </c>
      <c r="C13" s="30" t="s">
        <v>343</v>
      </c>
      <c r="D13" s="30" t="s">
        <v>278</v>
      </c>
      <c r="E13" s="30" t="s">
        <v>282</v>
      </c>
      <c r="F13" s="30" t="s">
        <v>304</v>
      </c>
      <c r="G13" s="30" t="s">
        <v>47</v>
      </c>
    </row>
    <row r="14" spans="1:7" ht="21">
      <c r="A14" s="30">
        <v>7</v>
      </c>
      <c r="B14" s="30" t="s">
        <v>110</v>
      </c>
      <c r="C14" s="30" t="s">
        <v>104</v>
      </c>
      <c r="D14" s="30" t="s">
        <v>278</v>
      </c>
      <c r="E14" s="30" t="s">
        <v>282</v>
      </c>
      <c r="F14" s="30" t="s">
        <v>304</v>
      </c>
      <c r="G14" s="30" t="s">
        <v>47</v>
      </c>
    </row>
    <row r="15" spans="1:7" ht="21">
      <c r="A15" s="30">
        <v>7</v>
      </c>
      <c r="B15" s="30" t="s">
        <v>110</v>
      </c>
      <c r="C15" s="30" t="s">
        <v>343</v>
      </c>
      <c r="D15" s="30" t="s">
        <v>278</v>
      </c>
      <c r="E15" s="30" t="s">
        <v>282</v>
      </c>
      <c r="F15" s="30" t="s">
        <v>304</v>
      </c>
      <c r="G15" s="30" t="s">
        <v>47</v>
      </c>
    </row>
    <row r="16" spans="1:7" ht="21">
      <c r="A16" s="30">
        <v>8</v>
      </c>
      <c r="B16" s="30" t="s">
        <v>111</v>
      </c>
      <c r="C16" s="30" t="s">
        <v>104</v>
      </c>
      <c r="D16" s="30" t="s">
        <v>278</v>
      </c>
      <c r="E16" s="30" t="s">
        <v>282</v>
      </c>
      <c r="F16" s="30" t="s">
        <v>304</v>
      </c>
      <c r="G16" s="30" t="s">
        <v>47</v>
      </c>
    </row>
    <row r="17" spans="1:7" ht="21">
      <c r="A17" s="30">
        <v>8</v>
      </c>
      <c r="B17" s="30" t="s">
        <v>111</v>
      </c>
      <c r="C17" s="30" t="s">
        <v>343</v>
      </c>
      <c r="D17" s="30" t="s">
        <v>278</v>
      </c>
      <c r="E17" s="30" t="s">
        <v>282</v>
      </c>
      <c r="F17" s="30" t="s">
        <v>304</v>
      </c>
      <c r="G17" s="30" t="s">
        <v>47</v>
      </c>
    </row>
    <row r="18" spans="1:7" ht="21">
      <c r="A18" s="30">
        <v>9</v>
      </c>
      <c r="B18" s="30" t="s">
        <v>112</v>
      </c>
      <c r="C18" s="30" t="s">
        <v>104</v>
      </c>
      <c r="D18" s="30" t="s">
        <v>278</v>
      </c>
      <c r="E18" s="30" t="s">
        <v>282</v>
      </c>
      <c r="F18" s="30" t="s">
        <v>304</v>
      </c>
      <c r="G18" s="30" t="s">
        <v>47</v>
      </c>
    </row>
    <row r="19" spans="1:7" ht="21">
      <c r="A19" s="30">
        <v>9</v>
      </c>
      <c r="B19" s="30" t="s">
        <v>112</v>
      </c>
      <c r="C19" s="30" t="s">
        <v>343</v>
      </c>
      <c r="D19" s="30" t="s">
        <v>278</v>
      </c>
      <c r="E19" s="30" t="s">
        <v>282</v>
      </c>
      <c r="F19" s="30" t="s">
        <v>304</v>
      </c>
      <c r="G19" s="30" t="s">
        <v>47</v>
      </c>
    </row>
    <row r="20" spans="1:7" ht="21">
      <c r="A20" s="30">
        <v>10</v>
      </c>
      <c r="B20" s="30" t="s">
        <v>113</v>
      </c>
      <c r="C20" s="30" t="s">
        <v>104</v>
      </c>
      <c r="D20" s="30" t="s">
        <v>278</v>
      </c>
      <c r="E20" s="30" t="s">
        <v>282</v>
      </c>
      <c r="F20" s="30" t="s">
        <v>304</v>
      </c>
      <c r="G20" s="30" t="s">
        <v>47</v>
      </c>
    </row>
    <row r="21" spans="1:7" ht="21">
      <c r="A21" s="30">
        <v>10</v>
      </c>
      <c r="B21" s="30" t="s">
        <v>113</v>
      </c>
      <c r="C21" s="30" t="s">
        <v>343</v>
      </c>
      <c r="D21" s="30" t="s">
        <v>102</v>
      </c>
      <c r="E21" s="30" t="s">
        <v>282</v>
      </c>
      <c r="F21" s="30" t="s">
        <v>304</v>
      </c>
      <c r="G21" s="30" t="s">
        <v>47</v>
      </c>
    </row>
    <row r="22" spans="1:7" ht="21">
      <c r="A22" s="30">
        <v>11</v>
      </c>
      <c r="B22" s="30" t="s">
        <v>114</v>
      </c>
      <c r="C22" s="30" t="s">
        <v>343</v>
      </c>
      <c r="D22" s="30" t="s">
        <v>278</v>
      </c>
      <c r="E22" s="30" t="s">
        <v>282</v>
      </c>
      <c r="F22" s="30" t="s">
        <v>304</v>
      </c>
      <c r="G22" s="30" t="s">
        <v>47</v>
      </c>
    </row>
    <row r="23" spans="1:7" ht="21">
      <c r="A23" s="30">
        <v>12</v>
      </c>
      <c r="B23" s="30" t="s">
        <v>115</v>
      </c>
      <c r="C23" s="30" t="s">
        <v>104</v>
      </c>
      <c r="D23" s="30" t="s">
        <v>278</v>
      </c>
      <c r="E23" s="30" t="s">
        <v>282</v>
      </c>
      <c r="F23" s="30" t="s">
        <v>304</v>
      </c>
      <c r="G23" s="30" t="s">
        <v>47</v>
      </c>
    </row>
    <row r="24" spans="1:7" ht="21">
      <c r="A24" s="30">
        <v>12</v>
      </c>
      <c r="B24" s="30" t="s">
        <v>115</v>
      </c>
      <c r="C24" s="30" t="s">
        <v>343</v>
      </c>
      <c r="D24" s="30" t="s">
        <v>278</v>
      </c>
      <c r="E24" s="30" t="s">
        <v>282</v>
      </c>
      <c r="F24" s="30" t="s">
        <v>304</v>
      </c>
      <c r="G24" s="30" t="s">
        <v>47</v>
      </c>
    </row>
    <row r="25" spans="1:7" ht="21">
      <c r="A25" s="30">
        <v>13</v>
      </c>
      <c r="B25" s="30" t="s">
        <v>116</v>
      </c>
      <c r="C25" s="30" t="s">
        <v>343</v>
      </c>
      <c r="D25" s="30" t="s">
        <v>278</v>
      </c>
      <c r="E25" s="30" t="s">
        <v>282</v>
      </c>
      <c r="F25" s="30" t="s">
        <v>304</v>
      </c>
      <c r="G25" s="30" t="s">
        <v>47</v>
      </c>
    </row>
    <row r="26" spans="1:7" ht="21">
      <c r="A26" s="30">
        <v>14</v>
      </c>
      <c r="B26" s="30" t="s">
        <v>117</v>
      </c>
      <c r="C26" s="30" t="s">
        <v>104</v>
      </c>
      <c r="D26" s="30" t="s">
        <v>278</v>
      </c>
      <c r="E26" s="30" t="s">
        <v>282</v>
      </c>
      <c r="F26" s="30" t="s">
        <v>304</v>
      </c>
      <c r="G26" s="30" t="s">
        <v>47</v>
      </c>
    </row>
    <row r="27" spans="1:7" ht="21">
      <c r="A27" s="30">
        <v>14</v>
      </c>
      <c r="B27" s="30" t="s">
        <v>117</v>
      </c>
      <c r="C27" s="30" t="s">
        <v>343</v>
      </c>
      <c r="D27" s="30" t="s">
        <v>278</v>
      </c>
      <c r="E27" s="30" t="s">
        <v>282</v>
      </c>
      <c r="F27" s="30" t="s">
        <v>304</v>
      </c>
      <c r="G27" s="30" t="s">
        <v>47</v>
      </c>
    </row>
    <row r="28" spans="1:7" ht="21">
      <c r="A28" s="30">
        <v>15</v>
      </c>
      <c r="B28" s="30" t="s">
        <v>118</v>
      </c>
      <c r="C28" s="30" t="s">
        <v>343</v>
      </c>
      <c r="D28" s="30" t="s">
        <v>278</v>
      </c>
      <c r="E28" s="30" t="s">
        <v>282</v>
      </c>
      <c r="F28" s="30" t="s">
        <v>304</v>
      </c>
      <c r="G28" s="30" t="s">
        <v>47</v>
      </c>
    </row>
    <row r="29" spans="1:7" ht="21">
      <c r="A29" s="30">
        <v>16</v>
      </c>
      <c r="B29" s="30" t="s">
        <v>119</v>
      </c>
      <c r="C29" s="30" t="s">
        <v>343</v>
      </c>
      <c r="D29" s="30" t="s">
        <v>278</v>
      </c>
      <c r="E29" s="30" t="s">
        <v>282</v>
      </c>
      <c r="F29" s="30" t="s">
        <v>304</v>
      </c>
      <c r="G29" s="30" t="s">
        <v>47</v>
      </c>
    </row>
    <row r="30" spans="1:7" ht="21">
      <c r="A30" s="30">
        <v>17</v>
      </c>
      <c r="B30" s="30" t="s">
        <v>120</v>
      </c>
      <c r="C30" s="30" t="s">
        <v>343</v>
      </c>
      <c r="D30" s="30" t="s">
        <v>278</v>
      </c>
      <c r="E30" s="30" t="s">
        <v>282</v>
      </c>
      <c r="F30" s="30" t="s">
        <v>304</v>
      </c>
      <c r="G30" s="30" t="s">
        <v>47</v>
      </c>
    </row>
    <row r="31" spans="1:7" ht="21">
      <c r="A31" s="30">
        <v>18</v>
      </c>
      <c r="B31" s="30" t="s">
        <v>121</v>
      </c>
      <c r="C31" s="30" t="s">
        <v>343</v>
      </c>
      <c r="D31" s="30" t="s">
        <v>278</v>
      </c>
      <c r="E31" s="30" t="s">
        <v>282</v>
      </c>
      <c r="F31" s="30" t="s">
        <v>304</v>
      </c>
      <c r="G31" s="30" t="s">
        <v>47</v>
      </c>
    </row>
    <row r="32" spans="1:7" ht="21">
      <c r="A32" s="30">
        <v>19</v>
      </c>
      <c r="B32" s="30" t="s">
        <v>122</v>
      </c>
      <c r="C32" s="30" t="s">
        <v>343</v>
      </c>
      <c r="D32" s="30" t="s">
        <v>278</v>
      </c>
      <c r="E32" s="30" t="s">
        <v>282</v>
      </c>
      <c r="F32" s="30" t="s">
        <v>304</v>
      </c>
      <c r="G32" s="30" t="s">
        <v>47</v>
      </c>
    </row>
    <row r="33" spans="1:7" ht="21">
      <c r="A33" s="30">
        <v>20</v>
      </c>
      <c r="B33" s="30" t="s">
        <v>123</v>
      </c>
      <c r="C33" s="30" t="s">
        <v>124</v>
      </c>
      <c r="D33" s="30" t="s">
        <v>102</v>
      </c>
      <c r="E33" s="30" t="s">
        <v>282</v>
      </c>
      <c r="F33" s="30" t="s">
        <v>304</v>
      </c>
      <c r="G33" s="30" t="s">
        <v>47</v>
      </c>
    </row>
    <row r="34" spans="1:7" ht="21">
      <c r="A34" s="30">
        <v>21</v>
      </c>
      <c r="B34" s="30" t="s">
        <v>125</v>
      </c>
      <c r="C34" s="30" t="s">
        <v>124</v>
      </c>
      <c r="D34" s="30" t="s">
        <v>278</v>
      </c>
      <c r="E34" s="30" t="s">
        <v>282</v>
      </c>
      <c r="F34" s="30" t="s">
        <v>304</v>
      </c>
      <c r="G34" s="30" t="s">
        <v>47</v>
      </c>
    </row>
    <row r="35" spans="1:7" ht="21">
      <c r="A35" s="30">
        <v>22</v>
      </c>
      <c r="B35" s="30" t="s">
        <v>126</v>
      </c>
      <c r="C35" s="30" t="s">
        <v>124</v>
      </c>
      <c r="D35" s="30" t="s">
        <v>102</v>
      </c>
      <c r="E35" s="30" t="s">
        <v>282</v>
      </c>
      <c r="F35" s="30" t="s">
        <v>304</v>
      </c>
      <c r="G35" s="30" t="s">
        <v>47</v>
      </c>
    </row>
    <row r="36" spans="1:7" ht="21">
      <c r="A36" s="30">
        <v>23</v>
      </c>
      <c r="B36" s="30" t="s">
        <v>127</v>
      </c>
      <c r="C36" s="30" t="s">
        <v>124</v>
      </c>
      <c r="D36" s="30" t="s">
        <v>102</v>
      </c>
      <c r="E36" s="30" t="s">
        <v>282</v>
      </c>
      <c r="F36" s="30" t="s">
        <v>304</v>
      </c>
      <c r="G36" s="30" t="s">
        <v>47</v>
      </c>
    </row>
    <row r="37" spans="1:7" ht="21">
      <c r="A37" s="30">
        <v>25</v>
      </c>
      <c r="B37" s="30" t="s">
        <v>128</v>
      </c>
      <c r="C37" s="30" t="s">
        <v>124</v>
      </c>
      <c r="D37" s="30" t="s">
        <v>102</v>
      </c>
      <c r="E37" s="30" t="s">
        <v>282</v>
      </c>
      <c r="F37" s="30" t="s">
        <v>304</v>
      </c>
      <c r="G37" s="30" t="s">
        <v>47</v>
      </c>
    </row>
    <row r="38" spans="1:7" ht="21">
      <c r="A38" s="30">
        <v>25</v>
      </c>
      <c r="B38" s="30" t="s">
        <v>128</v>
      </c>
      <c r="C38" s="30" t="s">
        <v>129</v>
      </c>
      <c r="D38" s="30" t="s">
        <v>102</v>
      </c>
      <c r="E38" s="30" t="s">
        <v>282</v>
      </c>
      <c r="F38" s="30" t="s">
        <v>304</v>
      </c>
      <c r="G38" s="30" t="s">
        <v>47</v>
      </c>
    </row>
    <row r="39" spans="1:7" ht="21">
      <c r="A39" s="30">
        <v>25</v>
      </c>
      <c r="B39" s="30" t="s">
        <v>128</v>
      </c>
      <c r="C39" s="30" t="s">
        <v>130</v>
      </c>
      <c r="D39" s="30" t="s">
        <v>102</v>
      </c>
      <c r="E39" s="30" t="s">
        <v>282</v>
      </c>
      <c r="F39" s="30" t="s">
        <v>304</v>
      </c>
      <c r="G39" s="30" t="s">
        <v>47</v>
      </c>
    </row>
    <row r="40" spans="1:7" ht="21">
      <c r="A40" s="30">
        <v>26</v>
      </c>
      <c r="B40" s="30" t="s">
        <v>131</v>
      </c>
      <c r="C40" s="30" t="s">
        <v>124</v>
      </c>
      <c r="D40" s="30" t="s">
        <v>102</v>
      </c>
      <c r="E40" s="30" t="s">
        <v>282</v>
      </c>
      <c r="F40" s="30" t="s">
        <v>304</v>
      </c>
      <c r="G40" s="30" t="s">
        <v>47</v>
      </c>
    </row>
    <row r="41" spans="1:7" ht="21">
      <c r="A41" s="30">
        <v>26</v>
      </c>
      <c r="B41" s="30" t="s">
        <v>131</v>
      </c>
      <c r="C41" s="30" t="s">
        <v>129</v>
      </c>
      <c r="D41" s="30" t="s">
        <v>102</v>
      </c>
      <c r="E41" s="30" t="s">
        <v>282</v>
      </c>
      <c r="F41" s="30" t="s">
        <v>304</v>
      </c>
      <c r="G41" s="30" t="s">
        <v>47</v>
      </c>
    </row>
    <row r="42" spans="1:7" ht="21">
      <c r="A42" s="30">
        <v>26</v>
      </c>
      <c r="B42" s="30" t="s">
        <v>131</v>
      </c>
      <c r="C42" s="30" t="s">
        <v>130</v>
      </c>
      <c r="D42" s="30" t="s">
        <v>102</v>
      </c>
      <c r="E42" s="30" t="s">
        <v>282</v>
      </c>
      <c r="F42" s="30" t="s">
        <v>304</v>
      </c>
      <c r="G42" s="30" t="s">
        <v>47</v>
      </c>
    </row>
    <row r="43" spans="1:7" ht="21">
      <c r="A43" s="30">
        <v>27</v>
      </c>
      <c r="B43" s="30" t="s">
        <v>132</v>
      </c>
      <c r="C43" s="30" t="s">
        <v>124</v>
      </c>
      <c r="D43" s="30" t="s">
        <v>102</v>
      </c>
      <c r="E43" s="30" t="s">
        <v>282</v>
      </c>
      <c r="F43" s="30" t="s">
        <v>304</v>
      </c>
      <c r="G43" s="30" t="s">
        <v>47</v>
      </c>
    </row>
    <row r="44" spans="1:7" ht="21">
      <c r="A44" s="30">
        <v>27</v>
      </c>
      <c r="B44" s="30" t="s">
        <v>132</v>
      </c>
      <c r="C44" s="30" t="s">
        <v>129</v>
      </c>
      <c r="D44" s="30" t="s">
        <v>102</v>
      </c>
      <c r="E44" s="30" t="s">
        <v>282</v>
      </c>
      <c r="F44" s="30" t="s">
        <v>304</v>
      </c>
      <c r="G44" s="30" t="s">
        <v>47</v>
      </c>
    </row>
    <row r="45" spans="1:7" ht="21">
      <c r="A45" s="30">
        <v>27</v>
      </c>
      <c r="B45" s="30" t="s">
        <v>132</v>
      </c>
      <c r="C45" s="30" t="s">
        <v>130</v>
      </c>
      <c r="D45" s="30" t="s">
        <v>102</v>
      </c>
      <c r="E45" s="30" t="s">
        <v>282</v>
      </c>
      <c r="F45" s="30" t="s">
        <v>304</v>
      </c>
      <c r="G45" s="30" t="s">
        <v>47</v>
      </c>
    </row>
    <row r="46" spans="1:7" ht="21">
      <c r="A46" s="30">
        <v>28</v>
      </c>
      <c r="B46" s="30" t="s">
        <v>133</v>
      </c>
      <c r="C46" s="30" t="s">
        <v>124</v>
      </c>
      <c r="D46" s="30" t="s">
        <v>278</v>
      </c>
      <c r="E46" s="30" t="s">
        <v>282</v>
      </c>
      <c r="F46" s="30" t="s">
        <v>304</v>
      </c>
      <c r="G46" s="30" t="s">
        <v>47</v>
      </c>
    </row>
    <row r="47" spans="1:7" ht="21">
      <c r="A47" s="30">
        <v>30</v>
      </c>
      <c r="B47" s="30" t="s">
        <v>134</v>
      </c>
      <c r="C47" s="30" t="s">
        <v>135</v>
      </c>
      <c r="D47" s="30" t="s">
        <v>102</v>
      </c>
      <c r="E47" s="30" t="s">
        <v>282</v>
      </c>
      <c r="F47" s="30" t="s">
        <v>304</v>
      </c>
      <c r="G47" s="30" t="s">
        <v>47</v>
      </c>
    </row>
    <row r="48" spans="1:7" ht="21">
      <c r="A48" s="30">
        <v>31</v>
      </c>
      <c r="B48" s="30" t="s">
        <v>136</v>
      </c>
      <c r="C48" s="30" t="s">
        <v>135</v>
      </c>
      <c r="D48" s="30" t="s">
        <v>102</v>
      </c>
      <c r="E48" s="30" t="s">
        <v>282</v>
      </c>
      <c r="F48" s="30" t="s">
        <v>304</v>
      </c>
      <c r="G48" s="30" t="s">
        <v>47</v>
      </c>
    </row>
    <row r="49" spans="1:7" ht="21">
      <c r="A49" s="30">
        <v>32</v>
      </c>
      <c r="B49" s="30" t="s">
        <v>137</v>
      </c>
      <c r="C49" s="30" t="s">
        <v>135</v>
      </c>
      <c r="D49" s="30" t="s">
        <v>102</v>
      </c>
      <c r="E49" s="30" t="s">
        <v>282</v>
      </c>
      <c r="F49" s="30" t="s">
        <v>304</v>
      </c>
      <c r="G49" s="30" t="s">
        <v>47</v>
      </c>
    </row>
    <row r="50" spans="1:7" ht="21">
      <c r="A50" s="30">
        <v>33</v>
      </c>
      <c r="B50" s="30" t="s">
        <v>138</v>
      </c>
      <c r="C50" s="30" t="s">
        <v>301</v>
      </c>
      <c r="D50" s="30" t="s">
        <v>102</v>
      </c>
      <c r="E50" s="30" t="s">
        <v>282</v>
      </c>
      <c r="F50" s="30" t="s">
        <v>304</v>
      </c>
      <c r="G50" s="30" t="s">
        <v>47</v>
      </c>
    </row>
    <row r="51" spans="1:7" ht="21">
      <c r="A51" s="30">
        <v>33</v>
      </c>
      <c r="B51" s="30" t="s">
        <v>138</v>
      </c>
      <c r="C51" s="30" t="s">
        <v>135</v>
      </c>
      <c r="D51" s="30" t="s">
        <v>102</v>
      </c>
      <c r="E51" s="30" t="s">
        <v>282</v>
      </c>
      <c r="F51" s="30" t="s">
        <v>304</v>
      </c>
      <c r="G51" s="30" t="s">
        <v>47</v>
      </c>
    </row>
    <row r="52" spans="1:7" ht="21">
      <c r="A52" s="30">
        <v>34</v>
      </c>
      <c r="B52" s="30" t="s">
        <v>139</v>
      </c>
      <c r="C52" s="30" t="s">
        <v>301</v>
      </c>
      <c r="D52" s="30" t="s">
        <v>102</v>
      </c>
      <c r="E52" s="30" t="s">
        <v>282</v>
      </c>
      <c r="F52" s="30" t="s">
        <v>304</v>
      </c>
      <c r="G52" s="30" t="s">
        <v>47</v>
      </c>
    </row>
    <row r="53" spans="1:7" ht="21">
      <c r="A53" s="30">
        <v>34</v>
      </c>
      <c r="B53" s="30" t="s">
        <v>139</v>
      </c>
      <c r="C53" s="30" t="s">
        <v>135</v>
      </c>
      <c r="D53" s="30" t="s">
        <v>102</v>
      </c>
      <c r="E53" s="30" t="s">
        <v>282</v>
      </c>
      <c r="F53" s="30" t="s">
        <v>304</v>
      </c>
      <c r="G53" s="30" t="s">
        <v>47</v>
      </c>
    </row>
    <row r="54" spans="1:7" ht="21">
      <c r="A54" s="30">
        <v>35</v>
      </c>
      <c r="B54" s="30" t="s">
        <v>140</v>
      </c>
      <c r="C54" s="30" t="s">
        <v>141</v>
      </c>
      <c r="D54" s="30" t="s">
        <v>102</v>
      </c>
      <c r="E54" s="30" t="s">
        <v>282</v>
      </c>
      <c r="F54" s="30" t="s">
        <v>304</v>
      </c>
      <c r="G54" s="30" t="s">
        <v>47</v>
      </c>
    </row>
    <row r="55" spans="1:7" ht="21">
      <c r="A55" s="30">
        <v>36</v>
      </c>
      <c r="B55" s="30" t="s">
        <v>142</v>
      </c>
      <c r="C55" s="30" t="s">
        <v>141</v>
      </c>
      <c r="D55" s="30" t="s">
        <v>278</v>
      </c>
      <c r="E55" s="30" t="s">
        <v>282</v>
      </c>
      <c r="F55" s="30" t="s">
        <v>304</v>
      </c>
      <c r="G55" s="30" t="s">
        <v>47</v>
      </c>
    </row>
    <row r="56" spans="1:7" ht="21">
      <c r="A56" s="30">
        <v>37</v>
      </c>
      <c r="B56" s="30" t="s">
        <v>143</v>
      </c>
      <c r="C56" s="30" t="s">
        <v>141</v>
      </c>
      <c r="D56" s="30" t="s">
        <v>278</v>
      </c>
      <c r="E56" s="30" t="s">
        <v>282</v>
      </c>
      <c r="F56" s="30" t="s">
        <v>304</v>
      </c>
      <c r="G56" s="30" t="s">
        <v>47</v>
      </c>
    </row>
    <row r="57" spans="1:7" ht="21">
      <c r="A57" s="30">
        <v>38</v>
      </c>
      <c r="B57" s="30" t="s">
        <v>144</v>
      </c>
      <c r="C57" s="30" t="s">
        <v>141</v>
      </c>
      <c r="D57" s="30" t="s">
        <v>278</v>
      </c>
      <c r="E57" s="30" t="s">
        <v>282</v>
      </c>
      <c r="F57" s="30" t="s">
        <v>304</v>
      </c>
      <c r="G57" s="30" t="s">
        <v>47</v>
      </c>
    </row>
    <row r="58" spans="1:7" ht="21">
      <c r="A58" s="30">
        <v>39</v>
      </c>
      <c r="B58" s="30" t="s">
        <v>145</v>
      </c>
      <c r="C58" s="30" t="s">
        <v>141</v>
      </c>
      <c r="D58" s="30" t="s">
        <v>278</v>
      </c>
      <c r="E58" s="30" t="s">
        <v>282</v>
      </c>
      <c r="F58" s="30" t="s">
        <v>304</v>
      </c>
      <c r="G58" s="30" t="s">
        <v>47</v>
      </c>
    </row>
    <row r="59" spans="1:7" ht="21">
      <c r="A59" s="30">
        <v>42</v>
      </c>
      <c r="B59" s="31" t="s">
        <v>146</v>
      </c>
      <c r="C59" s="30" t="s">
        <v>343</v>
      </c>
      <c r="D59" s="30" t="s">
        <v>278</v>
      </c>
      <c r="E59" s="30" t="s">
        <v>282</v>
      </c>
      <c r="F59" s="30" t="s">
        <v>304</v>
      </c>
      <c r="G59" s="30" t="s">
        <v>47</v>
      </c>
    </row>
    <row r="60" spans="1:7" ht="21">
      <c r="A60" s="30">
        <v>43</v>
      </c>
      <c r="B60" s="30" t="s">
        <v>147</v>
      </c>
      <c r="C60" s="30" t="s">
        <v>148</v>
      </c>
      <c r="D60" s="30" t="s">
        <v>102</v>
      </c>
      <c r="E60" s="30" t="s">
        <v>282</v>
      </c>
      <c r="F60" s="30" t="s">
        <v>304</v>
      </c>
      <c r="G60" s="30" t="s">
        <v>47</v>
      </c>
    </row>
    <row r="61" spans="1:7" ht="21">
      <c r="A61" s="30">
        <v>43</v>
      </c>
      <c r="B61" s="30" t="s">
        <v>147</v>
      </c>
      <c r="C61" s="30" t="s">
        <v>464</v>
      </c>
      <c r="D61" s="30" t="s">
        <v>102</v>
      </c>
      <c r="E61" s="30" t="s">
        <v>282</v>
      </c>
      <c r="F61" s="30" t="s">
        <v>304</v>
      </c>
      <c r="G61" s="30" t="s">
        <v>47</v>
      </c>
    </row>
    <row r="62" spans="1:7" ht="21">
      <c r="A62" s="30">
        <v>45</v>
      </c>
      <c r="B62" s="30" t="s">
        <v>149</v>
      </c>
      <c r="C62" s="30" t="s">
        <v>343</v>
      </c>
      <c r="D62" s="30" t="s">
        <v>278</v>
      </c>
      <c r="E62" s="30" t="s">
        <v>282</v>
      </c>
      <c r="F62" s="30" t="s">
        <v>304</v>
      </c>
      <c r="G62" s="30" t="s">
        <v>47</v>
      </c>
    </row>
    <row r="63" spans="1:7" ht="21">
      <c r="A63" s="30">
        <v>46</v>
      </c>
      <c r="B63" s="30" t="s">
        <v>150</v>
      </c>
      <c r="C63" s="30" t="s">
        <v>464</v>
      </c>
      <c r="D63" s="30" t="s">
        <v>102</v>
      </c>
      <c r="E63" s="30" t="s">
        <v>282</v>
      </c>
      <c r="F63" s="30" t="s">
        <v>304</v>
      </c>
      <c r="G63" s="30" t="s">
        <v>47</v>
      </c>
    </row>
    <row r="64" spans="1:7" ht="21">
      <c r="A64" s="30">
        <v>46</v>
      </c>
      <c r="B64" s="30" t="s">
        <v>150</v>
      </c>
      <c r="C64" s="30" t="s">
        <v>148</v>
      </c>
      <c r="D64" s="30" t="s">
        <v>102</v>
      </c>
      <c r="E64" s="30" t="s">
        <v>282</v>
      </c>
      <c r="F64" s="30" t="s">
        <v>304</v>
      </c>
      <c r="G64" s="30" t="s">
        <v>47</v>
      </c>
    </row>
    <row r="65" spans="1:7" ht="21">
      <c r="A65" s="30">
        <v>47</v>
      </c>
      <c r="B65" s="30" t="s">
        <v>151</v>
      </c>
      <c r="C65" s="30" t="s">
        <v>464</v>
      </c>
      <c r="D65" s="30" t="s">
        <v>102</v>
      </c>
      <c r="E65" s="30" t="s">
        <v>282</v>
      </c>
      <c r="F65" s="30" t="s">
        <v>304</v>
      </c>
      <c r="G65" s="30" t="s">
        <v>47</v>
      </c>
    </row>
    <row r="66" spans="1:7" ht="21">
      <c r="A66" s="30">
        <v>48</v>
      </c>
      <c r="B66" s="30" t="s">
        <v>152</v>
      </c>
      <c r="C66" s="30" t="s">
        <v>464</v>
      </c>
      <c r="D66" s="30" t="s">
        <v>278</v>
      </c>
      <c r="E66" s="30" t="s">
        <v>282</v>
      </c>
      <c r="F66" s="30" t="s">
        <v>304</v>
      </c>
      <c r="G66" s="30" t="s">
        <v>47</v>
      </c>
    </row>
    <row r="67" spans="1:7" ht="21">
      <c r="A67" s="30">
        <v>49</v>
      </c>
      <c r="B67" s="30" t="s">
        <v>153</v>
      </c>
      <c r="C67" s="30" t="s">
        <v>464</v>
      </c>
      <c r="D67" s="30" t="s">
        <v>102</v>
      </c>
      <c r="E67" s="30" t="s">
        <v>282</v>
      </c>
      <c r="F67" s="30" t="s">
        <v>304</v>
      </c>
      <c r="G67" s="30" t="s">
        <v>47</v>
      </c>
    </row>
    <row r="68" spans="1:7" ht="21">
      <c r="A68" s="30">
        <v>50</v>
      </c>
      <c r="B68" s="30" t="s">
        <v>154</v>
      </c>
      <c r="C68" s="30" t="s">
        <v>343</v>
      </c>
      <c r="D68" s="30" t="s">
        <v>102</v>
      </c>
      <c r="E68" s="30" t="s">
        <v>282</v>
      </c>
      <c r="F68" s="30" t="s">
        <v>284</v>
      </c>
      <c r="G68" s="30" t="s">
        <v>47</v>
      </c>
    </row>
    <row r="69" spans="1:7" ht="21">
      <c r="A69" s="30">
        <v>51</v>
      </c>
      <c r="B69" s="30" t="s">
        <v>155</v>
      </c>
      <c r="C69" s="30" t="s">
        <v>343</v>
      </c>
      <c r="D69" s="30" t="s">
        <v>278</v>
      </c>
      <c r="E69" s="30" t="s">
        <v>282</v>
      </c>
      <c r="F69" s="30" t="s">
        <v>284</v>
      </c>
      <c r="G69" s="30" t="s">
        <v>47</v>
      </c>
    </row>
    <row r="70" spans="1:7" ht="21">
      <c r="A70" s="30">
        <v>52</v>
      </c>
      <c r="B70" s="30" t="s">
        <v>156</v>
      </c>
      <c r="C70" s="30" t="s">
        <v>343</v>
      </c>
      <c r="D70" s="30" t="s">
        <v>278</v>
      </c>
      <c r="E70" s="30" t="s">
        <v>282</v>
      </c>
      <c r="F70" s="30" t="s">
        <v>284</v>
      </c>
      <c r="G70" s="30" t="s">
        <v>47</v>
      </c>
    </row>
    <row r="71" spans="1:7" ht="21">
      <c r="A71" s="30">
        <v>53</v>
      </c>
      <c r="B71" s="30" t="s">
        <v>157</v>
      </c>
      <c r="C71" s="30" t="s">
        <v>343</v>
      </c>
      <c r="D71" s="30" t="s">
        <v>278</v>
      </c>
      <c r="E71" s="30" t="s">
        <v>282</v>
      </c>
      <c r="F71" s="30" t="s">
        <v>284</v>
      </c>
      <c r="G71" s="30" t="s">
        <v>47</v>
      </c>
    </row>
    <row r="72" spans="1:7" ht="21">
      <c r="A72" s="30">
        <v>54</v>
      </c>
      <c r="B72" s="30" t="s">
        <v>158</v>
      </c>
      <c r="C72" s="30" t="s">
        <v>343</v>
      </c>
      <c r="D72" s="30" t="s">
        <v>278</v>
      </c>
      <c r="E72" s="30" t="s">
        <v>282</v>
      </c>
      <c r="F72" s="30" t="s">
        <v>284</v>
      </c>
      <c r="G72" s="30" t="s">
        <v>47</v>
      </c>
    </row>
    <row r="73" spans="1:7" ht="21">
      <c r="A73" s="30">
        <v>55</v>
      </c>
      <c r="B73" s="30" t="s">
        <v>159</v>
      </c>
      <c r="C73" s="30" t="s">
        <v>343</v>
      </c>
      <c r="D73" s="30" t="s">
        <v>278</v>
      </c>
      <c r="E73" s="30" t="s">
        <v>282</v>
      </c>
      <c r="F73" s="30" t="s">
        <v>284</v>
      </c>
      <c r="G73" s="30" t="s">
        <v>47</v>
      </c>
    </row>
    <row r="74" spans="1:7" ht="21">
      <c r="A74" s="30">
        <v>56</v>
      </c>
      <c r="B74" s="30" t="s">
        <v>160</v>
      </c>
      <c r="C74" s="30" t="s">
        <v>343</v>
      </c>
      <c r="D74" s="30" t="s">
        <v>278</v>
      </c>
      <c r="E74" s="30" t="s">
        <v>282</v>
      </c>
      <c r="F74" s="30" t="s">
        <v>284</v>
      </c>
      <c r="G74" s="30" t="s">
        <v>47</v>
      </c>
    </row>
    <row r="75" spans="1:7" ht="21">
      <c r="A75" s="30">
        <v>57</v>
      </c>
      <c r="B75" s="30" t="s">
        <v>161</v>
      </c>
      <c r="C75" s="30" t="s">
        <v>343</v>
      </c>
      <c r="D75" s="30" t="s">
        <v>278</v>
      </c>
      <c r="E75" s="30" t="s">
        <v>282</v>
      </c>
      <c r="F75" s="30" t="s">
        <v>284</v>
      </c>
      <c r="G75" s="30" t="s">
        <v>47</v>
      </c>
    </row>
    <row r="76" spans="1:7" ht="21">
      <c r="A76" s="30">
        <v>58</v>
      </c>
      <c r="B76" s="30" t="s">
        <v>162</v>
      </c>
      <c r="C76" s="30" t="s">
        <v>343</v>
      </c>
      <c r="D76" s="30" t="s">
        <v>278</v>
      </c>
      <c r="E76" s="30" t="s">
        <v>282</v>
      </c>
      <c r="F76" s="30" t="s">
        <v>284</v>
      </c>
      <c r="G76" s="30" t="s">
        <v>47</v>
      </c>
    </row>
    <row r="77" spans="1:7" ht="21">
      <c r="A77" s="30">
        <v>59</v>
      </c>
      <c r="B77" s="30" t="s">
        <v>163</v>
      </c>
      <c r="C77" s="30" t="s">
        <v>343</v>
      </c>
      <c r="D77" s="30" t="s">
        <v>278</v>
      </c>
      <c r="E77" s="30" t="s">
        <v>282</v>
      </c>
      <c r="F77" s="30" t="s">
        <v>284</v>
      </c>
      <c r="G77" s="30" t="s">
        <v>47</v>
      </c>
    </row>
    <row r="78" spans="1:7" ht="21">
      <c r="A78" s="30">
        <v>60</v>
      </c>
      <c r="B78" s="30" t="s">
        <v>164</v>
      </c>
      <c r="C78" s="30" t="s">
        <v>343</v>
      </c>
      <c r="D78" s="30" t="s">
        <v>278</v>
      </c>
      <c r="E78" s="30" t="s">
        <v>282</v>
      </c>
      <c r="F78" s="30" t="s">
        <v>284</v>
      </c>
      <c r="G78" s="30" t="s">
        <v>47</v>
      </c>
    </row>
    <row r="79" spans="1:7" ht="21">
      <c r="A79" s="30">
        <v>61</v>
      </c>
      <c r="B79" s="30" t="s">
        <v>165</v>
      </c>
      <c r="C79" s="30" t="s">
        <v>343</v>
      </c>
      <c r="D79" s="30" t="s">
        <v>278</v>
      </c>
      <c r="E79" s="30" t="s">
        <v>282</v>
      </c>
      <c r="F79" s="30" t="s">
        <v>285</v>
      </c>
      <c r="G79" s="30" t="s">
        <v>47</v>
      </c>
    </row>
    <row r="80" spans="1:7" ht="21">
      <c r="A80" s="30">
        <v>62</v>
      </c>
      <c r="B80" s="30" t="s">
        <v>166</v>
      </c>
      <c r="C80" s="30" t="s">
        <v>343</v>
      </c>
      <c r="D80" s="30" t="s">
        <v>278</v>
      </c>
      <c r="E80" s="30" t="s">
        <v>282</v>
      </c>
      <c r="F80" s="30" t="s">
        <v>285</v>
      </c>
      <c r="G80" s="30" t="s">
        <v>47</v>
      </c>
    </row>
    <row r="81" spans="1:7" ht="21">
      <c r="A81" s="30">
        <v>63</v>
      </c>
      <c r="B81" s="30" t="s">
        <v>167</v>
      </c>
      <c r="C81" s="30" t="s">
        <v>343</v>
      </c>
      <c r="D81" s="30" t="s">
        <v>278</v>
      </c>
      <c r="E81" s="30" t="s">
        <v>282</v>
      </c>
      <c r="F81" s="30" t="s">
        <v>284</v>
      </c>
      <c r="G81" s="30" t="s">
        <v>47</v>
      </c>
    </row>
    <row r="82" spans="1:7" ht="21">
      <c r="A82" s="30">
        <v>65</v>
      </c>
      <c r="B82" s="30" t="s">
        <v>168</v>
      </c>
      <c r="C82" s="30" t="s">
        <v>343</v>
      </c>
      <c r="D82" s="30" t="s">
        <v>278</v>
      </c>
      <c r="E82" s="30" t="s">
        <v>282</v>
      </c>
      <c r="F82" s="30" t="s">
        <v>304</v>
      </c>
      <c r="G82" s="30" t="s">
        <v>47</v>
      </c>
    </row>
    <row r="83" spans="1:7" ht="21">
      <c r="A83" s="30">
        <v>66</v>
      </c>
      <c r="B83" s="30" t="s">
        <v>169</v>
      </c>
      <c r="C83" s="30" t="s">
        <v>343</v>
      </c>
      <c r="D83" s="30" t="s">
        <v>278</v>
      </c>
      <c r="E83" s="30" t="s">
        <v>282</v>
      </c>
      <c r="F83" s="30" t="s">
        <v>304</v>
      </c>
      <c r="G83" s="30" t="s">
        <v>47</v>
      </c>
    </row>
    <row r="84" spans="1:7" ht="21">
      <c r="A84" s="30">
        <v>67</v>
      </c>
      <c r="B84" s="30" t="s">
        <v>170</v>
      </c>
      <c r="C84" s="30" t="s">
        <v>343</v>
      </c>
      <c r="D84" s="30" t="s">
        <v>278</v>
      </c>
      <c r="E84" s="30" t="s">
        <v>282</v>
      </c>
      <c r="F84" s="30" t="s">
        <v>304</v>
      </c>
      <c r="G84" s="30" t="s">
        <v>47</v>
      </c>
    </row>
    <row r="85" spans="1:7" ht="21">
      <c r="A85" s="30">
        <v>68</v>
      </c>
      <c r="B85" s="30" t="s">
        <v>171</v>
      </c>
      <c r="C85" s="30" t="s">
        <v>343</v>
      </c>
      <c r="D85" s="30" t="s">
        <v>278</v>
      </c>
      <c r="E85" s="30" t="s">
        <v>282</v>
      </c>
      <c r="F85" s="30" t="s">
        <v>304</v>
      </c>
      <c r="G85" s="30" t="s">
        <v>47</v>
      </c>
    </row>
    <row r="86" spans="1:7" ht="21">
      <c r="A86" s="30">
        <v>70</v>
      </c>
      <c r="B86" s="30" t="s">
        <v>172</v>
      </c>
      <c r="C86" s="30" t="s">
        <v>343</v>
      </c>
      <c r="D86" s="30" t="s">
        <v>278</v>
      </c>
      <c r="E86" s="30" t="s">
        <v>282</v>
      </c>
      <c r="F86" s="30" t="s">
        <v>304</v>
      </c>
      <c r="G86" s="30" t="s">
        <v>47</v>
      </c>
    </row>
    <row r="87" spans="1:7" ht="21">
      <c r="A87" s="30">
        <v>71</v>
      </c>
      <c r="B87" s="30" t="s">
        <v>173</v>
      </c>
      <c r="C87" s="30" t="s">
        <v>343</v>
      </c>
      <c r="D87" s="30" t="s">
        <v>278</v>
      </c>
      <c r="E87" s="30" t="s">
        <v>282</v>
      </c>
      <c r="F87" s="30" t="s">
        <v>304</v>
      </c>
      <c r="G87" s="30" t="s">
        <v>47</v>
      </c>
    </row>
    <row r="88" spans="1:7" ht="21">
      <c r="A88" s="30">
        <v>72</v>
      </c>
      <c r="B88" s="30" t="s">
        <v>174</v>
      </c>
      <c r="C88" s="30" t="s">
        <v>175</v>
      </c>
      <c r="D88" s="30" t="s">
        <v>102</v>
      </c>
      <c r="E88" s="30" t="s">
        <v>282</v>
      </c>
      <c r="F88" s="30" t="s">
        <v>304</v>
      </c>
      <c r="G88" s="30" t="s">
        <v>47</v>
      </c>
    </row>
    <row r="89" spans="1:7" ht="21">
      <c r="A89" s="30">
        <v>72</v>
      </c>
      <c r="B89" s="30" t="s">
        <v>174</v>
      </c>
      <c r="C89" s="30" t="s">
        <v>148</v>
      </c>
      <c r="D89" s="30" t="s">
        <v>102</v>
      </c>
      <c r="E89" s="30" t="s">
        <v>282</v>
      </c>
      <c r="F89" s="30" t="s">
        <v>304</v>
      </c>
      <c r="G89" s="30" t="s">
        <v>47</v>
      </c>
    </row>
    <row r="90" spans="1:7" ht="21">
      <c r="A90" s="30">
        <v>73</v>
      </c>
      <c r="B90" s="30" t="s">
        <v>176</v>
      </c>
      <c r="C90" s="30" t="s">
        <v>177</v>
      </c>
      <c r="D90" s="30" t="s">
        <v>102</v>
      </c>
      <c r="E90" s="30" t="s">
        <v>282</v>
      </c>
      <c r="F90" s="30" t="s">
        <v>304</v>
      </c>
      <c r="G90" s="30" t="s">
        <v>47</v>
      </c>
    </row>
    <row r="91" spans="1:7" ht="21">
      <c r="A91" s="30">
        <v>74</v>
      </c>
      <c r="B91" s="30" t="s">
        <v>178</v>
      </c>
      <c r="C91" s="30" t="s">
        <v>148</v>
      </c>
      <c r="D91" s="30" t="s">
        <v>102</v>
      </c>
      <c r="E91" s="30" t="s">
        <v>282</v>
      </c>
      <c r="F91" s="30" t="s">
        <v>304</v>
      </c>
      <c r="G91" s="30" t="s">
        <v>47</v>
      </c>
    </row>
    <row r="92" spans="1:7" ht="21">
      <c r="A92" s="30">
        <v>74</v>
      </c>
      <c r="B92" s="30" t="s">
        <v>178</v>
      </c>
      <c r="C92" s="30" t="s">
        <v>175</v>
      </c>
      <c r="D92" s="30" t="s">
        <v>102</v>
      </c>
      <c r="E92" s="30" t="s">
        <v>282</v>
      </c>
      <c r="F92" s="30" t="s">
        <v>304</v>
      </c>
      <c r="G92" s="30" t="s">
        <v>47</v>
      </c>
    </row>
    <row r="93" spans="1:7" ht="21">
      <c r="A93" s="30">
        <v>75</v>
      </c>
      <c r="B93" s="30" t="s">
        <v>179</v>
      </c>
      <c r="C93" s="30" t="s">
        <v>175</v>
      </c>
      <c r="D93" s="30" t="s">
        <v>102</v>
      </c>
      <c r="E93" s="30" t="s">
        <v>282</v>
      </c>
      <c r="F93" s="30" t="s">
        <v>304</v>
      </c>
      <c r="G93" s="30" t="s">
        <v>47</v>
      </c>
    </row>
    <row r="94" spans="1:7" ht="21">
      <c r="A94" s="30">
        <v>76</v>
      </c>
      <c r="B94" s="30" t="s">
        <v>180</v>
      </c>
      <c r="C94" s="30" t="s">
        <v>465</v>
      </c>
      <c r="D94" s="30" t="s">
        <v>102</v>
      </c>
      <c r="E94" s="30" t="s">
        <v>282</v>
      </c>
      <c r="F94" s="30" t="s">
        <v>304</v>
      </c>
      <c r="G94" s="30" t="s">
        <v>47</v>
      </c>
    </row>
    <row r="95" spans="1:7" ht="21">
      <c r="A95" s="30">
        <v>77</v>
      </c>
      <c r="B95" s="30" t="s">
        <v>181</v>
      </c>
      <c r="C95" s="30" t="s">
        <v>175</v>
      </c>
      <c r="D95" s="30" t="s">
        <v>102</v>
      </c>
      <c r="E95" s="30" t="s">
        <v>282</v>
      </c>
      <c r="F95" s="30" t="s">
        <v>304</v>
      </c>
      <c r="G95" s="30" t="s">
        <v>47</v>
      </c>
    </row>
    <row r="96" spans="1:7" ht="21">
      <c r="A96" s="30">
        <v>78</v>
      </c>
      <c r="B96" s="30" t="s">
        <v>182</v>
      </c>
      <c r="C96" s="30" t="s">
        <v>183</v>
      </c>
      <c r="D96" s="30" t="s">
        <v>102</v>
      </c>
      <c r="E96" s="30" t="s">
        <v>282</v>
      </c>
      <c r="F96" s="30" t="s">
        <v>304</v>
      </c>
      <c r="G96" s="30" t="s">
        <v>47</v>
      </c>
    </row>
    <row r="97" spans="1:9" ht="21">
      <c r="A97" s="30">
        <v>79</v>
      </c>
      <c r="B97" s="30" t="s">
        <v>184</v>
      </c>
      <c r="C97" s="30" t="s">
        <v>148</v>
      </c>
      <c r="D97" s="30" t="s">
        <v>102</v>
      </c>
      <c r="E97" s="30" t="s">
        <v>282</v>
      </c>
      <c r="F97" s="30" t="s">
        <v>304</v>
      </c>
      <c r="G97" s="30" t="s">
        <v>47</v>
      </c>
    </row>
    <row r="98" spans="1:9" ht="21">
      <c r="A98" s="30">
        <v>79</v>
      </c>
      <c r="B98" s="30" t="s">
        <v>184</v>
      </c>
      <c r="C98" s="30" t="s">
        <v>175</v>
      </c>
      <c r="D98" s="30" t="s">
        <v>102</v>
      </c>
      <c r="E98" s="30" t="s">
        <v>282</v>
      </c>
      <c r="F98" s="30" t="s">
        <v>304</v>
      </c>
      <c r="G98" s="30" t="s">
        <v>47</v>
      </c>
    </row>
    <row r="99" spans="1:9" ht="21">
      <c r="A99" s="30">
        <v>80</v>
      </c>
      <c r="B99" s="30" t="s">
        <v>185</v>
      </c>
      <c r="C99" s="30" t="s">
        <v>343</v>
      </c>
      <c r="D99" s="30" t="s">
        <v>278</v>
      </c>
      <c r="E99" s="30" t="s">
        <v>282</v>
      </c>
      <c r="F99" s="30" t="s">
        <v>304</v>
      </c>
      <c r="G99" s="30" t="s">
        <v>47</v>
      </c>
    </row>
    <row r="100" spans="1:9" ht="21">
      <c r="A100" s="30">
        <v>81</v>
      </c>
      <c r="B100" s="30" t="s">
        <v>186</v>
      </c>
      <c r="C100" s="30" t="s">
        <v>187</v>
      </c>
      <c r="D100" s="30" t="s">
        <v>102</v>
      </c>
      <c r="E100" s="30" t="s">
        <v>282</v>
      </c>
      <c r="F100" s="30" t="s">
        <v>304</v>
      </c>
      <c r="G100" s="30" t="s">
        <v>47</v>
      </c>
    </row>
    <row r="101" spans="1:9" ht="21">
      <c r="A101" s="30">
        <v>81</v>
      </c>
      <c r="B101" s="30" t="s">
        <v>186</v>
      </c>
      <c r="C101" s="30" t="s">
        <v>148</v>
      </c>
      <c r="D101" s="30" t="s">
        <v>102</v>
      </c>
      <c r="E101" s="30" t="s">
        <v>282</v>
      </c>
      <c r="F101" s="30" t="s">
        <v>304</v>
      </c>
      <c r="G101" s="30" t="s">
        <v>47</v>
      </c>
    </row>
    <row r="102" spans="1:9" ht="21">
      <c r="A102" s="30">
        <v>82</v>
      </c>
      <c r="B102" s="30" t="s">
        <v>188</v>
      </c>
      <c r="C102" s="30" t="s">
        <v>187</v>
      </c>
      <c r="D102" s="30" t="s">
        <v>102</v>
      </c>
      <c r="E102" s="30" t="s">
        <v>282</v>
      </c>
      <c r="F102" s="30" t="s">
        <v>304</v>
      </c>
      <c r="G102" s="30" t="s">
        <v>47</v>
      </c>
    </row>
    <row r="103" spans="1:9" ht="21">
      <c r="A103" s="30">
        <v>83</v>
      </c>
      <c r="B103" s="30" t="s">
        <v>189</v>
      </c>
      <c r="C103" s="30" t="s">
        <v>465</v>
      </c>
      <c r="D103" s="30" t="s">
        <v>102</v>
      </c>
      <c r="E103" s="30" t="s">
        <v>282</v>
      </c>
      <c r="F103" s="30" t="s">
        <v>304</v>
      </c>
      <c r="G103" s="30" t="s">
        <v>47</v>
      </c>
    </row>
    <row r="104" spans="1:9" ht="21">
      <c r="A104" s="30">
        <v>83</v>
      </c>
      <c r="B104" s="30" t="s">
        <v>189</v>
      </c>
      <c r="C104" s="30" t="s">
        <v>187</v>
      </c>
      <c r="D104" s="30" t="s">
        <v>102</v>
      </c>
      <c r="E104" s="30" t="s">
        <v>282</v>
      </c>
      <c r="F104" s="30" t="s">
        <v>304</v>
      </c>
      <c r="G104" s="30" t="s">
        <v>47</v>
      </c>
    </row>
    <row r="105" spans="1:9" ht="21">
      <c r="A105" s="30">
        <v>83</v>
      </c>
      <c r="B105" s="30" t="s">
        <v>189</v>
      </c>
      <c r="C105" s="30" t="s">
        <v>148</v>
      </c>
      <c r="D105" s="30" t="s">
        <v>102</v>
      </c>
      <c r="E105" s="30" t="s">
        <v>282</v>
      </c>
      <c r="F105" s="30" t="s">
        <v>304</v>
      </c>
      <c r="G105" s="30" t="s">
        <v>47</v>
      </c>
    </row>
    <row r="106" spans="1:9" ht="21">
      <c r="A106" s="30">
        <v>84</v>
      </c>
      <c r="B106" s="30" t="s">
        <v>190</v>
      </c>
      <c r="C106" s="30" t="s">
        <v>187</v>
      </c>
      <c r="D106" s="30" t="s">
        <v>102</v>
      </c>
      <c r="E106" s="30" t="s">
        <v>282</v>
      </c>
      <c r="F106" s="30" t="s">
        <v>304</v>
      </c>
      <c r="G106" s="30" t="s">
        <v>47</v>
      </c>
    </row>
    <row r="107" spans="1:9" ht="21">
      <c r="A107" s="30">
        <v>85</v>
      </c>
      <c r="B107" s="30" t="s">
        <v>191</v>
      </c>
      <c r="C107" s="30" t="s">
        <v>183</v>
      </c>
      <c r="D107" s="30" t="s">
        <v>102</v>
      </c>
      <c r="E107" s="30" t="s">
        <v>282</v>
      </c>
      <c r="F107" s="30" t="s">
        <v>304</v>
      </c>
      <c r="G107" s="30" t="s">
        <v>47</v>
      </c>
    </row>
    <row r="108" spans="1:9" ht="21">
      <c r="A108" s="30">
        <v>86</v>
      </c>
      <c r="B108" s="30" t="s">
        <v>192</v>
      </c>
      <c r="C108" s="30" t="s">
        <v>187</v>
      </c>
      <c r="D108" s="30" t="s">
        <v>102</v>
      </c>
      <c r="E108" s="30" t="s">
        <v>282</v>
      </c>
      <c r="F108" s="30" t="s">
        <v>304</v>
      </c>
      <c r="G108" s="30" t="s">
        <v>47</v>
      </c>
    </row>
    <row r="109" spans="1:9" ht="21">
      <c r="A109" s="30">
        <v>88</v>
      </c>
      <c r="B109" s="30" t="s">
        <v>193</v>
      </c>
      <c r="C109" s="30" t="s">
        <v>187</v>
      </c>
      <c r="D109" s="30" t="s">
        <v>102</v>
      </c>
      <c r="E109" s="30" t="s">
        <v>282</v>
      </c>
      <c r="F109" s="30" t="s">
        <v>304</v>
      </c>
      <c r="G109" s="30" t="s">
        <v>47</v>
      </c>
    </row>
    <row r="110" spans="1:9" ht="21">
      <c r="A110" s="30">
        <v>90</v>
      </c>
      <c r="B110" s="30" t="s">
        <v>194</v>
      </c>
      <c r="C110" s="30" t="s">
        <v>343</v>
      </c>
      <c r="D110" s="30" t="s">
        <v>278</v>
      </c>
      <c r="E110" s="30" t="s">
        <v>282</v>
      </c>
      <c r="F110" s="30" t="s">
        <v>304</v>
      </c>
      <c r="G110" s="30" t="s">
        <v>47</v>
      </c>
    </row>
    <row r="111" spans="1:9" ht="21">
      <c r="A111" s="30">
        <v>91</v>
      </c>
      <c r="B111" s="30" t="s">
        <v>195</v>
      </c>
      <c r="C111" s="30" t="s">
        <v>187</v>
      </c>
      <c r="D111" s="30" t="s">
        <v>102</v>
      </c>
      <c r="E111" s="30" t="s">
        <v>282</v>
      </c>
      <c r="F111" s="30" t="s">
        <v>304</v>
      </c>
      <c r="G111" s="30" t="s">
        <v>47</v>
      </c>
      <c r="I111" s="41"/>
    </row>
    <row r="112" spans="1:9" ht="21">
      <c r="A112" s="30">
        <v>92</v>
      </c>
      <c r="B112" s="30" t="s">
        <v>196</v>
      </c>
      <c r="C112" s="30" t="s">
        <v>187</v>
      </c>
      <c r="D112" s="30" t="s">
        <v>102</v>
      </c>
      <c r="E112" s="30" t="s">
        <v>282</v>
      </c>
      <c r="F112" s="30" t="s">
        <v>304</v>
      </c>
      <c r="G112" s="30" t="s">
        <v>47</v>
      </c>
    </row>
    <row r="113" spans="1:7" ht="21">
      <c r="A113" s="30">
        <v>92</v>
      </c>
      <c r="B113" s="30" t="s">
        <v>196</v>
      </c>
      <c r="C113" s="30" t="s">
        <v>148</v>
      </c>
      <c r="D113" s="30" t="s">
        <v>102</v>
      </c>
      <c r="E113" s="30" t="s">
        <v>282</v>
      </c>
      <c r="F113" s="30" t="s">
        <v>304</v>
      </c>
      <c r="G113" s="30" t="s">
        <v>47</v>
      </c>
    </row>
    <row r="114" spans="1:7" ht="21">
      <c r="A114" s="30">
        <v>93</v>
      </c>
      <c r="B114" s="30" t="s">
        <v>197</v>
      </c>
      <c r="C114" s="30" t="s">
        <v>187</v>
      </c>
      <c r="D114" s="30" t="s">
        <v>102</v>
      </c>
      <c r="E114" s="30" t="s">
        <v>282</v>
      </c>
      <c r="F114" s="30" t="s">
        <v>304</v>
      </c>
      <c r="G114" s="30" t="s">
        <v>47</v>
      </c>
    </row>
    <row r="115" spans="1:7" ht="21">
      <c r="A115" s="30">
        <v>94</v>
      </c>
      <c r="B115" s="30" t="s">
        <v>198</v>
      </c>
      <c r="C115" s="30" t="s">
        <v>187</v>
      </c>
      <c r="D115" s="30" t="s">
        <v>102</v>
      </c>
      <c r="E115" s="30" t="s">
        <v>282</v>
      </c>
      <c r="F115" s="30" t="s">
        <v>304</v>
      </c>
      <c r="G115" s="30" t="s">
        <v>47</v>
      </c>
    </row>
    <row r="116" spans="1:7" ht="21">
      <c r="A116" s="30">
        <v>94</v>
      </c>
      <c r="B116" s="30" t="s">
        <v>198</v>
      </c>
      <c r="C116" s="30" t="s">
        <v>199</v>
      </c>
      <c r="D116" s="30" t="s">
        <v>102</v>
      </c>
      <c r="E116" s="30" t="s">
        <v>282</v>
      </c>
      <c r="F116" s="30" t="s">
        <v>304</v>
      </c>
      <c r="G116" s="30" t="s">
        <v>47</v>
      </c>
    </row>
    <row r="117" spans="1:7" ht="21">
      <c r="A117" s="30">
        <v>96</v>
      </c>
      <c r="B117" s="30" t="s">
        <v>200</v>
      </c>
      <c r="C117" s="30" t="s">
        <v>129</v>
      </c>
      <c r="D117" s="30" t="s">
        <v>102</v>
      </c>
      <c r="E117" s="30" t="s">
        <v>282</v>
      </c>
      <c r="F117" s="30" t="s">
        <v>304</v>
      </c>
      <c r="G117" s="30" t="s">
        <v>47</v>
      </c>
    </row>
    <row r="118" spans="1:7" ht="21">
      <c r="A118" s="30">
        <v>96</v>
      </c>
      <c r="B118" s="30" t="s">
        <v>200</v>
      </c>
      <c r="C118" s="30" t="s">
        <v>148</v>
      </c>
      <c r="D118" s="30" t="s">
        <v>102</v>
      </c>
      <c r="E118" s="30" t="s">
        <v>282</v>
      </c>
      <c r="F118" s="30" t="s">
        <v>304</v>
      </c>
      <c r="G118" s="30" t="s">
        <v>47</v>
      </c>
    </row>
    <row r="119" spans="1:7" ht="21">
      <c r="A119" s="30">
        <v>97</v>
      </c>
      <c r="B119" s="30" t="s">
        <v>201</v>
      </c>
      <c r="C119" s="30" t="s">
        <v>202</v>
      </c>
      <c r="D119" s="30" t="s">
        <v>102</v>
      </c>
      <c r="E119" s="30" t="s">
        <v>282</v>
      </c>
      <c r="F119" s="30" t="s">
        <v>304</v>
      </c>
      <c r="G119" s="30" t="s">
        <v>47</v>
      </c>
    </row>
    <row r="120" spans="1:7" ht="21">
      <c r="A120" s="30">
        <v>97</v>
      </c>
      <c r="B120" s="30" t="s">
        <v>201</v>
      </c>
      <c r="C120" s="30" t="s">
        <v>148</v>
      </c>
      <c r="D120" s="30" t="s">
        <v>102</v>
      </c>
      <c r="E120" s="30" t="s">
        <v>282</v>
      </c>
      <c r="F120" s="30" t="s">
        <v>304</v>
      </c>
      <c r="G120" s="30" t="s">
        <v>47</v>
      </c>
    </row>
    <row r="121" spans="1:7" ht="21">
      <c r="A121" s="30">
        <v>98</v>
      </c>
      <c r="B121" s="30" t="s">
        <v>437</v>
      </c>
      <c r="C121" s="30" t="s">
        <v>465</v>
      </c>
      <c r="D121" s="30" t="s">
        <v>102</v>
      </c>
      <c r="E121" s="30" t="s">
        <v>282</v>
      </c>
      <c r="F121" s="30" t="s">
        <v>304</v>
      </c>
      <c r="G121" s="30" t="s">
        <v>47</v>
      </c>
    </row>
    <row r="122" spans="1:7" ht="21">
      <c r="A122" s="30">
        <v>98</v>
      </c>
      <c r="B122" s="30" t="s">
        <v>437</v>
      </c>
      <c r="C122" s="30" t="s">
        <v>202</v>
      </c>
      <c r="D122" s="30" t="s">
        <v>102</v>
      </c>
      <c r="E122" s="30" t="s">
        <v>282</v>
      </c>
      <c r="F122" s="30" t="s">
        <v>304</v>
      </c>
      <c r="G122" s="30" t="s">
        <v>47</v>
      </c>
    </row>
    <row r="123" spans="1:7" ht="21">
      <c r="A123" s="30">
        <v>98</v>
      </c>
      <c r="B123" s="30" t="s">
        <v>437</v>
      </c>
      <c r="C123" s="30" t="s">
        <v>148</v>
      </c>
      <c r="D123" s="30" t="s">
        <v>102</v>
      </c>
      <c r="E123" s="30" t="s">
        <v>282</v>
      </c>
      <c r="F123" s="30" t="s">
        <v>304</v>
      </c>
      <c r="G123" s="30" t="s">
        <v>47</v>
      </c>
    </row>
    <row r="124" spans="1:7" ht="21">
      <c r="A124" s="30">
        <v>99</v>
      </c>
      <c r="B124" s="30" t="s">
        <v>203</v>
      </c>
      <c r="C124" s="30" t="s">
        <v>202</v>
      </c>
      <c r="D124" s="30" t="s">
        <v>102</v>
      </c>
      <c r="E124" s="30" t="s">
        <v>282</v>
      </c>
      <c r="F124" s="30" t="s">
        <v>304</v>
      </c>
      <c r="G124" s="30" t="s">
        <v>47</v>
      </c>
    </row>
    <row r="125" spans="1:7" ht="21">
      <c r="A125" s="30">
        <v>99</v>
      </c>
      <c r="B125" s="30" t="s">
        <v>203</v>
      </c>
      <c r="C125" s="30" t="s">
        <v>148</v>
      </c>
      <c r="D125" s="30" t="s">
        <v>102</v>
      </c>
      <c r="E125" s="30" t="s">
        <v>282</v>
      </c>
      <c r="F125" s="30" t="s">
        <v>304</v>
      </c>
      <c r="G125" s="30" t="s">
        <v>47</v>
      </c>
    </row>
    <row r="126" spans="1:7" ht="21">
      <c r="A126" s="30">
        <v>100</v>
      </c>
      <c r="B126" s="30" t="s">
        <v>251</v>
      </c>
      <c r="C126" s="30" t="s">
        <v>343</v>
      </c>
      <c r="D126" s="30" t="s">
        <v>303</v>
      </c>
      <c r="E126" s="30" t="s">
        <v>282</v>
      </c>
      <c r="F126" s="30" t="s">
        <v>304</v>
      </c>
      <c r="G126" s="30" t="s">
        <v>47</v>
      </c>
    </row>
    <row r="127" spans="1:7" ht="21">
      <c r="A127" s="30">
        <v>101</v>
      </c>
      <c r="B127" s="30" t="s">
        <v>204</v>
      </c>
      <c r="C127" s="30" t="s">
        <v>202</v>
      </c>
      <c r="D127" s="30" t="s">
        <v>102</v>
      </c>
      <c r="E127" s="30" t="s">
        <v>282</v>
      </c>
      <c r="F127" s="30" t="s">
        <v>304</v>
      </c>
      <c r="G127" s="30" t="s">
        <v>47</v>
      </c>
    </row>
    <row r="128" spans="1:7" ht="21">
      <c r="A128" s="30">
        <v>102</v>
      </c>
      <c r="B128" s="30" t="s">
        <v>205</v>
      </c>
      <c r="C128" s="30" t="s">
        <v>202</v>
      </c>
      <c r="D128" s="30" t="s">
        <v>102</v>
      </c>
      <c r="E128" s="30" t="s">
        <v>282</v>
      </c>
      <c r="F128" s="30" t="s">
        <v>304</v>
      </c>
      <c r="G128" s="30" t="s">
        <v>47</v>
      </c>
    </row>
    <row r="129" spans="1:7" ht="21">
      <c r="A129" s="30">
        <v>103</v>
      </c>
      <c r="B129" s="30" t="s">
        <v>206</v>
      </c>
      <c r="C129" s="30" t="s">
        <v>202</v>
      </c>
      <c r="D129" s="30" t="s">
        <v>102</v>
      </c>
      <c r="E129" s="30" t="s">
        <v>282</v>
      </c>
      <c r="F129" s="30" t="s">
        <v>304</v>
      </c>
      <c r="G129" s="30" t="s">
        <v>47</v>
      </c>
    </row>
    <row r="130" spans="1:7" ht="21">
      <c r="A130" s="30">
        <v>103</v>
      </c>
      <c r="B130" s="30" t="s">
        <v>206</v>
      </c>
      <c r="C130" s="30" t="s">
        <v>465</v>
      </c>
      <c r="D130" s="30" t="s">
        <v>102</v>
      </c>
      <c r="E130" s="30" t="s">
        <v>282</v>
      </c>
      <c r="F130" s="30" t="s">
        <v>304</v>
      </c>
      <c r="G130" s="30" t="s">
        <v>47</v>
      </c>
    </row>
    <row r="131" spans="1:7" ht="21">
      <c r="A131" s="30">
        <v>103</v>
      </c>
      <c r="B131" s="30" t="s">
        <v>206</v>
      </c>
      <c r="C131" s="30" t="s">
        <v>148</v>
      </c>
      <c r="D131" s="30" t="s">
        <v>102</v>
      </c>
      <c r="E131" s="30" t="s">
        <v>282</v>
      </c>
      <c r="F131" s="30" t="s">
        <v>304</v>
      </c>
      <c r="G131" s="30" t="s">
        <v>47</v>
      </c>
    </row>
    <row r="132" spans="1:7" ht="21">
      <c r="A132" s="30">
        <v>104</v>
      </c>
      <c r="B132" s="30" t="s">
        <v>207</v>
      </c>
      <c r="C132" s="30" t="s">
        <v>202</v>
      </c>
      <c r="D132" s="30" t="s">
        <v>102</v>
      </c>
      <c r="E132" s="30" t="s">
        <v>282</v>
      </c>
      <c r="F132" s="30" t="s">
        <v>304</v>
      </c>
      <c r="G132" s="30" t="s">
        <v>47</v>
      </c>
    </row>
    <row r="133" spans="1:7" ht="21">
      <c r="A133" s="30">
        <v>105</v>
      </c>
      <c r="B133" s="30" t="s">
        <v>208</v>
      </c>
      <c r="C133" s="30" t="s">
        <v>343</v>
      </c>
      <c r="D133" s="30" t="s">
        <v>278</v>
      </c>
      <c r="E133" s="30" t="s">
        <v>282</v>
      </c>
      <c r="F133" s="30" t="s">
        <v>304</v>
      </c>
      <c r="G133" s="30" t="s">
        <v>47</v>
      </c>
    </row>
    <row r="134" spans="1:7" ht="21">
      <c r="A134" s="30">
        <v>106</v>
      </c>
      <c r="B134" s="30" t="s">
        <v>209</v>
      </c>
      <c r="C134" s="30" t="s">
        <v>199</v>
      </c>
      <c r="D134" s="30" t="s">
        <v>102</v>
      </c>
      <c r="E134" s="30" t="s">
        <v>283</v>
      </c>
      <c r="F134" s="30" t="s">
        <v>304</v>
      </c>
      <c r="G134" s="30" t="s">
        <v>47</v>
      </c>
    </row>
    <row r="135" spans="1:7" ht="21">
      <c r="A135" s="30">
        <v>107</v>
      </c>
      <c r="B135" s="30" t="s">
        <v>210</v>
      </c>
      <c r="C135" s="30" t="s">
        <v>199</v>
      </c>
      <c r="D135" s="30" t="s">
        <v>102</v>
      </c>
      <c r="E135" s="30" t="s">
        <v>283</v>
      </c>
      <c r="F135" s="30" t="s">
        <v>304</v>
      </c>
      <c r="G135" s="30" t="s">
        <v>47</v>
      </c>
    </row>
    <row r="136" spans="1:7" ht="21">
      <c r="A136" s="30">
        <v>108</v>
      </c>
      <c r="B136" s="30" t="s">
        <v>211</v>
      </c>
      <c r="C136" s="30" t="s">
        <v>199</v>
      </c>
      <c r="D136" s="30" t="s">
        <v>102</v>
      </c>
      <c r="E136" s="30" t="s">
        <v>282</v>
      </c>
      <c r="F136" s="30" t="s">
        <v>304</v>
      </c>
      <c r="G136" s="30" t="s">
        <v>47</v>
      </c>
    </row>
    <row r="137" spans="1:7" ht="21">
      <c r="A137" s="30">
        <v>110</v>
      </c>
      <c r="B137" s="30" t="s">
        <v>212</v>
      </c>
      <c r="C137" s="30" t="s">
        <v>343</v>
      </c>
      <c r="D137" s="30" t="s">
        <v>278</v>
      </c>
      <c r="E137" s="30" t="s">
        <v>282</v>
      </c>
      <c r="F137" s="30" t="s">
        <v>304</v>
      </c>
      <c r="G137" s="30" t="s">
        <v>47</v>
      </c>
    </row>
    <row r="138" spans="1:7" ht="21">
      <c r="A138" s="30">
        <v>111</v>
      </c>
      <c r="B138" s="30" t="s">
        <v>213</v>
      </c>
      <c r="C138" s="30" t="s">
        <v>199</v>
      </c>
      <c r="D138" s="30" t="s">
        <v>102</v>
      </c>
      <c r="E138" s="30" t="s">
        <v>283</v>
      </c>
      <c r="F138" s="30" t="s">
        <v>304</v>
      </c>
      <c r="G138" s="30" t="s">
        <v>47</v>
      </c>
    </row>
    <row r="139" spans="1:7" ht="21">
      <c r="A139" s="30">
        <v>112</v>
      </c>
      <c r="B139" s="30" t="s">
        <v>214</v>
      </c>
      <c r="C139" s="30" t="s">
        <v>199</v>
      </c>
      <c r="D139" s="30" t="s">
        <v>102</v>
      </c>
      <c r="E139" s="30" t="s">
        <v>283</v>
      </c>
      <c r="F139" s="30" t="s">
        <v>304</v>
      </c>
      <c r="G139" s="30" t="s">
        <v>47</v>
      </c>
    </row>
    <row r="140" spans="1:7" ht="21">
      <c r="A140" s="30">
        <v>114</v>
      </c>
      <c r="B140" s="30" t="s">
        <v>215</v>
      </c>
      <c r="C140" s="30" t="s">
        <v>148</v>
      </c>
      <c r="D140" s="30" t="s">
        <v>278</v>
      </c>
      <c r="E140" s="30" t="s">
        <v>282</v>
      </c>
      <c r="F140" s="30" t="s">
        <v>304</v>
      </c>
      <c r="G140" s="30" t="s">
        <v>47</v>
      </c>
    </row>
    <row r="141" spans="1:7" ht="21">
      <c r="A141" s="30">
        <v>115</v>
      </c>
      <c r="B141" s="30" t="s">
        <v>216</v>
      </c>
      <c r="C141" s="30" t="s">
        <v>202</v>
      </c>
      <c r="D141" s="30" t="s">
        <v>102</v>
      </c>
      <c r="E141" s="30" t="s">
        <v>282</v>
      </c>
      <c r="F141" s="30" t="s">
        <v>304</v>
      </c>
      <c r="G141" s="30" t="s">
        <v>47</v>
      </c>
    </row>
    <row r="142" spans="1:7" ht="21">
      <c r="A142" s="30">
        <v>116</v>
      </c>
      <c r="B142" s="30" t="s">
        <v>217</v>
      </c>
      <c r="C142" s="30" t="s">
        <v>199</v>
      </c>
      <c r="D142" s="30" t="s">
        <v>102</v>
      </c>
      <c r="E142" s="30" t="s">
        <v>282</v>
      </c>
      <c r="F142" s="30" t="s">
        <v>304</v>
      </c>
      <c r="G142" s="30" t="s">
        <v>47</v>
      </c>
    </row>
    <row r="143" spans="1:7" ht="21">
      <c r="A143" s="30">
        <v>117</v>
      </c>
      <c r="B143" s="30" t="s">
        <v>218</v>
      </c>
      <c r="C143" s="30" t="s">
        <v>199</v>
      </c>
      <c r="D143" s="30" t="s">
        <v>102</v>
      </c>
      <c r="E143" s="30" t="s">
        <v>282</v>
      </c>
      <c r="F143" s="30" t="s">
        <v>304</v>
      </c>
      <c r="G143" s="30" t="s">
        <v>47</v>
      </c>
    </row>
    <row r="144" spans="1:7" ht="21">
      <c r="A144" s="30">
        <v>118</v>
      </c>
      <c r="B144" s="30" t="s">
        <v>219</v>
      </c>
      <c r="C144" s="30" t="s">
        <v>199</v>
      </c>
      <c r="D144" s="30" t="s">
        <v>102</v>
      </c>
      <c r="E144" s="30" t="s">
        <v>282</v>
      </c>
      <c r="F144" s="30" t="s">
        <v>304</v>
      </c>
      <c r="G144" s="30" t="s">
        <v>47</v>
      </c>
    </row>
    <row r="145" spans="1:7" ht="21">
      <c r="A145" s="30">
        <v>118</v>
      </c>
      <c r="B145" s="30" t="s">
        <v>219</v>
      </c>
      <c r="C145" s="30" t="s">
        <v>465</v>
      </c>
      <c r="D145" s="30" t="s">
        <v>102</v>
      </c>
      <c r="E145" s="30" t="s">
        <v>282</v>
      </c>
      <c r="F145" s="30" t="s">
        <v>304</v>
      </c>
      <c r="G145" s="30" t="s">
        <v>47</v>
      </c>
    </row>
    <row r="146" spans="1:7" ht="21">
      <c r="A146" s="30">
        <v>119</v>
      </c>
      <c r="B146" s="30" t="s">
        <v>220</v>
      </c>
      <c r="C146" s="30" t="s">
        <v>202</v>
      </c>
      <c r="D146" s="30" t="s">
        <v>102</v>
      </c>
      <c r="E146" s="30" t="s">
        <v>282</v>
      </c>
      <c r="F146" s="30" t="s">
        <v>304</v>
      </c>
      <c r="G146" s="30" t="s">
        <v>47</v>
      </c>
    </row>
    <row r="147" spans="1:7" ht="21">
      <c r="A147" s="30">
        <v>120</v>
      </c>
      <c r="B147" s="30" t="s">
        <v>221</v>
      </c>
      <c r="C147" s="30" t="s">
        <v>202</v>
      </c>
      <c r="D147" s="30" t="s">
        <v>102</v>
      </c>
      <c r="E147" s="30" t="s">
        <v>282</v>
      </c>
      <c r="F147" s="30" t="s">
        <v>304</v>
      </c>
      <c r="G147" s="30" t="s">
        <v>47</v>
      </c>
    </row>
    <row r="148" spans="1:7" ht="21">
      <c r="A148" s="30">
        <v>120</v>
      </c>
      <c r="B148" s="30" t="s">
        <v>221</v>
      </c>
      <c r="C148" s="30" t="s">
        <v>130</v>
      </c>
      <c r="D148" s="30" t="s">
        <v>102</v>
      </c>
      <c r="E148" s="30" t="s">
        <v>282</v>
      </c>
      <c r="F148" s="30" t="s">
        <v>304</v>
      </c>
      <c r="G148" s="30" t="s">
        <v>47</v>
      </c>
    </row>
    <row r="149" spans="1:7" ht="21">
      <c r="A149" s="30">
        <v>121</v>
      </c>
      <c r="B149" s="30" t="s">
        <v>222</v>
      </c>
      <c r="C149" s="30" t="s">
        <v>183</v>
      </c>
      <c r="D149" s="30" t="s">
        <v>102</v>
      </c>
      <c r="E149" s="30" t="s">
        <v>282</v>
      </c>
      <c r="F149" s="30" t="s">
        <v>304</v>
      </c>
      <c r="G149" s="30" t="s">
        <v>47</v>
      </c>
    </row>
    <row r="150" spans="1:7" ht="21">
      <c r="A150" s="30">
        <v>122</v>
      </c>
      <c r="B150" s="30" t="s">
        <v>223</v>
      </c>
      <c r="C150" s="30" t="s">
        <v>130</v>
      </c>
      <c r="D150" s="30" t="s">
        <v>278</v>
      </c>
      <c r="E150" s="30" t="s">
        <v>282</v>
      </c>
      <c r="F150" s="30" t="s">
        <v>304</v>
      </c>
      <c r="G150" s="30" t="s">
        <v>47</v>
      </c>
    </row>
    <row r="151" spans="1:7" ht="21">
      <c r="A151" s="30">
        <v>124</v>
      </c>
      <c r="B151" s="30" t="s">
        <v>224</v>
      </c>
      <c r="C151" s="30" t="s">
        <v>130</v>
      </c>
      <c r="D151" s="30" t="s">
        <v>102</v>
      </c>
      <c r="E151" s="30" t="s">
        <v>282</v>
      </c>
      <c r="F151" s="30" t="s">
        <v>304</v>
      </c>
      <c r="G151" s="30" t="s">
        <v>47</v>
      </c>
    </row>
    <row r="152" spans="1:7" ht="21">
      <c r="A152" s="30">
        <v>125</v>
      </c>
      <c r="B152" s="30" t="s">
        <v>225</v>
      </c>
      <c r="C152" s="30" t="s">
        <v>226</v>
      </c>
      <c r="D152" s="30" t="s">
        <v>102</v>
      </c>
      <c r="E152" s="30" t="s">
        <v>283</v>
      </c>
      <c r="F152" s="30" t="s">
        <v>304</v>
      </c>
      <c r="G152" s="30" t="s">
        <v>47</v>
      </c>
    </row>
    <row r="153" spans="1:7" ht="21">
      <c r="A153" s="30">
        <v>126</v>
      </c>
      <c r="B153" s="30" t="s">
        <v>227</v>
      </c>
      <c r="C153" s="30" t="s">
        <v>183</v>
      </c>
      <c r="D153" s="30" t="s">
        <v>102</v>
      </c>
      <c r="E153" s="30" t="s">
        <v>282</v>
      </c>
      <c r="F153" s="30" t="s">
        <v>304</v>
      </c>
      <c r="G153" s="30" t="s">
        <v>47</v>
      </c>
    </row>
    <row r="154" spans="1:7" ht="21">
      <c r="A154" s="30">
        <v>128</v>
      </c>
      <c r="B154" s="30" t="s">
        <v>228</v>
      </c>
      <c r="C154" s="30" t="s">
        <v>229</v>
      </c>
      <c r="D154" s="30" t="s">
        <v>278</v>
      </c>
      <c r="E154" s="30" t="s">
        <v>283</v>
      </c>
      <c r="F154" s="30" t="s">
        <v>304</v>
      </c>
      <c r="G154" s="30" t="s">
        <v>47</v>
      </c>
    </row>
    <row r="155" spans="1:7" ht="21">
      <c r="A155" s="30">
        <v>130</v>
      </c>
      <c r="B155" s="30" t="s">
        <v>279</v>
      </c>
      <c r="C155" s="30" t="s">
        <v>343</v>
      </c>
      <c r="D155" s="30" t="s">
        <v>278</v>
      </c>
      <c r="E155" s="30" t="s">
        <v>282</v>
      </c>
      <c r="F155" s="30" t="s">
        <v>304</v>
      </c>
      <c r="G155" s="30" t="s">
        <v>47</v>
      </c>
    </row>
    <row r="156" spans="1:7" ht="21">
      <c r="A156" s="30">
        <v>131</v>
      </c>
      <c r="B156" s="30" t="s">
        <v>280</v>
      </c>
      <c r="C156" s="30" t="s">
        <v>343</v>
      </c>
      <c r="D156" s="30" t="s">
        <v>278</v>
      </c>
      <c r="E156" s="30" t="s">
        <v>282</v>
      </c>
      <c r="F156" s="30" t="s">
        <v>304</v>
      </c>
      <c r="G156" s="30" t="s">
        <v>47</v>
      </c>
    </row>
    <row r="157" spans="1:7" ht="21">
      <c r="A157" s="30">
        <v>132</v>
      </c>
      <c r="B157" s="30" t="s">
        <v>230</v>
      </c>
      <c r="C157" s="30" t="s">
        <v>343</v>
      </c>
      <c r="D157" s="30" t="s">
        <v>278</v>
      </c>
      <c r="E157" s="30" t="s">
        <v>282</v>
      </c>
      <c r="F157" s="30" t="s">
        <v>304</v>
      </c>
      <c r="G157" s="30" t="s">
        <v>47</v>
      </c>
    </row>
    <row r="158" spans="1:7" ht="21">
      <c r="A158" s="30">
        <v>133</v>
      </c>
      <c r="B158" s="30" t="s">
        <v>231</v>
      </c>
      <c r="C158" s="30" t="s">
        <v>343</v>
      </c>
      <c r="D158" s="30" t="s">
        <v>278</v>
      </c>
      <c r="E158" s="30" t="s">
        <v>282</v>
      </c>
      <c r="F158" s="30" t="s">
        <v>304</v>
      </c>
      <c r="G158" s="30" t="s">
        <v>47</v>
      </c>
    </row>
    <row r="159" spans="1:7" ht="21">
      <c r="A159" s="30">
        <v>138</v>
      </c>
      <c r="B159" s="30" t="s">
        <v>232</v>
      </c>
      <c r="C159" s="30" t="s">
        <v>343</v>
      </c>
      <c r="D159" s="30" t="s">
        <v>278</v>
      </c>
      <c r="E159" s="30" t="s">
        <v>282</v>
      </c>
      <c r="F159" s="30" t="s">
        <v>304</v>
      </c>
      <c r="G159" s="30" t="s">
        <v>47</v>
      </c>
    </row>
    <row r="160" spans="1:7" ht="21">
      <c r="A160" s="30">
        <v>139</v>
      </c>
      <c r="B160" s="30" t="s">
        <v>233</v>
      </c>
      <c r="C160" s="30" t="s">
        <v>343</v>
      </c>
      <c r="D160" s="30" t="s">
        <v>278</v>
      </c>
      <c r="E160" s="30" t="s">
        <v>282</v>
      </c>
      <c r="F160" s="30" t="s">
        <v>304</v>
      </c>
      <c r="G160" s="30" t="s">
        <v>47</v>
      </c>
    </row>
    <row r="161" spans="1:7" ht="21">
      <c r="A161" s="30">
        <v>140</v>
      </c>
      <c r="B161" s="30" t="s">
        <v>234</v>
      </c>
      <c r="C161" s="30" t="s">
        <v>343</v>
      </c>
      <c r="D161" s="30" t="s">
        <v>278</v>
      </c>
      <c r="E161" s="30" t="s">
        <v>282</v>
      </c>
      <c r="F161" s="30" t="s">
        <v>304</v>
      </c>
      <c r="G161" s="30" t="s">
        <v>47</v>
      </c>
    </row>
    <row r="162" spans="1:7" ht="21">
      <c r="A162" s="30">
        <v>141</v>
      </c>
      <c r="B162" s="30" t="s">
        <v>235</v>
      </c>
      <c r="C162" s="30" t="s">
        <v>343</v>
      </c>
      <c r="D162" s="30" t="s">
        <v>278</v>
      </c>
      <c r="E162" s="30" t="s">
        <v>282</v>
      </c>
      <c r="F162" s="30" t="s">
        <v>304</v>
      </c>
      <c r="G162" s="30" t="s">
        <v>47</v>
      </c>
    </row>
    <row r="163" spans="1:7" ht="21">
      <c r="A163" s="30">
        <v>142</v>
      </c>
      <c r="B163" s="30" t="s">
        <v>236</v>
      </c>
      <c r="C163" s="30" t="s">
        <v>343</v>
      </c>
      <c r="D163" s="30" t="s">
        <v>278</v>
      </c>
      <c r="E163" s="30" t="s">
        <v>282</v>
      </c>
      <c r="F163" s="30" t="s">
        <v>304</v>
      </c>
      <c r="G163" s="30" t="s">
        <v>47</v>
      </c>
    </row>
    <row r="164" spans="1:7" ht="21">
      <c r="A164" s="30">
        <v>143</v>
      </c>
      <c r="B164" s="30" t="s">
        <v>237</v>
      </c>
      <c r="C164" s="30" t="s">
        <v>343</v>
      </c>
      <c r="D164" s="30" t="s">
        <v>278</v>
      </c>
      <c r="E164" s="30" t="s">
        <v>282</v>
      </c>
      <c r="F164" s="30" t="s">
        <v>304</v>
      </c>
      <c r="G164" s="30" t="s">
        <v>47</v>
      </c>
    </row>
    <row r="165" spans="1:7" ht="21">
      <c r="A165" s="30">
        <v>144</v>
      </c>
      <c r="B165" s="30" t="s">
        <v>238</v>
      </c>
      <c r="C165" s="30" t="s">
        <v>343</v>
      </c>
      <c r="D165" s="30" t="s">
        <v>278</v>
      </c>
      <c r="E165" s="30" t="s">
        <v>282</v>
      </c>
      <c r="F165" s="30" t="s">
        <v>304</v>
      </c>
      <c r="G165" s="30" t="s">
        <v>47</v>
      </c>
    </row>
    <row r="166" spans="1:7" ht="21">
      <c r="A166" s="30">
        <v>145</v>
      </c>
      <c r="B166" s="30" t="s">
        <v>239</v>
      </c>
      <c r="C166" s="30" t="s">
        <v>240</v>
      </c>
      <c r="D166" s="30" t="s">
        <v>102</v>
      </c>
      <c r="E166" s="30" t="s">
        <v>282</v>
      </c>
      <c r="F166" s="30" t="s">
        <v>304</v>
      </c>
      <c r="G166" s="30" t="s">
        <v>47</v>
      </c>
    </row>
    <row r="167" spans="1:7" ht="21">
      <c r="A167" s="30">
        <v>145</v>
      </c>
      <c r="B167" s="30" t="s">
        <v>239</v>
      </c>
      <c r="C167" s="30" t="s">
        <v>148</v>
      </c>
      <c r="D167" s="30" t="s">
        <v>102</v>
      </c>
      <c r="E167" s="30" t="s">
        <v>282</v>
      </c>
      <c r="F167" s="30" t="s">
        <v>304</v>
      </c>
      <c r="G167" s="30" t="s">
        <v>47</v>
      </c>
    </row>
    <row r="168" spans="1:7" ht="21">
      <c r="A168" s="30">
        <v>146</v>
      </c>
      <c r="B168" s="30" t="s">
        <v>467</v>
      </c>
      <c r="C168" s="30" t="s">
        <v>240</v>
      </c>
      <c r="D168" s="30" t="s">
        <v>102</v>
      </c>
      <c r="E168" s="30" t="s">
        <v>282</v>
      </c>
      <c r="F168" s="30" t="s">
        <v>304</v>
      </c>
      <c r="G168" s="30" t="s">
        <v>47</v>
      </c>
    </row>
    <row r="169" spans="1:7" ht="21">
      <c r="A169" s="30">
        <v>146</v>
      </c>
      <c r="B169" s="30" t="s">
        <v>467</v>
      </c>
      <c r="C169" s="30" t="s">
        <v>148</v>
      </c>
      <c r="D169" s="30" t="s">
        <v>102</v>
      </c>
      <c r="E169" s="30" t="s">
        <v>282</v>
      </c>
      <c r="F169" s="30" t="s">
        <v>304</v>
      </c>
      <c r="G169" s="30" t="s">
        <v>47</v>
      </c>
    </row>
    <row r="170" spans="1:7" ht="21">
      <c r="A170" s="30">
        <v>147</v>
      </c>
      <c r="B170" s="30" t="s">
        <v>241</v>
      </c>
      <c r="C170" s="30" t="s">
        <v>240</v>
      </c>
      <c r="D170" s="30" t="s">
        <v>102</v>
      </c>
      <c r="E170" s="30" t="s">
        <v>283</v>
      </c>
      <c r="F170" s="30" t="s">
        <v>304</v>
      </c>
      <c r="G170" s="30" t="s">
        <v>47</v>
      </c>
    </row>
    <row r="171" spans="1:7" ht="21">
      <c r="A171" s="30">
        <v>150</v>
      </c>
      <c r="B171" s="30" t="s">
        <v>331</v>
      </c>
      <c r="C171" s="30" t="s">
        <v>104</v>
      </c>
      <c r="D171" s="30" t="s">
        <v>278</v>
      </c>
      <c r="E171" s="30" t="s">
        <v>289</v>
      </c>
      <c r="F171" s="30" t="s">
        <v>304</v>
      </c>
      <c r="G171" s="30" t="s">
        <v>47</v>
      </c>
    </row>
    <row r="172" spans="1:7" ht="21">
      <c r="A172" s="30">
        <v>150</v>
      </c>
      <c r="B172" s="30" t="s">
        <v>331</v>
      </c>
      <c r="C172" s="30" t="s">
        <v>343</v>
      </c>
      <c r="D172" s="30" t="s">
        <v>278</v>
      </c>
      <c r="E172" s="30" t="s">
        <v>289</v>
      </c>
      <c r="F172" s="30" t="s">
        <v>304</v>
      </c>
      <c r="G172" s="30" t="s">
        <v>47</v>
      </c>
    </row>
    <row r="173" spans="1:7" ht="21">
      <c r="A173" s="30">
        <v>151</v>
      </c>
      <c r="B173" s="30" t="s">
        <v>332</v>
      </c>
      <c r="C173" s="30" t="s">
        <v>104</v>
      </c>
      <c r="D173" s="30" t="s">
        <v>278</v>
      </c>
      <c r="E173" s="30" t="s">
        <v>289</v>
      </c>
      <c r="F173" s="30" t="s">
        <v>304</v>
      </c>
      <c r="G173" s="30" t="s">
        <v>47</v>
      </c>
    </row>
    <row r="174" spans="1:7" ht="21">
      <c r="A174" s="30">
        <v>151</v>
      </c>
      <c r="B174" s="30" t="s">
        <v>332</v>
      </c>
      <c r="C174" s="30" t="s">
        <v>343</v>
      </c>
      <c r="D174" s="30" t="s">
        <v>278</v>
      </c>
      <c r="E174" s="30" t="s">
        <v>289</v>
      </c>
      <c r="F174" s="30" t="s">
        <v>304</v>
      </c>
      <c r="G174" s="30" t="s">
        <v>47</v>
      </c>
    </row>
    <row r="175" spans="1:7" ht="21">
      <c r="A175" s="30">
        <v>152</v>
      </c>
      <c r="B175" s="30" t="s">
        <v>333</v>
      </c>
      <c r="C175" s="30" t="s">
        <v>343</v>
      </c>
      <c r="D175" s="30" t="s">
        <v>278</v>
      </c>
      <c r="E175" s="30" t="s">
        <v>289</v>
      </c>
      <c r="F175" s="30" t="s">
        <v>304</v>
      </c>
      <c r="G175" s="30" t="s">
        <v>47</v>
      </c>
    </row>
    <row r="176" spans="1:7" ht="21">
      <c r="A176" s="30">
        <v>154</v>
      </c>
      <c r="B176" s="30" t="s">
        <v>334</v>
      </c>
      <c r="C176" s="30" t="s">
        <v>343</v>
      </c>
      <c r="D176" s="30" t="s">
        <v>278</v>
      </c>
      <c r="E176" s="30" t="s">
        <v>289</v>
      </c>
      <c r="F176" s="30" t="s">
        <v>285</v>
      </c>
      <c r="G176" s="30" t="s">
        <v>47</v>
      </c>
    </row>
    <row r="177" spans="1:7" ht="21">
      <c r="A177" s="30">
        <v>155</v>
      </c>
      <c r="B177" s="30" t="s">
        <v>336</v>
      </c>
      <c r="C177" s="30" t="s">
        <v>343</v>
      </c>
      <c r="D177" s="30" t="s">
        <v>278</v>
      </c>
      <c r="E177" s="30" t="s">
        <v>289</v>
      </c>
      <c r="F177" s="30" t="s">
        <v>285</v>
      </c>
      <c r="G177" s="30" t="s">
        <v>47</v>
      </c>
    </row>
    <row r="178" spans="1:7" ht="21">
      <c r="A178" s="30">
        <v>156</v>
      </c>
      <c r="B178" s="30" t="s">
        <v>335</v>
      </c>
      <c r="C178" s="30" t="s">
        <v>343</v>
      </c>
      <c r="D178" s="30" t="s">
        <v>278</v>
      </c>
      <c r="E178" s="30" t="s">
        <v>289</v>
      </c>
      <c r="F178" s="30" t="s">
        <v>285</v>
      </c>
      <c r="G178" s="30" t="s">
        <v>47</v>
      </c>
    </row>
    <row r="179" spans="1:7" ht="21">
      <c r="A179" s="30">
        <v>157</v>
      </c>
      <c r="B179" s="30" t="s">
        <v>337</v>
      </c>
      <c r="C179" s="30" t="s">
        <v>343</v>
      </c>
      <c r="D179" s="30" t="s">
        <v>278</v>
      </c>
      <c r="E179" s="30" t="s">
        <v>289</v>
      </c>
      <c r="F179" s="30" t="s">
        <v>285</v>
      </c>
      <c r="G179" s="30" t="s">
        <v>47</v>
      </c>
    </row>
    <row r="180" spans="1:7" ht="21">
      <c r="A180" s="30">
        <v>158</v>
      </c>
      <c r="B180" s="30" t="s">
        <v>338</v>
      </c>
      <c r="C180" s="30" t="s">
        <v>343</v>
      </c>
      <c r="D180" s="30" t="s">
        <v>278</v>
      </c>
      <c r="E180" s="30" t="s">
        <v>289</v>
      </c>
      <c r="F180" s="30" t="s">
        <v>285</v>
      </c>
      <c r="G180" s="30" t="s">
        <v>47</v>
      </c>
    </row>
    <row r="181" spans="1:7" ht="21">
      <c r="A181" s="30">
        <v>160</v>
      </c>
      <c r="B181" s="30" t="s">
        <v>339</v>
      </c>
      <c r="C181" s="30" t="s">
        <v>343</v>
      </c>
      <c r="D181" s="30" t="s">
        <v>278</v>
      </c>
      <c r="E181" s="30" t="s">
        <v>289</v>
      </c>
      <c r="F181" s="30" t="s">
        <v>285</v>
      </c>
      <c r="G181" s="30" t="s">
        <v>47</v>
      </c>
    </row>
    <row r="182" spans="1:7" ht="21">
      <c r="A182" s="30">
        <v>161</v>
      </c>
      <c r="B182" s="30" t="s">
        <v>438</v>
      </c>
      <c r="C182" s="30" t="s">
        <v>343</v>
      </c>
      <c r="D182" s="30" t="s">
        <v>278</v>
      </c>
      <c r="E182" s="30" t="s">
        <v>289</v>
      </c>
      <c r="F182" s="30" t="s">
        <v>285</v>
      </c>
      <c r="G182" s="30" t="s">
        <v>47</v>
      </c>
    </row>
    <row r="183" spans="1:7" ht="21">
      <c r="A183" s="30">
        <v>162</v>
      </c>
      <c r="B183" s="30" t="s">
        <v>340</v>
      </c>
      <c r="C183" s="30" t="s">
        <v>343</v>
      </c>
      <c r="D183" s="30" t="s">
        <v>278</v>
      </c>
      <c r="E183" s="30" t="s">
        <v>289</v>
      </c>
      <c r="F183" s="30" t="s">
        <v>285</v>
      </c>
      <c r="G183" s="30" t="s">
        <v>47</v>
      </c>
    </row>
    <row r="184" spans="1:7" ht="21">
      <c r="A184" s="30">
        <v>163</v>
      </c>
      <c r="B184" s="30" t="s">
        <v>341</v>
      </c>
      <c r="C184" s="30" t="s">
        <v>343</v>
      </c>
      <c r="D184" s="30" t="s">
        <v>278</v>
      </c>
      <c r="E184" s="30" t="s">
        <v>289</v>
      </c>
      <c r="F184" s="30" t="s">
        <v>285</v>
      </c>
      <c r="G184" s="30" t="s">
        <v>47</v>
      </c>
    </row>
    <row r="185" spans="1:7" ht="21">
      <c r="A185" s="30">
        <v>166</v>
      </c>
      <c r="B185" s="30" t="s">
        <v>242</v>
      </c>
      <c r="C185" s="30" t="s">
        <v>343</v>
      </c>
      <c r="D185" s="30" t="s">
        <v>278</v>
      </c>
      <c r="E185" s="30" t="s">
        <v>289</v>
      </c>
      <c r="F185" s="30" t="s">
        <v>304</v>
      </c>
      <c r="G185" s="30" t="s">
        <v>47</v>
      </c>
    </row>
    <row r="186" spans="1:7" ht="21">
      <c r="A186" s="30">
        <v>167</v>
      </c>
      <c r="B186" s="30" t="s">
        <v>243</v>
      </c>
      <c r="C186" s="30" t="s">
        <v>343</v>
      </c>
      <c r="D186" s="30" t="s">
        <v>278</v>
      </c>
      <c r="E186" s="30" t="s">
        <v>289</v>
      </c>
      <c r="F186" s="30" t="s">
        <v>304</v>
      </c>
      <c r="G186" s="30" t="s">
        <v>47</v>
      </c>
    </row>
    <row r="187" spans="1:7" ht="21">
      <c r="A187" s="30">
        <v>168</v>
      </c>
      <c r="B187" s="30" t="s">
        <v>244</v>
      </c>
      <c r="C187" s="30" t="s">
        <v>343</v>
      </c>
      <c r="D187" s="30" t="s">
        <v>278</v>
      </c>
      <c r="E187" s="30" t="s">
        <v>289</v>
      </c>
      <c r="F187" s="30" t="s">
        <v>285</v>
      </c>
      <c r="G187" s="30" t="s">
        <v>47</v>
      </c>
    </row>
    <row r="188" spans="1:7" ht="21">
      <c r="A188" s="30">
        <v>170</v>
      </c>
      <c r="B188" s="30" t="s">
        <v>306</v>
      </c>
      <c r="C188" s="30" t="s">
        <v>343</v>
      </c>
      <c r="D188" s="30" t="s">
        <v>278</v>
      </c>
      <c r="E188" s="30" t="s">
        <v>290</v>
      </c>
      <c r="F188" s="30" t="s">
        <v>304</v>
      </c>
      <c r="G188" s="30" t="s">
        <v>47</v>
      </c>
    </row>
    <row r="189" spans="1:7" ht="21">
      <c r="A189" s="30">
        <v>171</v>
      </c>
      <c r="B189" s="30" t="s">
        <v>307</v>
      </c>
      <c r="C189" s="30" t="s">
        <v>343</v>
      </c>
      <c r="D189" s="30" t="s">
        <v>278</v>
      </c>
      <c r="E189" s="30" t="s">
        <v>290</v>
      </c>
      <c r="F189" s="30" t="s">
        <v>304</v>
      </c>
      <c r="G189" s="30" t="s">
        <v>47</v>
      </c>
    </row>
    <row r="190" spans="1:7" ht="21">
      <c r="A190" s="30">
        <v>172</v>
      </c>
      <c r="B190" s="30" t="s">
        <v>308</v>
      </c>
      <c r="C190" s="30" t="s">
        <v>343</v>
      </c>
      <c r="D190" s="30" t="s">
        <v>278</v>
      </c>
      <c r="E190" s="30" t="s">
        <v>290</v>
      </c>
      <c r="F190" s="30" t="s">
        <v>287</v>
      </c>
      <c r="G190" s="30" t="s">
        <v>47</v>
      </c>
    </row>
    <row r="191" spans="1:7" ht="21">
      <c r="A191" s="30">
        <v>173</v>
      </c>
      <c r="B191" s="30" t="s">
        <v>309</v>
      </c>
      <c r="C191" s="30" t="s">
        <v>343</v>
      </c>
      <c r="D191" s="30" t="s">
        <v>278</v>
      </c>
      <c r="E191" s="30" t="s">
        <v>290</v>
      </c>
      <c r="F191" s="30" t="s">
        <v>287</v>
      </c>
      <c r="G191" s="30" t="s">
        <v>47</v>
      </c>
    </row>
    <row r="192" spans="1:7" ht="21">
      <c r="A192" s="30">
        <v>174</v>
      </c>
      <c r="B192" s="30" t="s">
        <v>310</v>
      </c>
      <c r="C192" s="30" t="s">
        <v>343</v>
      </c>
      <c r="D192" s="30" t="s">
        <v>278</v>
      </c>
      <c r="E192" s="30" t="s">
        <v>290</v>
      </c>
      <c r="F192" s="30" t="s">
        <v>287</v>
      </c>
      <c r="G192" s="30" t="s">
        <v>47</v>
      </c>
    </row>
    <row r="193" spans="1:7" ht="21">
      <c r="A193" s="30">
        <v>175</v>
      </c>
      <c r="B193" s="30" t="s">
        <v>311</v>
      </c>
      <c r="C193" s="30" t="s">
        <v>343</v>
      </c>
      <c r="D193" s="30" t="s">
        <v>278</v>
      </c>
      <c r="E193" s="30" t="s">
        <v>290</v>
      </c>
      <c r="F193" s="30" t="s">
        <v>287</v>
      </c>
      <c r="G193" s="30" t="s">
        <v>47</v>
      </c>
    </row>
    <row r="194" spans="1:7" ht="21">
      <c r="A194" s="30">
        <v>176</v>
      </c>
      <c r="B194" s="30" t="s">
        <v>312</v>
      </c>
      <c r="C194" s="30" t="s">
        <v>343</v>
      </c>
      <c r="D194" s="30" t="s">
        <v>278</v>
      </c>
      <c r="E194" s="30" t="s">
        <v>290</v>
      </c>
      <c r="F194" s="30" t="s">
        <v>287</v>
      </c>
      <c r="G194" s="30" t="s">
        <v>47</v>
      </c>
    </row>
    <row r="195" spans="1:7" ht="21">
      <c r="A195" s="30">
        <v>177</v>
      </c>
      <c r="B195" s="30" t="s">
        <v>313</v>
      </c>
      <c r="C195" s="30" t="s">
        <v>343</v>
      </c>
      <c r="D195" s="30" t="s">
        <v>278</v>
      </c>
      <c r="E195" s="30" t="s">
        <v>290</v>
      </c>
      <c r="F195" s="30" t="s">
        <v>287</v>
      </c>
      <c r="G195" s="30" t="s">
        <v>47</v>
      </c>
    </row>
    <row r="196" spans="1:7" ht="21">
      <c r="A196" s="30">
        <v>178</v>
      </c>
      <c r="B196" s="30" t="s">
        <v>314</v>
      </c>
      <c r="C196" s="30" t="s">
        <v>343</v>
      </c>
      <c r="D196" s="30" t="s">
        <v>278</v>
      </c>
      <c r="E196" s="30" t="s">
        <v>290</v>
      </c>
      <c r="F196" s="30" t="s">
        <v>304</v>
      </c>
      <c r="G196" s="30" t="s">
        <v>47</v>
      </c>
    </row>
    <row r="197" spans="1:7" ht="21">
      <c r="A197" s="30">
        <v>179</v>
      </c>
      <c r="B197" s="30" t="s">
        <v>315</v>
      </c>
      <c r="C197" s="30" t="s">
        <v>343</v>
      </c>
      <c r="D197" s="30" t="s">
        <v>278</v>
      </c>
      <c r="E197" s="30" t="s">
        <v>290</v>
      </c>
      <c r="F197" s="30" t="s">
        <v>287</v>
      </c>
      <c r="G197" s="30" t="s">
        <v>47</v>
      </c>
    </row>
    <row r="198" spans="1:7" ht="21">
      <c r="A198" s="30">
        <v>180</v>
      </c>
      <c r="B198" s="30" t="s">
        <v>316</v>
      </c>
      <c r="C198" s="30" t="s">
        <v>343</v>
      </c>
      <c r="D198" s="30" t="s">
        <v>278</v>
      </c>
      <c r="E198" s="30" t="s">
        <v>283</v>
      </c>
      <c r="F198" s="30" t="s">
        <v>304</v>
      </c>
      <c r="G198" s="30" t="s">
        <v>47</v>
      </c>
    </row>
    <row r="199" spans="1:7" ht="21">
      <c r="A199" s="30">
        <v>181</v>
      </c>
      <c r="B199" s="30" t="s">
        <v>317</v>
      </c>
      <c r="C199" s="30" t="s">
        <v>343</v>
      </c>
      <c r="D199" s="30" t="s">
        <v>278</v>
      </c>
      <c r="E199" s="30" t="s">
        <v>283</v>
      </c>
      <c r="F199" s="30" t="s">
        <v>304</v>
      </c>
      <c r="G199" s="30" t="s">
        <v>47</v>
      </c>
    </row>
    <row r="200" spans="1:7" ht="21">
      <c r="A200" s="30">
        <v>182</v>
      </c>
      <c r="B200" s="30" t="s">
        <v>318</v>
      </c>
      <c r="C200" s="30" t="s">
        <v>343</v>
      </c>
      <c r="D200" s="30" t="s">
        <v>278</v>
      </c>
      <c r="E200" s="30" t="s">
        <v>283</v>
      </c>
      <c r="F200" s="30" t="s">
        <v>304</v>
      </c>
      <c r="G200" s="30" t="s">
        <v>47</v>
      </c>
    </row>
    <row r="201" spans="1:7" ht="21">
      <c r="A201" s="30">
        <v>183</v>
      </c>
      <c r="B201" s="30" t="s">
        <v>319</v>
      </c>
      <c r="C201" s="30" t="s">
        <v>343</v>
      </c>
      <c r="D201" s="30" t="s">
        <v>278</v>
      </c>
      <c r="E201" s="30" t="s">
        <v>283</v>
      </c>
      <c r="F201" s="30" t="s">
        <v>304</v>
      </c>
      <c r="G201" s="30" t="s">
        <v>47</v>
      </c>
    </row>
    <row r="202" spans="1:7" ht="21">
      <c r="A202" s="30">
        <v>185</v>
      </c>
      <c r="B202" s="30" t="s">
        <v>320</v>
      </c>
      <c r="C202" s="30" t="s">
        <v>343</v>
      </c>
      <c r="D202" s="30" t="s">
        <v>278</v>
      </c>
      <c r="E202" s="30" t="s">
        <v>283</v>
      </c>
      <c r="F202" s="30" t="s">
        <v>304</v>
      </c>
      <c r="G202" s="30" t="s">
        <v>47</v>
      </c>
    </row>
    <row r="203" spans="1:7" ht="21">
      <c r="A203" s="30">
        <v>186</v>
      </c>
      <c r="B203" s="30" t="s">
        <v>321</v>
      </c>
      <c r="C203" s="30" t="s">
        <v>343</v>
      </c>
      <c r="D203" s="30" t="s">
        <v>278</v>
      </c>
      <c r="E203" s="30" t="s">
        <v>283</v>
      </c>
      <c r="F203" s="30" t="s">
        <v>304</v>
      </c>
      <c r="G203" s="30" t="s">
        <v>47</v>
      </c>
    </row>
    <row r="204" spans="1:7" ht="21">
      <c r="A204" s="30">
        <v>187</v>
      </c>
      <c r="B204" s="30" t="s">
        <v>322</v>
      </c>
      <c r="C204" s="30" t="s">
        <v>343</v>
      </c>
      <c r="D204" s="30" t="s">
        <v>278</v>
      </c>
      <c r="E204" s="30" t="s">
        <v>283</v>
      </c>
      <c r="F204" s="30" t="s">
        <v>285</v>
      </c>
      <c r="G204" s="30" t="s">
        <v>47</v>
      </c>
    </row>
    <row r="205" spans="1:7" ht="21">
      <c r="A205" s="30">
        <v>188</v>
      </c>
      <c r="B205" s="30" t="s">
        <v>323</v>
      </c>
      <c r="C205" s="30" t="s">
        <v>343</v>
      </c>
      <c r="D205" s="30" t="s">
        <v>278</v>
      </c>
      <c r="E205" s="30" t="s">
        <v>283</v>
      </c>
      <c r="F205" s="30" t="s">
        <v>285</v>
      </c>
      <c r="G205" s="30" t="s">
        <v>47</v>
      </c>
    </row>
    <row r="206" spans="1:7" ht="21">
      <c r="A206" s="30">
        <v>189</v>
      </c>
      <c r="B206" s="30" t="s">
        <v>324</v>
      </c>
      <c r="C206" s="30" t="s">
        <v>343</v>
      </c>
      <c r="D206" s="30" t="s">
        <v>278</v>
      </c>
      <c r="E206" s="30" t="s">
        <v>283</v>
      </c>
      <c r="F206" s="30" t="s">
        <v>285</v>
      </c>
      <c r="G206" s="30" t="s">
        <v>47</v>
      </c>
    </row>
    <row r="207" spans="1:7" ht="21">
      <c r="A207" s="30">
        <v>190</v>
      </c>
      <c r="B207" s="30" t="s">
        <v>328</v>
      </c>
      <c r="C207" s="30" t="s">
        <v>104</v>
      </c>
      <c r="D207" s="30" t="s">
        <v>278</v>
      </c>
      <c r="E207" s="30" t="s">
        <v>291</v>
      </c>
      <c r="F207" s="30" t="s">
        <v>304</v>
      </c>
      <c r="G207" s="30" t="s">
        <v>47</v>
      </c>
    </row>
    <row r="208" spans="1:7" ht="21">
      <c r="A208" s="30">
        <v>190</v>
      </c>
      <c r="B208" s="30" t="s">
        <v>328</v>
      </c>
      <c r="C208" s="30" t="s">
        <v>343</v>
      </c>
      <c r="D208" s="30" t="s">
        <v>278</v>
      </c>
      <c r="E208" s="30" t="s">
        <v>291</v>
      </c>
      <c r="F208" s="30" t="s">
        <v>304</v>
      </c>
      <c r="G208" s="30" t="s">
        <v>47</v>
      </c>
    </row>
    <row r="209" spans="1:7" ht="21">
      <c r="A209" s="30">
        <v>192</v>
      </c>
      <c r="B209" s="30" t="s">
        <v>329</v>
      </c>
      <c r="C209" s="30" t="s">
        <v>343</v>
      </c>
      <c r="D209" s="30" t="s">
        <v>278</v>
      </c>
      <c r="E209" s="30" t="s">
        <v>291</v>
      </c>
      <c r="F209" s="30" t="s">
        <v>304</v>
      </c>
      <c r="G209" s="30" t="s">
        <v>47</v>
      </c>
    </row>
    <row r="210" spans="1:7" ht="21">
      <c r="A210" s="30">
        <v>193</v>
      </c>
      <c r="B210" s="30" t="s">
        <v>330</v>
      </c>
      <c r="C210" s="30" t="s">
        <v>343</v>
      </c>
      <c r="D210" s="30" t="s">
        <v>278</v>
      </c>
      <c r="E210" s="30" t="s">
        <v>291</v>
      </c>
      <c r="F210" s="30" t="s">
        <v>304</v>
      </c>
      <c r="G210" s="30" t="s">
        <v>47</v>
      </c>
    </row>
    <row r="211" spans="1:7" ht="21">
      <c r="A211" s="30">
        <v>194</v>
      </c>
      <c r="B211" s="30" t="s">
        <v>327</v>
      </c>
      <c r="C211" s="30" t="s">
        <v>343</v>
      </c>
      <c r="D211" s="30" t="s">
        <v>278</v>
      </c>
      <c r="E211" s="30" t="s">
        <v>292</v>
      </c>
      <c r="F211" s="30" t="s">
        <v>304</v>
      </c>
      <c r="G211" s="30" t="s">
        <v>47</v>
      </c>
    </row>
    <row r="212" spans="1:7" ht="21">
      <c r="A212" s="30">
        <v>195</v>
      </c>
      <c r="B212" s="30" t="s">
        <v>326</v>
      </c>
      <c r="C212" s="30" t="s">
        <v>343</v>
      </c>
      <c r="D212" s="30" t="s">
        <v>278</v>
      </c>
      <c r="E212" s="30" t="s">
        <v>292</v>
      </c>
      <c r="F212" s="30" t="s">
        <v>304</v>
      </c>
      <c r="G212" s="30" t="s">
        <v>47</v>
      </c>
    </row>
    <row r="213" spans="1:7" ht="21">
      <c r="A213" s="30">
        <v>196</v>
      </c>
      <c r="B213" s="30" t="s">
        <v>245</v>
      </c>
      <c r="C213" s="30" t="s">
        <v>343</v>
      </c>
      <c r="D213" s="30" t="s">
        <v>278</v>
      </c>
      <c r="E213" s="30" t="s">
        <v>293</v>
      </c>
      <c r="F213" s="30" t="s">
        <v>304</v>
      </c>
      <c r="G213" s="30" t="s">
        <v>47</v>
      </c>
    </row>
    <row r="214" spans="1:7" ht="21">
      <c r="A214" s="30">
        <v>198</v>
      </c>
      <c r="B214" s="30" t="s">
        <v>246</v>
      </c>
      <c r="C214" s="30" t="s">
        <v>343</v>
      </c>
      <c r="D214" s="30" t="s">
        <v>278</v>
      </c>
      <c r="E214" s="30" t="s">
        <v>294</v>
      </c>
      <c r="F214" s="30" t="s">
        <v>304</v>
      </c>
      <c r="G214" s="30" t="s">
        <v>47</v>
      </c>
    </row>
    <row r="215" spans="1:7" ht="21">
      <c r="A215" s="30">
        <v>199</v>
      </c>
      <c r="B215" s="30" t="s">
        <v>247</v>
      </c>
      <c r="C215" s="30" t="s">
        <v>343</v>
      </c>
      <c r="D215" s="30" t="s">
        <v>278</v>
      </c>
      <c r="E215" s="30" t="s">
        <v>294</v>
      </c>
      <c r="F215" s="30" t="s">
        <v>304</v>
      </c>
      <c r="G215" s="30" t="s">
        <v>47</v>
      </c>
    </row>
    <row r="216" spans="1:7" ht="21">
      <c r="A216" s="30">
        <v>220</v>
      </c>
      <c r="B216" s="30" t="s">
        <v>295</v>
      </c>
      <c r="C216" s="30" t="s">
        <v>124</v>
      </c>
      <c r="D216" s="30" t="s">
        <v>278</v>
      </c>
      <c r="E216" s="30" t="s">
        <v>282</v>
      </c>
      <c r="F216" s="30" t="s">
        <v>304</v>
      </c>
      <c r="G216" s="30" t="s">
        <v>47</v>
      </c>
    </row>
    <row r="217" spans="1:7" ht="21">
      <c r="A217" s="30">
        <v>222</v>
      </c>
      <c r="B217" s="30" t="s">
        <v>297</v>
      </c>
      <c r="C217" s="30" t="s">
        <v>124</v>
      </c>
      <c r="D217" s="30" t="s">
        <v>278</v>
      </c>
      <c r="E217" s="30" t="s">
        <v>282</v>
      </c>
      <c r="F217" s="30" t="s">
        <v>304</v>
      </c>
      <c r="G217" s="30" t="s">
        <v>47</v>
      </c>
    </row>
    <row r="218" spans="1:7" ht="21">
      <c r="A218" s="30">
        <v>223</v>
      </c>
      <c r="B218" s="30" t="s">
        <v>296</v>
      </c>
      <c r="C218" s="30" t="s">
        <v>124</v>
      </c>
      <c r="D218" s="30" t="s">
        <v>278</v>
      </c>
      <c r="E218" s="30" t="s">
        <v>282</v>
      </c>
      <c r="F218" s="30" t="s">
        <v>304</v>
      </c>
      <c r="G218" s="30" t="s">
        <v>47</v>
      </c>
    </row>
    <row r="219" spans="1:7" ht="21">
      <c r="A219" s="30">
        <v>230</v>
      </c>
      <c r="B219" s="30" t="s">
        <v>134</v>
      </c>
      <c r="C219" s="30" t="s">
        <v>135</v>
      </c>
      <c r="D219" s="30" t="s">
        <v>278</v>
      </c>
      <c r="E219" s="30" t="s">
        <v>282</v>
      </c>
      <c r="F219" s="30" t="s">
        <v>304</v>
      </c>
      <c r="G219" s="30" t="s">
        <v>47</v>
      </c>
    </row>
    <row r="220" spans="1:7" ht="21">
      <c r="A220" s="30">
        <v>231</v>
      </c>
      <c r="B220" s="30" t="s">
        <v>136</v>
      </c>
      <c r="C220" s="30" t="s">
        <v>135</v>
      </c>
      <c r="D220" s="30" t="s">
        <v>278</v>
      </c>
      <c r="E220" s="30" t="s">
        <v>282</v>
      </c>
      <c r="F220" s="30" t="s">
        <v>304</v>
      </c>
      <c r="G220" s="30" t="s">
        <v>47</v>
      </c>
    </row>
    <row r="221" spans="1:7" ht="21">
      <c r="A221" s="30">
        <v>232</v>
      </c>
      <c r="B221" s="30" t="s">
        <v>137</v>
      </c>
      <c r="C221" s="30" t="s">
        <v>135</v>
      </c>
      <c r="D221" s="30" t="s">
        <v>278</v>
      </c>
      <c r="E221" s="30" t="s">
        <v>282</v>
      </c>
      <c r="F221" s="30" t="s">
        <v>304</v>
      </c>
      <c r="G221" s="30" t="s">
        <v>47</v>
      </c>
    </row>
    <row r="222" spans="1:7" ht="21">
      <c r="A222" s="30">
        <v>233</v>
      </c>
      <c r="B222" s="30" t="s">
        <v>298</v>
      </c>
      <c r="C222" s="30" t="s">
        <v>135</v>
      </c>
      <c r="D222" s="30" t="s">
        <v>278</v>
      </c>
      <c r="E222" s="30" t="s">
        <v>282</v>
      </c>
      <c r="F222" s="30" t="s">
        <v>304</v>
      </c>
      <c r="G222" s="30" t="s">
        <v>47</v>
      </c>
    </row>
    <row r="223" spans="1:7" ht="21">
      <c r="A223" s="30">
        <v>234</v>
      </c>
      <c r="B223" s="30" t="s">
        <v>299</v>
      </c>
      <c r="C223" s="30" t="s">
        <v>135</v>
      </c>
      <c r="D223" s="30" t="s">
        <v>278</v>
      </c>
      <c r="E223" s="30" t="s">
        <v>282</v>
      </c>
      <c r="F223" s="30" t="s">
        <v>304</v>
      </c>
      <c r="G223" s="30" t="s">
        <v>47</v>
      </c>
    </row>
    <row r="224" spans="1:7" ht="21">
      <c r="A224" s="30">
        <v>235</v>
      </c>
      <c r="B224" s="30" t="s">
        <v>300</v>
      </c>
      <c r="C224" s="30" t="s">
        <v>141</v>
      </c>
      <c r="D224" s="30" t="s">
        <v>278</v>
      </c>
      <c r="E224" s="30" t="s">
        <v>282</v>
      </c>
      <c r="F224" s="30" t="s">
        <v>304</v>
      </c>
      <c r="G224" s="30" t="s">
        <v>47</v>
      </c>
    </row>
    <row r="225" spans="1:7" ht="21">
      <c r="A225" s="30">
        <v>250</v>
      </c>
      <c r="B225" s="30" t="s">
        <v>248</v>
      </c>
      <c r="C225" s="30" t="s">
        <v>343</v>
      </c>
      <c r="D225" s="30" t="s">
        <v>278</v>
      </c>
      <c r="E225" s="30" t="s">
        <v>282</v>
      </c>
      <c r="F225" s="30" t="s">
        <v>304</v>
      </c>
      <c r="G225" s="30" t="s">
        <v>47</v>
      </c>
    </row>
    <row r="226" spans="1:7" ht="21">
      <c r="A226" s="30">
        <v>254</v>
      </c>
      <c r="B226" s="30" t="s">
        <v>249</v>
      </c>
      <c r="C226" s="30" t="s">
        <v>343</v>
      </c>
      <c r="D226" s="30" t="s">
        <v>278</v>
      </c>
      <c r="E226" s="30" t="s">
        <v>282</v>
      </c>
      <c r="F226" s="30" t="s">
        <v>304</v>
      </c>
      <c r="G226" s="30" t="s">
        <v>47</v>
      </c>
    </row>
    <row r="227" spans="1:7" ht="21">
      <c r="A227" s="30">
        <v>320</v>
      </c>
      <c r="B227" s="30" t="s">
        <v>250</v>
      </c>
      <c r="C227" s="30" t="s">
        <v>130</v>
      </c>
      <c r="D227" s="30" t="s">
        <v>278</v>
      </c>
      <c r="E227" s="30" t="s">
        <v>282</v>
      </c>
      <c r="F227" s="30" t="s">
        <v>304</v>
      </c>
      <c r="G227" s="30" t="s">
        <v>47</v>
      </c>
    </row>
    <row r="228" spans="1:7" ht="21">
      <c r="A228" s="30">
        <v>320</v>
      </c>
      <c r="B228" s="30" t="s">
        <v>250</v>
      </c>
      <c r="C228" s="30" t="s">
        <v>202</v>
      </c>
      <c r="D228" s="30" t="s">
        <v>278</v>
      </c>
      <c r="E228" s="30" t="s">
        <v>282</v>
      </c>
      <c r="F228" s="30" t="s">
        <v>304</v>
      </c>
      <c r="G228" s="30" t="s">
        <v>47</v>
      </c>
    </row>
    <row r="229" spans="1:7" ht="21">
      <c r="A229" s="30">
        <v>400</v>
      </c>
      <c r="B229" s="30" t="s">
        <v>251</v>
      </c>
      <c r="C229" s="30" t="s">
        <v>343</v>
      </c>
      <c r="D229" s="30" t="s">
        <v>278</v>
      </c>
      <c r="E229" s="30" t="s">
        <v>283</v>
      </c>
      <c r="F229" s="30" t="s">
        <v>304</v>
      </c>
      <c r="G229" s="30" t="s">
        <v>47</v>
      </c>
    </row>
    <row r="230" spans="1:7" ht="21">
      <c r="A230" s="30">
        <v>420</v>
      </c>
      <c r="B230" s="30" t="s">
        <v>252</v>
      </c>
      <c r="C230" s="30" t="s">
        <v>343</v>
      </c>
      <c r="D230" s="30" t="s">
        <v>278</v>
      </c>
      <c r="E230" s="30" t="s">
        <v>282</v>
      </c>
      <c r="F230" s="30" t="s">
        <v>304</v>
      </c>
      <c r="G230" s="30" t="s">
        <v>288</v>
      </c>
    </row>
    <row r="231" spans="1:7" ht="21">
      <c r="A231" s="30">
        <v>421</v>
      </c>
      <c r="B231" s="30" t="s">
        <v>253</v>
      </c>
      <c r="C231" s="30" t="s">
        <v>343</v>
      </c>
      <c r="D231" s="30" t="s">
        <v>278</v>
      </c>
      <c r="E231" s="30" t="s">
        <v>282</v>
      </c>
      <c r="F231" s="30" t="s">
        <v>304</v>
      </c>
      <c r="G231" s="30" t="s">
        <v>288</v>
      </c>
    </row>
    <row r="232" spans="1:7" ht="21">
      <c r="A232" s="30">
        <v>422</v>
      </c>
      <c r="B232" s="30" t="s">
        <v>254</v>
      </c>
      <c r="C232" s="30" t="s">
        <v>343</v>
      </c>
      <c r="D232" s="30" t="s">
        <v>278</v>
      </c>
      <c r="E232" s="30" t="s">
        <v>282</v>
      </c>
      <c r="F232" s="30" t="s">
        <v>304</v>
      </c>
      <c r="G232" s="30" t="s">
        <v>288</v>
      </c>
    </row>
    <row r="233" spans="1:7" ht="21">
      <c r="A233" s="30">
        <v>423</v>
      </c>
      <c r="B233" s="30" t="s">
        <v>255</v>
      </c>
      <c r="C233" s="30" t="s">
        <v>343</v>
      </c>
      <c r="D233" s="30" t="s">
        <v>278</v>
      </c>
      <c r="E233" s="30" t="s">
        <v>282</v>
      </c>
      <c r="F233" s="30" t="s">
        <v>304</v>
      </c>
      <c r="G233" s="30" t="s">
        <v>288</v>
      </c>
    </row>
    <row r="234" spans="1:7" ht="21">
      <c r="A234" s="30">
        <v>424</v>
      </c>
      <c r="B234" s="30" t="s">
        <v>256</v>
      </c>
      <c r="C234" s="30" t="s">
        <v>343</v>
      </c>
      <c r="D234" s="30" t="s">
        <v>278</v>
      </c>
      <c r="E234" s="30" t="s">
        <v>282</v>
      </c>
      <c r="F234" s="30" t="s">
        <v>304</v>
      </c>
      <c r="G234" s="30" t="s">
        <v>288</v>
      </c>
    </row>
    <row r="235" spans="1:7" ht="21">
      <c r="A235" s="30">
        <v>425</v>
      </c>
      <c r="B235" s="30" t="s">
        <v>257</v>
      </c>
      <c r="C235" s="30" t="s">
        <v>343</v>
      </c>
      <c r="D235" s="30" t="s">
        <v>278</v>
      </c>
      <c r="E235" s="30" t="s">
        <v>282</v>
      </c>
      <c r="F235" s="30" t="s">
        <v>304</v>
      </c>
      <c r="G235" s="30" t="s">
        <v>288</v>
      </c>
    </row>
    <row r="236" spans="1:7" ht="21">
      <c r="A236" s="30">
        <v>430</v>
      </c>
      <c r="B236" s="30" t="s">
        <v>258</v>
      </c>
      <c r="C236" s="30" t="s">
        <v>343</v>
      </c>
      <c r="D236" s="30" t="s">
        <v>278</v>
      </c>
      <c r="E236" s="30" t="s">
        <v>282</v>
      </c>
      <c r="F236" s="30" t="s">
        <v>304</v>
      </c>
      <c r="G236" s="30" t="s">
        <v>288</v>
      </c>
    </row>
    <row r="237" spans="1:7" ht="21">
      <c r="A237" s="30">
        <v>431</v>
      </c>
      <c r="B237" s="30" t="s">
        <v>259</v>
      </c>
      <c r="C237" s="30" t="s">
        <v>343</v>
      </c>
      <c r="D237" s="30" t="s">
        <v>278</v>
      </c>
      <c r="E237" s="30" t="s">
        <v>282</v>
      </c>
      <c r="F237" s="30" t="s">
        <v>304</v>
      </c>
      <c r="G237" s="30" t="s">
        <v>288</v>
      </c>
    </row>
    <row r="238" spans="1:7" ht="21">
      <c r="A238" s="30">
        <v>432</v>
      </c>
      <c r="B238" s="30" t="s">
        <v>260</v>
      </c>
      <c r="C238" s="30" t="s">
        <v>343</v>
      </c>
      <c r="D238" s="30" t="s">
        <v>278</v>
      </c>
      <c r="E238" s="30" t="s">
        <v>282</v>
      </c>
      <c r="F238" s="30" t="s">
        <v>304</v>
      </c>
      <c r="G238" s="30" t="s">
        <v>288</v>
      </c>
    </row>
    <row r="239" spans="1:7" ht="21">
      <c r="A239" s="30">
        <v>435</v>
      </c>
      <c r="B239" s="30" t="s">
        <v>261</v>
      </c>
      <c r="C239" s="30" t="s">
        <v>343</v>
      </c>
      <c r="D239" s="30" t="s">
        <v>278</v>
      </c>
      <c r="E239" s="30" t="s">
        <v>282</v>
      </c>
      <c r="F239" s="30" t="s">
        <v>304</v>
      </c>
      <c r="G239" s="30" t="s">
        <v>288</v>
      </c>
    </row>
    <row r="240" spans="1:7" ht="21">
      <c r="A240" s="30">
        <v>436</v>
      </c>
      <c r="B240" s="30" t="s">
        <v>262</v>
      </c>
      <c r="C240" s="30" t="s">
        <v>343</v>
      </c>
      <c r="D240" s="30" t="s">
        <v>278</v>
      </c>
      <c r="E240" s="30" t="s">
        <v>282</v>
      </c>
      <c r="F240" s="30" t="s">
        <v>304</v>
      </c>
      <c r="G240" s="30" t="s">
        <v>288</v>
      </c>
    </row>
    <row r="241" spans="1:7" ht="21">
      <c r="A241" s="30">
        <v>440</v>
      </c>
      <c r="B241" s="30" t="s">
        <v>263</v>
      </c>
      <c r="C241" s="30" t="s">
        <v>343</v>
      </c>
      <c r="D241" s="30" t="s">
        <v>278</v>
      </c>
      <c r="E241" s="30" t="s">
        <v>282</v>
      </c>
      <c r="F241" s="30" t="s">
        <v>285</v>
      </c>
      <c r="G241" s="30" t="s">
        <v>288</v>
      </c>
    </row>
    <row r="242" spans="1:7" ht="21">
      <c r="A242" s="30">
        <v>450</v>
      </c>
      <c r="B242" s="30" t="s">
        <v>264</v>
      </c>
      <c r="C242" s="30" t="s">
        <v>343</v>
      </c>
      <c r="D242" s="30" t="s">
        <v>278</v>
      </c>
      <c r="E242" s="30" t="s">
        <v>282</v>
      </c>
      <c r="F242" s="30" t="s">
        <v>285</v>
      </c>
      <c r="G242" s="30" t="s">
        <v>288</v>
      </c>
    </row>
    <row r="243" spans="1:7" ht="21">
      <c r="A243" s="30">
        <v>451</v>
      </c>
      <c r="B243" s="30" t="s">
        <v>265</v>
      </c>
      <c r="C243" s="30" t="s">
        <v>343</v>
      </c>
      <c r="D243" s="30" t="s">
        <v>278</v>
      </c>
      <c r="E243" s="30" t="s">
        <v>282</v>
      </c>
      <c r="F243" s="30" t="s">
        <v>285</v>
      </c>
      <c r="G243" s="30" t="s">
        <v>288</v>
      </c>
    </row>
    <row r="244" spans="1:7" ht="21">
      <c r="A244" s="30">
        <v>501</v>
      </c>
      <c r="B244" s="30" t="s">
        <v>266</v>
      </c>
      <c r="C244" s="30" t="s">
        <v>343</v>
      </c>
      <c r="D244" s="30" t="s">
        <v>102</v>
      </c>
      <c r="E244" s="30" t="s">
        <v>282</v>
      </c>
      <c r="F244" s="30" t="s">
        <v>304</v>
      </c>
      <c r="G244" s="30" t="s">
        <v>47</v>
      </c>
    </row>
    <row r="245" spans="1:7" ht="21">
      <c r="A245" s="30">
        <v>502</v>
      </c>
      <c r="B245" s="30" t="s">
        <v>267</v>
      </c>
      <c r="C245" s="30" t="s">
        <v>343</v>
      </c>
      <c r="D245" s="30" t="s">
        <v>102</v>
      </c>
      <c r="E245" s="30" t="s">
        <v>282</v>
      </c>
      <c r="F245" s="30" t="s">
        <v>304</v>
      </c>
      <c r="G245" s="30" t="s">
        <v>47</v>
      </c>
    </row>
    <row r="246" spans="1:7" ht="21">
      <c r="A246" s="30">
        <v>503</v>
      </c>
      <c r="B246" s="30" t="s">
        <v>268</v>
      </c>
      <c r="C246" s="30" t="s">
        <v>343</v>
      </c>
      <c r="D246" s="30" t="s">
        <v>102</v>
      </c>
      <c r="E246" s="30" t="s">
        <v>282</v>
      </c>
      <c r="F246" s="30" t="s">
        <v>304</v>
      </c>
      <c r="G246" s="30" t="s">
        <v>47</v>
      </c>
    </row>
    <row r="247" spans="1:7" ht="21">
      <c r="A247" s="30">
        <v>504</v>
      </c>
      <c r="B247" s="30" t="s">
        <v>269</v>
      </c>
      <c r="C247" s="30" t="s">
        <v>343</v>
      </c>
      <c r="D247" s="30" t="s">
        <v>102</v>
      </c>
      <c r="E247" s="30" t="s">
        <v>282</v>
      </c>
      <c r="F247" s="30" t="s">
        <v>304</v>
      </c>
      <c r="G247" s="30" t="s">
        <v>47</v>
      </c>
    </row>
    <row r="248" spans="1:7" ht="21">
      <c r="A248" s="30">
        <v>505</v>
      </c>
      <c r="B248" s="30" t="s">
        <v>270</v>
      </c>
      <c r="C248" s="30" t="s">
        <v>343</v>
      </c>
      <c r="D248" s="30" t="s">
        <v>102</v>
      </c>
      <c r="E248" s="30" t="s">
        <v>282</v>
      </c>
      <c r="F248" s="30" t="s">
        <v>304</v>
      </c>
      <c r="G248" s="30" t="s">
        <v>47</v>
      </c>
    </row>
    <row r="249" spans="1:7" ht="21">
      <c r="A249" s="30">
        <v>506</v>
      </c>
      <c r="B249" s="30" t="s">
        <v>271</v>
      </c>
      <c r="C249" s="30" t="s">
        <v>343</v>
      </c>
      <c r="D249" s="30" t="s">
        <v>102</v>
      </c>
      <c r="E249" s="30" t="s">
        <v>282</v>
      </c>
      <c r="F249" s="30" t="s">
        <v>304</v>
      </c>
      <c r="G249" s="30" t="s">
        <v>47</v>
      </c>
    </row>
    <row r="250" spans="1:7" ht="21">
      <c r="A250" s="30">
        <v>507</v>
      </c>
      <c r="B250" s="30" t="s">
        <v>272</v>
      </c>
      <c r="C250" s="30" t="s">
        <v>343</v>
      </c>
      <c r="D250" s="30" t="s">
        <v>102</v>
      </c>
      <c r="E250" s="30" t="s">
        <v>282</v>
      </c>
      <c r="F250" s="30" t="s">
        <v>304</v>
      </c>
      <c r="G250" s="30" t="s">
        <v>47</v>
      </c>
    </row>
    <row r="251" spans="1:7" ht="21">
      <c r="A251" s="30">
        <v>508</v>
      </c>
      <c r="B251" s="30" t="s">
        <v>273</v>
      </c>
      <c r="C251" s="30" t="s">
        <v>343</v>
      </c>
      <c r="D251" s="30" t="s">
        <v>102</v>
      </c>
      <c r="E251" s="30" t="s">
        <v>282</v>
      </c>
      <c r="F251" s="30" t="s">
        <v>304</v>
      </c>
      <c r="G251" s="30" t="s">
        <v>47</v>
      </c>
    </row>
    <row r="252" spans="1:7" ht="21">
      <c r="A252" s="30">
        <v>513</v>
      </c>
      <c r="B252" s="30" t="s">
        <v>274</v>
      </c>
      <c r="C252" s="30" t="s">
        <v>343</v>
      </c>
      <c r="D252" s="30" t="s">
        <v>102</v>
      </c>
      <c r="E252" s="30" t="s">
        <v>282</v>
      </c>
      <c r="F252" s="30" t="s">
        <v>304</v>
      </c>
      <c r="G252" s="30" t="s">
        <v>47</v>
      </c>
    </row>
    <row r="253" spans="1:7" ht="21">
      <c r="A253" s="30">
        <v>524</v>
      </c>
      <c r="B253" s="30" t="s">
        <v>275</v>
      </c>
      <c r="C253" s="30" t="s">
        <v>343</v>
      </c>
      <c r="D253" s="30" t="s">
        <v>102</v>
      </c>
      <c r="E253" s="30" t="s">
        <v>282</v>
      </c>
      <c r="F253" s="30" t="s">
        <v>304</v>
      </c>
      <c r="G253" s="30" t="s">
        <v>47</v>
      </c>
    </row>
    <row r="254" spans="1:7" ht="21">
      <c r="A254" s="30">
        <v>560</v>
      </c>
      <c r="B254" s="30" t="s">
        <v>342</v>
      </c>
      <c r="C254" s="30" t="s">
        <v>343</v>
      </c>
      <c r="D254" s="30" t="s">
        <v>102</v>
      </c>
      <c r="E254" s="30" t="s">
        <v>289</v>
      </c>
      <c r="F254" s="30" t="s">
        <v>285</v>
      </c>
      <c r="G254" s="30" t="s">
        <v>47</v>
      </c>
    </row>
    <row r="255" spans="1:7" ht="21">
      <c r="A255" s="30">
        <v>580</v>
      </c>
      <c r="B255" s="30" t="s">
        <v>325</v>
      </c>
      <c r="C255" s="30" t="s">
        <v>343</v>
      </c>
      <c r="D255" s="30" t="s">
        <v>102</v>
      </c>
      <c r="E255" s="30" t="s">
        <v>283</v>
      </c>
      <c r="F255" s="30" t="s">
        <v>304</v>
      </c>
      <c r="G255" s="30" t="s">
        <v>47</v>
      </c>
    </row>
  </sheetData>
  <conditionalFormatting sqref="A168:B168 B169">
    <cfRule type="duplicateValues" dxfId="497" priority="8"/>
  </conditionalFormatting>
  <conditionalFormatting sqref="A2:B2">
    <cfRule type="duplicateValues" dxfId="496" priority="7"/>
  </conditionalFormatting>
  <conditionalFormatting sqref="A6:B6">
    <cfRule type="duplicateValues" dxfId="495" priority="6"/>
  </conditionalFormatting>
  <conditionalFormatting sqref="A10:B10">
    <cfRule type="duplicateValues" dxfId="494" priority="5"/>
  </conditionalFormatting>
  <conditionalFormatting sqref="B219:B222">
    <cfRule type="duplicateValues" dxfId="493" priority="4"/>
  </conditionalFormatting>
  <conditionalFormatting sqref="A169:B218 A3:B5 A7:B9 A11:B167 A219:A222 A223:B226 A228:B255">
    <cfRule type="duplicateValues" dxfId="492" priority="64"/>
  </conditionalFormatting>
  <conditionalFormatting sqref="A227:B227">
    <cfRule type="duplicateValues" dxfId="491" priority="3"/>
  </conditionalFormatting>
  <conditionalFormatting sqref="B1:B1048576">
    <cfRule type="duplicateValues" dxfId="490" priority="2"/>
  </conditionalFormatting>
  <conditionalFormatting sqref="A1:A1048576">
    <cfRule type="duplicateValues" dxfId="489" priority="1"/>
  </conditionalFormatting>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D62"/>
  <sheetViews>
    <sheetView workbookViewId="0">
      <selection activeCell="W10" sqref="W10"/>
    </sheetView>
  </sheetViews>
  <sheetFormatPr baseColWidth="10" defaultRowHeight="15"/>
  <cols>
    <col min="1" max="1" width="12" style="1" customWidth="1"/>
    <col min="2" max="2" width="25.42578125" style="1" bestFit="1" customWidth="1"/>
    <col min="3" max="3" width="12" style="2" bestFit="1" customWidth="1"/>
    <col min="4" max="4" width="12" style="1" bestFit="1" customWidth="1"/>
    <col min="5" max="5" width="5.7109375" style="1" customWidth="1"/>
    <col min="6" max="6" width="6.42578125" style="6" bestFit="1" customWidth="1"/>
    <col min="7" max="8" width="5.7109375" style="6" customWidth="1"/>
    <col min="9" max="9" width="7.7109375" style="4" bestFit="1" customWidth="1"/>
    <col min="10" max="10" width="21.7109375" style="1" bestFit="1" customWidth="1"/>
    <col min="11" max="11" width="8.7109375" style="1" bestFit="1" customWidth="1"/>
    <col min="12" max="12" width="7.5703125" style="1" bestFit="1" customWidth="1"/>
    <col min="13" max="13" width="8.28515625" style="1" bestFit="1" customWidth="1"/>
    <col min="14" max="15" width="7.7109375" style="1" bestFit="1" customWidth="1"/>
    <col min="16" max="16" width="8" style="1" bestFit="1" customWidth="1"/>
    <col min="17" max="17" width="8" style="6" customWidth="1"/>
    <col min="18" max="18" width="7.7109375" style="1" bestFit="1" customWidth="1"/>
    <col min="19" max="19" width="21.7109375" style="1" bestFit="1" customWidth="1"/>
    <col min="20" max="20" width="8" style="1" bestFit="1" customWidth="1"/>
    <col min="21" max="21" width="5.7109375" style="1" bestFit="1" customWidth="1"/>
    <col min="22" max="22" width="8.28515625" style="1" bestFit="1" customWidth="1"/>
    <col min="23" max="24" width="7.7109375" style="1" bestFit="1" customWidth="1"/>
    <col min="25" max="26" width="7.7109375" style="6" customWidth="1"/>
    <col min="27" max="27" width="11.42578125" style="1"/>
    <col min="28" max="28" width="74.42578125" style="1" customWidth="1"/>
    <col min="29" max="31" width="11.42578125" style="1"/>
    <col min="32" max="32" width="11.7109375" style="1" customWidth="1"/>
    <col min="33" max="16384" width="11.42578125" style="1"/>
  </cols>
  <sheetData>
    <row r="1" spans="1:29" ht="15.75" thickBot="1">
      <c r="AB1" s="104" t="s">
        <v>45</v>
      </c>
      <c r="AC1" s="104"/>
    </row>
    <row r="2" spans="1:29" ht="15.75" thickBot="1">
      <c r="AB2" s="103" t="s">
        <v>41</v>
      </c>
      <c r="AC2" s="103"/>
    </row>
    <row r="3" spans="1:29" ht="15.75" thickBot="1">
      <c r="W3" s="5"/>
      <c r="AB3" s="7">
        <f>SUMPRODUCT(L6:L50*M6:M50)</f>
        <v>0</v>
      </c>
      <c r="AC3" s="7" t="b">
        <v>0</v>
      </c>
    </row>
    <row r="4" spans="1:29" ht="15.75" thickBot="1">
      <c r="B4" s="92" t="s">
        <v>44</v>
      </c>
      <c r="C4" s="105"/>
      <c r="D4" s="105"/>
      <c r="E4" s="93"/>
      <c r="F4" s="20"/>
      <c r="G4" s="20"/>
      <c r="H4" s="20"/>
      <c r="J4" s="92" t="s">
        <v>50</v>
      </c>
      <c r="K4" s="105"/>
      <c r="L4" s="105"/>
      <c r="M4" s="105"/>
      <c r="N4" s="105"/>
      <c r="O4" s="105"/>
      <c r="P4" s="105"/>
      <c r="Q4" s="93"/>
      <c r="S4" s="92" t="s">
        <v>42</v>
      </c>
      <c r="T4" s="105"/>
      <c r="U4" s="105"/>
      <c r="V4" s="105"/>
      <c r="W4" s="105"/>
      <c r="X4" s="105"/>
      <c r="Y4" s="105"/>
      <c r="Z4" s="93"/>
      <c r="AB4" s="103" t="s">
        <v>42</v>
      </c>
      <c r="AC4" s="103"/>
    </row>
    <row r="5" spans="1:29" ht="15.75" thickBot="1">
      <c r="C5" s="3"/>
      <c r="M5" s="7" t="s">
        <v>43</v>
      </c>
      <c r="N5" s="10" t="s">
        <v>27</v>
      </c>
      <c r="O5" s="52" t="s">
        <v>82</v>
      </c>
      <c r="P5" s="103" t="s">
        <v>447</v>
      </c>
      <c r="Q5" s="103"/>
      <c r="V5" s="14" t="s">
        <v>43</v>
      </c>
      <c r="W5" s="15" t="s">
        <v>27</v>
      </c>
      <c r="X5" s="53" t="s">
        <v>82</v>
      </c>
      <c r="Y5" s="103" t="s">
        <v>447</v>
      </c>
      <c r="Z5" s="103"/>
      <c r="AB5" s="7">
        <f>SUMPRODUCT(U6:U48*V6:V48)</f>
        <v>0</v>
      </c>
      <c r="AC5" s="7" t="b">
        <v>0</v>
      </c>
    </row>
    <row r="6" spans="1:29" ht="15.75" thickBot="1">
      <c r="A6" s="94" t="s">
        <v>47</v>
      </c>
      <c r="B6" s="7" t="s">
        <v>33</v>
      </c>
      <c r="C6" s="8">
        <v>14.99</v>
      </c>
      <c r="D6" s="7" t="b">
        <v>0</v>
      </c>
      <c r="E6" s="22" t="b">
        <v>0</v>
      </c>
      <c r="F6" s="20"/>
      <c r="G6" s="20"/>
      <c r="H6" s="20"/>
      <c r="I6" s="97" t="s">
        <v>31</v>
      </c>
      <c r="J6" s="7" t="s">
        <v>6</v>
      </c>
      <c r="K6" s="8">
        <v>84.95</v>
      </c>
      <c r="L6" s="7" t="b">
        <v>0</v>
      </c>
      <c r="M6" s="12">
        <v>3.9</v>
      </c>
      <c r="N6" s="13">
        <v>8.9499999999999993</v>
      </c>
      <c r="O6" s="52">
        <v>8.9499999999999993</v>
      </c>
      <c r="P6" s="12" t="b">
        <f t="shared" ref="P6:P22" si="0">IF(L6=TRUE,TRUE,FALSE)</f>
        <v>0</v>
      </c>
      <c r="Q6" s="51">
        <v>18</v>
      </c>
      <c r="R6" s="97" t="s">
        <v>31</v>
      </c>
      <c r="S6" s="7" t="s">
        <v>6</v>
      </c>
      <c r="T6" s="8">
        <v>84.95</v>
      </c>
      <c r="U6" s="7" t="b">
        <v>0</v>
      </c>
      <c r="V6" s="7">
        <v>3.9</v>
      </c>
      <c r="W6" s="10">
        <v>8.9499999999999993</v>
      </c>
      <c r="X6" s="52">
        <v>8.9499999999999993</v>
      </c>
      <c r="Y6" s="12" t="b">
        <f>IF(U6=TRUE,TRUE,FALSE)</f>
        <v>0</v>
      </c>
      <c r="Z6" s="51">
        <v>18</v>
      </c>
    </row>
    <row r="7" spans="1:29" ht="15.75" thickBot="1">
      <c r="A7" s="95"/>
      <c r="B7" s="7" t="s">
        <v>54</v>
      </c>
      <c r="C7" s="8">
        <v>9.99</v>
      </c>
      <c r="D7" s="7" t="b">
        <v>0</v>
      </c>
      <c r="E7" s="22" t="b">
        <v>0</v>
      </c>
      <c r="F7" s="20"/>
      <c r="G7" s="20"/>
      <c r="H7" s="20"/>
      <c r="I7" s="98"/>
      <c r="J7" s="7" t="s">
        <v>0</v>
      </c>
      <c r="K7" s="11">
        <v>64.95</v>
      </c>
      <c r="L7" s="7" t="b">
        <v>0</v>
      </c>
      <c r="M7" s="7">
        <v>6.9</v>
      </c>
      <c r="N7" s="10">
        <v>8.9499999999999993</v>
      </c>
      <c r="O7" s="52">
        <v>8.9499999999999993</v>
      </c>
      <c r="P7" s="51" t="b">
        <f t="shared" si="0"/>
        <v>0</v>
      </c>
      <c r="Q7" s="51">
        <v>18</v>
      </c>
      <c r="R7" s="98"/>
      <c r="S7" s="7" t="s">
        <v>0</v>
      </c>
      <c r="T7" s="11">
        <v>64.95</v>
      </c>
      <c r="U7" s="7" t="b">
        <v>0</v>
      </c>
      <c r="V7" s="7">
        <v>6.9</v>
      </c>
      <c r="W7" s="10">
        <v>8.9499999999999993</v>
      </c>
      <c r="X7" s="52">
        <v>8.9499999999999993</v>
      </c>
      <c r="Y7" s="51" t="b">
        <f t="shared" ref="Y7:Y9" si="1">IF(U7=TRUE,TRUE,FALSE)</f>
        <v>0</v>
      </c>
      <c r="Z7" s="51">
        <v>18</v>
      </c>
    </row>
    <row r="8" spans="1:29" ht="15.75" thickBot="1">
      <c r="A8" s="95"/>
      <c r="B8" s="7" t="s">
        <v>34</v>
      </c>
      <c r="C8" s="8">
        <v>9.99</v>
      </c>
      <c r="D8" s="7" t="b">
        <v>0</v>
      </c>
      <c r="E8" s="22" t="b">
        <v>0</v>
      </c>
      <c r="F8" s="20"/>
      <c r="G8" s="20"/>
      <c r="H8" s="20"/>
      <c r="I8" s="98"/>
      <c r="J8" s="7" t="s">
        <v>1</v>
      </c>
      <c r="K8" s="11">
        <v>54.95</v>
      </c>
      <c r="L8" s="7" t="b">
        <v>0</v>
      </c>
      <c r="M8" s="7">
        <v>9.9</v>
      </c>
      <c r="N8" s="10">
        <v>8.9499999999999993</v>
      </c>
      <c r="O8" s="52">
        <v>8.9499999999999993</v>
      </c>
      <c r="P8" s="51" t="b">
        <f t="shared" si="0"/>
        <v>0</v>
      </c>
      <c r="Q8" s="51">
        <v>18</v>
      </c>
      <c r="R8" s="98"/>
      <c r="S8" s="7" t="s">
        <v>1</v>
      </c>
      <c r="T8" s="11">
        <v>54.95</v>
      </c>
      <c r="U8" s="17" t="b">
        <v>0</v>
      </c>
      <c r="V8" s="7">
        <v>9.9</v>
      </c>
      <c r="W8" s="10">
        <v>8.9499999999999993</v>
      </c>
      <c r="X8" s="52">
        <v>8.9499999999999993</v>
      </c>
      <c r="Y8" s="51" t="b">
        <f t="shared" si="1"/>
        <v>0</v>
      </c>
      <c r="Z8" s="51">
        <v>18</v>
      </c>
      <c r="AB8" s="100" t="s">
        <v>83</v>
      </c>
      <c r="AC8" s="100"/>
    </row>
    <row r="9" spans="1:29" ht="15.75" thickBot="1">
      <c r="A9" s="95"/>
      <c r="B9" s="7" t="s">
        <v>35</v>
      </c>
      <c r="C9" s="8">
        <v>14.99</v>
      </c>
      <c r="D9" s="7" t="b">
        <v>0</v>
      </c>
      <c r="E9" s="22" t="b">
        <v>0</v>
      </c>
      <c r="F9" s="20"/>
      <c r="G9" s="20"/>
      <c r="H9" s="20"/>
      <c r="I9" s="98"/>
      <c r="J9" s="75" t="s">
        <v>461</v>
      </c>
      <c r="K9" s="11">
        <v>108.75</v>
      </c>
      <c r="L9" s="75" t="b">
        <v>0</v>
      </c>
      <c r="M9" s="75">
        <v>3.9</v>
      </c>
      <c r="N9" s="10">
        <v>12.95</v>
      </c>
      <c r="O9" s="76">
        <v>12.95</v>
      </c>
      <c r="P9" s="75" t="b">
        <f t="shared" si="0"/>
        <v>0</v>
      </c>
      <c r="Q9" s="75">
        <v>18</v>
      </c>
      <c r="R9" s="98"/>
      <c r="S9" s="7" t="s">
        <v>461</v>
      </c>
      <c r="T9" s="8">
        <v>108.75</v>
      </c>
      <c r="U9" s="7" t="b">
        <v>0</v>
      </c>
      <c r="V9" s="7">
        <v>3.9</v>
      </c>
      <c r="W9" s="10">
        <v>12.95</v>
      </c>
      <c r="X9" s="52">
        <v>12.95</v>
      </c>
      <c r="Y9" s="75" t="b">
        <f t="shared" si="1"/>
        <v>0</v>
      </c>
      <c r="Z9" s="51">
        <v>18</v>
      </c>
      <c r="AB9" s="7" t="s">
        <v>50</v>
      </c>
      <c r="AC9" s="7" t="s">
        <v>86</v>
      </c>
    </row>
    <row r="10" spans="1:29" ht="15.75" thickBot="1">
      <c r="A10" s="95"/>
      <c r="B10" s="9" t="s">
        <v>46</v>
      </c>
      <c r="C10" s="8">
        <v>8.5</v>
      </c>
      <c r="D10" s="7" t="b">
        <v>0</v>
      </c>
      <c r="E10" s="22" t="b">
        <v>0</v>
      </c>
      <c r="F10" s="20"/>
      <c r="G10" s="20"/>
      <c r="H10" s="20"/>
      <c r="I10" s="98"/>
      <c r="J10" s="7" t="s">
        <v>7</v>
      </c>
      <c r="K10" s="8">
        <v>104.95</v>
      </c>
      <c r="L10" s="7" t="b">
        <v>0</v>
      </c>
      <c r="M10" s="77">
        <v>3.9</v>
      </c>
      <c r="N10" s="10">
        <v>8.9499999999999993</v>
      </c>
      <c r="O10" s="52">
        <v>8.9499999999999993</v>
      </c>
      <c r="P10" s="51" t="b">
        <f t="shared" si="0"/>
        <v>0</v>
      </c>
      <c r="Q10" s="51">
        <v>18</v>
      </c>
      <c r="R10" s="98"/>
      <c r="S10" s="7"/>
      <c r="T10" s="8"/>
      <c r="U10" s="7"/>
      <c r="V10" s="7"/>
      <c r="W10" s="10"/>
      <c r="X10" s="52"/>
      <c r="Y10" s="51"/>
      <c r="Z10" s="51"/>
      <c r="AB10" s="7">
        <f>SUMPRODUCT(L6:L50*N6:N50)</f>
        <v>0</v>
      </c>
      <c r="AC10" s="7">
        <f>SUMPRODUCT(U6:U48*W6:W48)</f>
        <v>0</v>
      </c>
    </row>
    <row r="11" spans="1:29" ht="15.75" thickBot="1">
      <c r="A11" s="95"/>
      <c r="B11" s="9" t="s">
        <v>440</v>
      </c>
      <c r="C11" s="8">
        <v>42.5</v>
      </c>
      <c r="D11" s="42" t="b">
        <v>0</v>
      </c>
      <c r="E11" s="42"/>
      <c r="F11" s="20"/>
      <c r="G11" s="20"/>
      <c r="H11" s="20"/>
      <c r="I11" s="98"/>
      <c r="J11" s="7" t="s">
        <v>15</v>
      </c>
      <c r="K11" s="8">
        <v>84.95</v>
      </c>
      <c r="L11" s="7" t="b">
        <v>0</v>
      </c>
      <c r="M11" s="77">
        <v>3.9</v>
      </c>
      <c r="N11" s="10">
        <v>8.9499999999999993</v>
      </c>
      <c r="O11" s="52">
        <v>8.9499999999999993</v>
      </c>
      <c r="P11" s="51" t="b">
        <f t="shared" si="0"/>
        <v>0</v>
      </c>
      <c r="Q11" s="51">
        <v>18</v>
      </c>
      <c r="R11" s="98"/>
      <c r="S11" s="7"/>
      <c r="T11" s="8"/>
      <c r="U11" s="7"/>
      <c r="V11" s="7"/>
      <c r="W11" s="10"/>
      <c r="X11" s="52"/>
      <c r="Y11" s="51"/>
      <c r="Z11" s="51"/>
    </row>
    <row r="12" spans="1:29" ht="15.75" thickBot="1">
      <c r="A12" s="95"/>
      <c r="B12" s="7" t="s">
        <v>439</v>
      </c>
      <c r="C12" s="8">
        <v>24.99</v>
      </c>
      <c r="D12" s="7" t="b">
        <v>0</v>
      </c>
      <c r="E12" s="22" t="b">
        <v>0</v>
      </c>
      <c r="F12" s="20"/>
      <c r="G12" s="20"/>
      <c r="H12" s="20"/>
      <c r="I12" s="98"/>
      <c r="J12" s="7" t="s">
        <v>16</v>
      </c>
      <c r="K12" s="8">
        <v>72.45</v>
      </c>
      <c r="L12" s="7" t="b">
        <v>0</v>
      </c>
      <c r="M12" s="77">
        <v>3.9</v>
      </c>
      <c r="N12" s="10">
        <v>8.9499999999999993</v>
      </c>
      <c r="O12" s="52">
        <v>8.9499999999999993</v>
      </c>
      <c r="P12" s="51" t="b">
        <f t="shared" si="0"/>
        <v>0</v>
      </c>
      <c r="Q12" s="51">
        <v>18</v>
      </c>
      <c r="R12" s="98"/>
      <c r="S12" s="7"/>
      <c r="T12" s="8"/>
      <c r="U12" s="7"/>
      <c r="V12" s="7"/>
      <c r="W12" s="10"/>
      <c r="X12" s="52"/>
      <c r="Y12" s="51"/>
      <c r="Z12" s="51"/>
    </row>
    <row r="13" spans="1:29" ht="15.75" thickBot="1">
      <c r="A13" s="95"/>
      <c r="B13" s="7" t="s">
        <v>36</v>
      </c>
      <c r="C13" s="8">
        <v>9.99</v>
      </c>
      <c r="D13" s="7" t="b">
        <v>0</v>
      </c>
      <c r="E13" s="22" t="b">
        <v>0</v>
      </c>
      <c r="F13" s="20"/>
      <c r="G13" s="20"/>
      <c r="H13" s="20"/>
      <c r="I13" s="98"/>
      <c r="J13" s="7" t="s">
        <v>29</v>
      </c>
      <c r="K13" s="8">
        <v>64.95</v>
      </c>
      <c r="L13" s="7" t="b">
        <v>0</v>
      </c>
      <c r="M13" s="7">
        <v>9.9</v>
      </c>
      <c r="N13" s="10">
        <v>8.9499999999999993</v>
      </c>
      <c r="O13" s="52">
        <v>8.9499999999999993</v>
      </c>
      <c r="P13" s="51" t="b">
        <f t="shared" si="0"/>
        <v>0</v>
      </c>
      <c r="Q13" s="51">
        <v>18</v>
      </c>
      <c r="R13" s="98"/>
      <c r="S13" s="7"/>
      <c r="T13" s="8"/>
      <c r="U13" s="7"/>
      <c r="V13" s="7"/>
      <c r="W13" s="10"/>
      <c r="X13" s="52"/>
      <c r="Y13" s="51"/>
      <c r="Z13" s="51"/>
      <c r="AB13" s="100" t="s">
        <v>84</v>
      </c>
      <c r="AC13" s="100"/>
    </row>
    <row r="14" spans="1:29" ht="15.75" thickBot="1">
      <c r="A14" s="95"/>
      <c r="B14" s="7" t="s">
        <v>51</v>
      </c>
      <c r="C14" s="8">
        <v>5.95</v>
      </c>
      <c r="D14" s="7" t="b">
        <v>0</v>
      </c>
      <c r="E14" s="22" t="b">
        <v>0</v>
      </c>
      <c r="I14" s="99"/>
      <c r="J14" s="7" t="s">
        <v>17</v>
      </c>
      <c r="K14" s="8">
        <v>54.95</v>
      </c>
      <c r="L14" s="7" t="b">
        <v>0</v>
      </c>
      <c r="M14" s="7">
        <v>9.9</v>
      </c>
      <c r="N14" s="10">
        <v>8.9499999999999993</v>
      </c>
      <c r="O14" s="52">
        <v>8.9499999999999993</v>
      </c>
      <c r="P14" s="51" t="b">
        <f t="shared" si="0"/>
        <v>0</v>
      </c>
      <c r="Q14" s="51">
        <v>18</v>
      </c>
      <c r="R14" s="98" t="s">
        <v>32</v>
      </c>
      <c r="S14" s="7" t="s">
        <v>8</v>
      </c>
      <c r="T14" s="11">
        <v>74.95</v>
      </c>
      <c r="U14" s="7" t="b">
        <v>0</v>
      </c>
      <c r="V14" s="7">
        <v>3.9</v>
      </c>
      <c r="W14" s="10">
        <v>8.9499999999999993</v>
      </c>
      <c r="X14" s="52">
        <v>10.95</v>
      </c>
      <c r="Y14" s="51" t="b">
        <f t="shared" ref="Y14:Y21" si="2">IF(U14=TRUE,TRUE,FALSE)</f>
        <v>0</v>
      </c>
      <c r="Z14" s="51">
        <v>18</v>
      </c>
      <c r="AB14" s="7" t="s">
        <v>50</v>
      </c>
      <c r="AC14" s="7" t="s">
        <v>86</v>
      </c>
    </row>
    <row r="15" spans="1:29" ht="15.75" thickBot="1">
      <c r="A15" s="95"/>
      <c r="B15" s="7" t="s">
        <v>52</v>
      </c>
      <c r="C15" s="8">
        <v>4.95</v>
      </c>
      <c r="D15" s="7" t="b">
        <v>0</v>
      </c>
      <c r="E15" s="21" t="b">
        <v>0</v>
      </c>
      <c r="F15" s="23" t="s">
        <v>98</v>
      </c>
      <c r="G15" s="23" t="s">
        <v>50</v>
      </c>
      <c r="H15" s="73" t="s">
        <v>86</v>
      </c>
      <c r="I15" s="97" t="s">
        <v>32</v>
      </c>
      <c r="J15" s="7" t="s">
        <v>8</v>
      </c>
      <c r="K15" s="11">
        <v>74.95</v>
      </c>
      <c r="L15" s="7" t="b">
        <v>0</v>
      </c>
      <c r="M15" s="7">
        <v>3.9</v>
      </c>
      <c r="N15" s="10">
        <v>8.9499999999999993</v>
      </c>
      <c r="O15" s="52">
        <v>10.95</v>
      </c>
      <c r="P15" s="51" t="b">
        <f t="shared" si="0"/>
        <v>0</v>
      </c>
      <c r="Q15" s="51">
        <v>18</v>
      </c>
      <c r="R15" s="98"/>
      <c r="S15" s="7" t="s">
        <v>9</v>
      </c>
      <c r="T15" s="11">
        <v>72.95</v>
      </c>
      <c r="U15" s="7" t="b">
        <v>0</v>
      </c>
      <c r="V15" s="7">
        <v>3.9</v>
      </c>
      <c r="W15" s="10">
        <v>8.9499999999999993</v>
      </c>
      <c r="X15" s="52">
        <v>10.95</v>
      </c>
      <c r="Y15" s="51" t="b">
        <f t="shared" si="2"/>
        <v>0</v>
      </c>
      <c r="Z15" s="51">
        <v>18</v>
      </c>
      <c r="AB15" s="7">
        <f>SUMPRODUCT(L6:L50*O6:O50)</f>
        <v>0</v>
      </c>
      <c r="AC15" s="7">
        <f>SUMPRODUCT(U6:U48*X6:X48)</f>
        <v>0</v>
      </c>
    </row>
    <row r="16" spans="1:29" ht="15.75" thickBot="1">
      <c r="A16" s="95"/>
      <c r="B16" s="23" t="s">
        <v>53</v>
      </c>
      <c r="C16" s="24">
        <v>17</v>
      </c>
      <c r="D16" s="23" t="b">
        <v>0</v>
      </c>
      <c r="E16" s="25" t="b">
        <v>0</v>
      </c>
      <c r="F16" s="27">
        <v>6</v>
      </c>
      <c r="G16" s="27">
        <f>IF(AND(COUNTIF(D16:D16,"VRAI")&gt;1,D16),F16,C16)</f>
        <v>17</v>
      </c>
      <c r="H16" s="26">
        <f>IF(AND(COUNTIF(E16:E16,"VRAI")&gt;1,E16),F16,C16)</f>
        <v>17</v>
      </c>
      <c r="I16" s="98"/>
      <c r="J16" s="7" t="s">
        <v>9</v>
      </c>
      <c r="K16" s="11">
        <v>72.95</v>
      </c>
      <c r="L16" s="7" t="b">
        <v>0</v>
      </c>
      <c r="M16" s="7">
        <v>3.9</v>
      </c>
      <c r="N16" s="10">
        <v>8.9499999999999993</v>
      </c>
      <c r="O16" s="52">
        <v>10.95</v>
      </c>
      <c r="P16" s="51" t="b">
        <f t="shared" si="0"/>
        <v>0</v>
      </c>
      <c r="Q16" s="51">
        <v>18</v>
      </c>
      <c r="R16" s="98"/>
      <c r="S16" s="7" t="s">
        <v>10</v>
      </c>
      <c r="T16" s="11">
        <v>54.95</v>
      </c>
      <c r="U16" s="7" t="b">
        <v>0</v>
      </c>
      <c r="V16" s="7">
        <v>6.9</v>
      </c>
      <c r="W16" s="10">
        <v>8.9499999999999993</v>
      </c>
      <c r="X16" s="52">
        <v>10.95</v>
      </c>
      <c r="Y16" s="51" t="b">
        <f t="shared" si="2"/>
        <v>0</v>
      </c>
      <c r="Z16" s="51">
        <v>18</v>
      </c>
    </row>
    <row r="17" spans="1:30" ht="15.75" thickBot="1">
      <c r="A17" s="95"/>
      <c r="B17" s="23" t="s">
        <v>55</v>
      </c>
      <c r="C17" s="24">
        <v>17</v>
      </c>
      <c r="D17" s="23" t="b">
        <v>0</v>
      </c>
      <c r="E17" s="25" t="b">
        <v>0</v>
      </c>
      <c r="F17" s="25">
        <v>6</v>
      </c>
      <c r="G17" s="25">
        <f>IF(AND(COUNTIF(D16:D17,"VRAI")&gt;1,D17),F17,C17)</f>
        <v>17</v>
      </c>
      <c r="H17" s="25">
        <f>IF(AND(COUNTIF(E16:E17,"VRAI")&gt;1,E17),F17,C17)</f>
        <v>17</v>
      </c>
      <c r="I17" s="98"/>
      <c r="J17" s="7" t="s">
        <v>10</v>
      </c>
      <c r="K17" s="11">
        <v>54.95</v>
      </c>
      <c r="L17" s="7" t="b">
        <v>0</v>
      </c>
      <c r="M17" s="7">
        <v>6.9</v>
      </c>
      <c r="N17" s="10">
        <v>8.9499999999999993</v>
      </c>
      <c r="O17" s="52">
        <v>10.95</v>
      </c>
      <c r="P17" s="51" t="b">
        <f t="shared" si="0"/>
        <v>0</v>
      </c>
      <c r="Q17" s="51">
        <v>18</v>
      </c>
      <c r="R17" s="98"/>
      <c r="S17" s="7" t="s">
        <v>11</v>
      </c>
      <c r="T17" s="11">
        <v>52.95</v>
      </c>
      <c r="U17" s="7" t="b">
        <v>0</v>
      </c>
      <c r="V17" s="7">
        <v>6.9</v>
      </c>
      <c r="W17" s="10">
        <v>8.9499999999999993</v>
      </c>
      <c r="X17" s="52">
        <v>10.95</v>
      </c>
      <c r="Y17" s="51" t="b">
        <f t="shared" si="2"/>
        <v>0</v>
      </c>
      <c r="Z17" s="51">
        <v>18</v>
      </c>
    </row>
    <row r="18" spans="1:30" ht="15.75" thickBot="1">
      <c r="A18" s="95"/>
      <c r="B18" s="23" t="s">
        <v>56</v>
      </c>
      <c r="C18" s="24">
        <v>17</v>
      </c>
      <c r="D18" s="23" t="b">
        <v>0</v>
      </c>
      <c r="E18" s="25" t="b">
        <v>0</v>
      </c>
      <c r="F18" s="25">
        <v>6</v>
      </c>
      <c r="G18" s="25">
        <f>IF(AND(COUNTIF(D16:D18,"VRAI")&gt;1,D18),F18,C18)</f>
        <v>17</v>
      </c>
      <c r="H18" s="25">
        <f>IF(AND(COUNTIF(E16:E18,"VRAI")&gt;1,E18),F18,C18)</f>
        <v>17</v>
      </c>
      <c r="I18" s="98"/>
      <c r="J18" s="7" t="s">
        <v>11</v>
      </c>
      <c r="K18" s="11">
        <v>52.95</v>
      </c>
      <c r="L18" s="7" t="b">
        <v>0</v>
      </c>
      <c r="M18" s="7">
        <v>6.9</v>
      </c>
      <c r="N18" s="10">
        <v>8.9499999999999993</v>
      </c>
      <c r="O18" s="52">
        <v>10.95</v>
      </c>
      <c r="P18" s="51" t="b">
        <f t="shared" si="0"/>
        <v>0</v>
      </c>
      <c r="Q18" s="51">
        <v>18</v>
      </c>
      <c r="R18" s="98"/>
      <c r="S18" s="7" t="s">
        <v>12</v>
      </c>
      <c r="T18" s="11">
        <v>47.45</v>
      </c>
      <c r="U18" s="7" t="b">
        <v>0</v>
      </c>
      <c r="V18" s="7">
        <v>9.9</v>
      </c>
      <c r="W18" s="10">
        <v>8.9499999999999993</v>
      </c>
      <c r="X18" s="52">
        <v>10.95</v>
      </c>
      <c r="Y18" s="51" t="b">
        <f t="shared" si="2"/>
        <v>0</v>
      </c>
      <c r="Z18" s="51">
        <v>18</v>
      </c>
    </row>
    <row r="19" spans="1:30" ht="15.75" thickBot="1">
      <c r="A19" s="95"/>
      <c r="B19" s="23" t="s">
        <v>97</v>
      </c>
      <c r="C19" s="24">
        <v>17</v>
      </c>
      <c r="D19" s="23" t="b">
        <v>0</v>
      </c>
      <c r="E19" s="25" t="b">
        <v>0</v>
      </c>
      <c r="F19" s="25">
        <v>6</v>
      </c>
      <c r="G19" s="25">
        <f>IF(AND(COUNTIF(D16:D19,"VRAI")&gt;1,D19),F19,C19)</f>
        <v>17</v>
      </c>
      <c r="H19" s="25">
        <f>IF(AND(COUNTIF(E16:E19,"VRAI")&gt;1,E19),F19,C19)</f>
        <v>17</v>
      </c>
      <c r="I19" s="98"/>
      <c r="J19" s="7" t="s">
        <v>12</v>
      </c>
      <c r="K19" s="11">
        <v>47.45</v>
      </c>
      <c r="L19" s="7" t="b">
        <v>0</v>
      </c>
      <c r="M19" s="7">
        <v>9.9</v>
      </c>
      <c r="N19" s="10">
        <v>8.9499999999999993</v>
      </c>
      <c r="O19" s="52">
        <v>10.95</v>
      </c>
      <c r="P19" s="51" t="b">
        <f t="shared" si="0"/>
        <v>0</v>
      </c>
      <c r="Q19" s="51">
        <v>18</v>
      </c>
      <c r="R19" s="98"/>
      <c r="S19" s="7" t="s">
        <v>13</v>
      </c>
      <c r="T19" s="11">
        <v>45.45</v>
      </c>
      <c r="U19" s="7" t="b">
        <v>0</v>
      </c>
      <c r="V19" s="7">
        <v>9.9</v>
      </c>
      <c r="W19" s="10">
        <v>8.9499999999999993</v>
      </c>
      <c r="X19" s="52">
        <v>10.95</v>
      </c>
      <c r="Y19" s="51" t="b">
        <f t="shared" si="2"/>
        <v>0</v>
      </c>
      <c r="Z19" s="51">
        <v>18</v>
      </c>
    </row>
    <row r="20" spans="1:30" ht="14.25" customHeight="1" thickBot="1">
      <c r="A20" s="95"/>
      <c r="B20" s="23" t="s">
        <v>57</v>
      </c>
      <c r="C20" s="24">
        <v>17</v>
      </c>
      <c r="D20" s="23" t="b">
        <v>0</v>
      </c>
      <c r="E20" s="25" t="b">
        <v>0</v>
      </c>
      <c r="F20" s="25">
        <v>6</v>
      </c>
      <c r="G20" s="25">
        <f>IF(AND(COUNTIF(D5:D20,"VRAI")&gt;1,D20),F20,C20)</f>
        <v>17</v>
      </c>
      <c r="H20" s="25">
        <f>IF(AND(COUNTIF(E16:E20,"VRAI")&gt;1,E20),F20,C20)</f>
        <v>17</v>
      </c>
      <c r="I20" s="98"/>
      <c r="J20" s="7" t="s">
        <v>13</v>
      </c>
      <c r="K20" s="11">
        <v>45.45</v>
      </c>
      <c r="L20" s="7" t="b">
        <v>0</v>
      </c>
      <c r="M20" s="7">
        <v>9.9</v>
      </c>
      <c r="N20" s="10">
        <v>8.9499999999999993</v>
      </c>
      <c r="O20" s="52">
        <v>10.95</v>
      </c>
      <c r="P20" s="51" t="b">
        <f t="shared" si="0"/>
        <v>0</v>
      </c>
      <c r="Q20" s="51">
        <v>18</v>
      </c>
      <c r="R20" s="98"/>
      <c r="S20" s="7" t="s">
        <v>30</v>
      </c>
      <c r="T20" s="11">
        <v>35.950000000000003</v>
      </c>
      <c r="U20" s="7" t="b">
        <v>0</v>
      </c>
      <c r="V20" s="7">
        <v>9.9</v>
      </c>
      <c r="W20" s="10">
        <v>8.9499999999999993</v>
      </c>
      <c r="X20" s="52">
        <v>10.95</v>
      </c>
      <c r="Y20" s="51" t="b">
        <f t="shared" si="2"/>
        <v>0</v>
      </c>
      <c r="Z20" s="51">
        <v>18</v>
      </c>
    </row>
    <row r="21" spans="1:30" ht="14.25" customHeight="1" thickBot="1">
      <c r="A21" s="95"/>
      <c r="B21" s="23" t="s">
        <v>58</v>
      </c>
      <c r="C21" s="24">
        <v>17</v>
      </c>
      <c r="D21" s="23" t="b">
        <v>0</v>
      </c>
      <c r="E21" s="25" t="b">
        <v>0</v>
      </c>
      <c r="F21" s="25">
        <v>6</v>
      </c>
      <c r="G21" s="25">
        <f>IF(AND(COUNTIF(D16:D21,"VRAI")&gt;1,D21),F21,C21)</f>
        <v>17</v>
      </c>
      <c r="H21" s="25">
        <f>IF(AND(COUNTIF(E16:E21,"VRAI")&gt;1,E21),F21,C21)</f>
        <v>17</v>
      </c>
      <c r="I21" s="98"/>
      <c r="J21" s="7" t="s">
        <v>30</v>
      </c>
      <c r="K21" s="11">
        <v>35.950000000000003</v>
      </c>
      <c r="L21" s="7" t="b">
        <v>0</v>
      </c>
      <c r="M21" s="7">
        <v>9.9</v>
      </c>
      <c r="N21" s="10">
        <v>8.9499999999999993</v>
      </c>
      <c r="O21" s="52">
        <v>10.95</v>
      </c>
      <c r="P21" s="51" t="b">
        <f t="shared" si="0"/>
        <v>0</v>
      </c>
      <c r="Q21" s="51">
        <v>18</v>
      </c>
      <c r="R21" s="98"/>
      <c r="S21" s="7" t="s">
        <v>14</v>
      </c>
      <c r="T21" s="11">
        <v>33.950000000000003</v>
      </c>
      <c r="U21" s="7" t="b">
        <v>0</v>
      </c>
      <c r="V21" s="7">
        <v>9.9</v>
      </c>
      <c r="W21" s="10">
        <v>8.9499999999999993</v>
      </c>
      <c r="X21" s="52">
        <v>10.95</v>
      </c>
      <c r="Y21" s="51" t="b">
        <f t="shared" si="2"/>
        <v>0</v>
      </c>
      <c r="Z21" s="51">
        <v>18</v>
      </c>
      <c r="AB21" s="68" t="s">
        <v>277</v>
      </c>
    </row>
    <row r="22" spans="1:30" ht="15.75" thickBot="1">
      <c r="A22" s="95"/>
      <c r="B22" s="7" t="s">
        <v>59</v>
      </c>
      <c r="C22" s="8">
        <v>10.8</v>
      </c>
      <c r="D22" s="7" t="b">
        <v>0</v>
      </c>
      <c r="E22" s="22" t="b">
        <v>0</v>
      </c>
      <c r="F22" s="20"/>
      <c r="G22" s="20"/>
      <c r="H22" s="20"/>
      <c r="I22" s="98"/>
      <c r="J22" s="7" t="s">
        <v>14</v>
      </c>
      <c r="K22" s="11">
        <v>33.950000000000003</v>
      </c>
      <c r="L22" s="7" t="b">
        <v>0</v>
      </c>
      <c r="M22" s="7">
        <v>9.9</v>
      </c>
      <c r="N22" s="10">
        <v>8.9499999999999993</v>
      </c>
      <c r="O22" s="52">
        <v>10.95</v>
      </c>
      <c r="P22" s="51" t="b">
        <f t="shared" si="0"/>
        <v>0</v>
      </c>
      <c r="Q22" s="51">
        <v>18</v>
      </c>
      <c r="R22" s="98"/>
      <c r="S22" s="7" t="s">
        <v>2</v>
      </c>
      <c r="T22" s="11">
        <v>32.950000000000003</v>
      </c>
      <c r="U22" s="7" t="b">
        <v>0</v>
      </c>
      <c r="V22" s="7">
        <v>0</v>
      </c>
      <c r="W22" s="7"/>
      <c r="X22" s="52"/>
      <c r="Y22" s="51" t="b">
        <f>IF(U22=TRUE,TRUE,FALSE)</f>
        <v>0</v>
      </c>
      <c r="Z22" s="51">
        <v>0</v>
      </c>
      <c r="AB22" s="12" t="s">
        <v>85</v>
      </c>
    </row>
    <row r="23" spans="1:30" ht="15.75" thickBot="1">
      <c r="A23" s="95"/>
      <c r="B23" s="7" t="s">
        <v>60</v>
      </c>
      <c r="C23" s="8">
        <v>5.4</v>
      </c>
      <c r="D23" s="7" t="b">
        <v>0</v>
      </c>
      <c r="E23" s="22" t="b">
        <v>0</v>
      </c>
      <c r="F23" s="20"/>
      <c r="G23" s="20"/>
      <c r="H23" s="20"/>
      <c r="I23" s="98"/>
      <c r="J23" s="7" t="s">
        <v>2</v>
      </c>
      <c r="K23" s="11">
        <v>32.950000000000003</v>
      </c>
      <c r="L23" s="7" t="b">
        <v>0</v>
      </c>
      <c r="M23" s="7">
        <v>0</v>
      </c>
      <c r="N23" s="7"/>
      <c r="O23" s="52"/>
      <c r="P23" s="51" t="b">
        <f>IF(L23=TRUE,TRUE,FALSE)</f>
        <v>0</v>
      </c>
      <c r="Q23" s="51">
        <v>0</v>
      </c>
      <c r="R23" s="98"/>
      <c r="S23" s="75" t="s">
        <v>462</v>
      </c>
      <c r="T23" s="8">
        <v>75.260000000000005</v>
      </c>
      <c r="U23" s="7" t="b">
        <v>0</v>
      </c>
      <c r="V23" s="7">
        <v>0</v>
      </c>
      <c r="W23" s="10"/>
      <c r="X23" s="52"/>
      <c r="Y23" s="75" t="b">
        <f>IF(U23=TRUE,TRUE,FALSE)</f>
        <v>0</v>
      </c>
      <c r="Z23" s="51">
        <v>0</v>
      </c>
      <c r="AB23" s="59" t="s">
        <v>441</v>
      </c>
    </row>
    <row r="24" spans="1:30" ht="15.75" thickBot="1">
      <c r="A24" s="95"/>
      <c r="B24" s="7" t="s">
        <v>61</v>
      </c>
      <c r="C24" s="8">
        <v>10.8</v>
      </c>
      <c r="D24" s="7" t="b">
        <v>0</v>
      </c>
      <c r="E24" s="22" t="b">
        <v>0</v>
      </c>
      <c r="F24" s="20"/>
      <c r="G24" s="20"/>
      <c r="H24" s="20"/>
      <c r="I24" s="98"/>
      <c r="J24" s="75" t="s">
        <v>462</v>
      </c>
      <c r="K24" s="11">
        <v>75.260000000000005</v>
      </c>
      <c r="L24" s="75" t="b">
        <v>0</v>
      </c>
      <c r="M24" s="75">
        <v>0</v>
      </c>
      <c r="N24" s="75"/>
      <c r="O24" s="76"/>
      <c r="P24" s="75" t="b">
        <f>IF(L24=TRUE,TRUE,FALSE)</f>
        <v>0</v>
      </c>
      <c r="Q24" s="75">
        <v>0</v>
      </c>
      <c r="R24" s="98"/>
      <c r="S24" s="7"/>
      <c r="T24" s="8"/>
      <c r="U24" s="7"/>
      <c r="V24" s="7"/>
      <c r="W24" s="10"/>
      <c r="X24" s="52"/>
      <c r="Y24" s="51"/>
      <c r="Z24" s="51"/>
    </row>
    <row r="25" spans="1:30" ht="15.75" thickBot="1">
      <c r="A25" s="95"/>
      <c r="B25" s="7" t="s">
        <v>63</v>
      </c>
      <c r="C25" s="8">
        <v>10.8</v>
      </c>
      <c r="D25" s="7" t="b">
        <v>0</v>
      </c>
      <c r="E25" s="22" t="b">
        <v>0</v>
      </c>
      <c r="F25" s="20"/>
      <c r="G25" s="20"/>
      <c r="H25" s="20"/>
      <c r="I25" s="98"/>
      <c r="J25" s="7" t="s">
        <v>65</v>
      </c>
      <c r="K25" s="8">
        <v>98.95</v>
      </c>
      <c r="L25" s="7" t="b">
        <v>0</v>
      </c>
      <c r="M25" s="77">
        <v>3.9</v>
      </c>
      <c r="N25" s="10">
        <v>8.9499999999999993</v>
      </c>
      <c r="O25" s="52">
        <v>10.95</v>
      </c>
      <c r="P25" s="51" t="b">
        <f t="shared" ref="P25:P36" si="3">IF(L25=TRUE,TRUE,FALSE)</f>
        <v>0</v>
      </c>
      <c r="Q25" s="51">
        <v>18</v>
      </c>
      <c r="R25" s="98"/>
      <c r="S25" s="7"/>
      <c r="T25" s="8"/>
      <c r="U25" s="7"/>
      <c r="V25" s="7"/>
      <c r="W25" s="10"/>
      <c r="X25" s="52"/>
      <c r="Y25" s="51"/>
      <c r="Z25" s="51"/>
    </row>
    <row r="26" spans="1:30" ht="15.75" thickBot="1">
      <c r="A26" s="96"/>
      <c r="B26" s="7" t="s">
        <v>62</v>
      </c>
      <c r="C26" s="8">
        <v>10.8</v>
      </c>
      <c r="D26" s="7" t="b">
        <v>0</v>
      </c>
      <c r="E26" s="22" t="b">
        <v>0</v>
      </c>
      <c r="F26" s="20"/>
      <c r="G26" s="20"/>
      <c r="H26" s="20"/>
      <c r="I26" s="98"/>
      <c r="J26" s="7" t="s">
        <v>66</v>
      </c>
      <c r="K26" s="8">
        <v>96.95</v>
      </c>
      <c r="L26" s="7" t="b">
        <v>0</v>
      </c>
      <c r="M26" s="77">
        <v>3.9</v>
      </c>
      <c r="N26" s="10">
        <v>8.9499999999999993</v>
      </c>
      <c r="O26" s="52">
        <v>10.95</v>
      </c>
      <c r="P26" s="51" t="b">
        <f t="shared" si="3"/>
        <v>0</v>
      </c>
      <c r="Q26" s="51">
        <v>18</v>
      </c>
      <c r="R26" s="98"/>
      <c r="S26" s="7"/>
      <c r="T26" s="8"/>
      <c r="U26" s="7"/>
      <c r="V26" s="7"/>
      <c r="W26" s="10"/>
      <c r="X26" s="52"/>
      <c r="Y26" s="51"/>
      <c r="Z26" s="59"/>
      <c r="AB26" s="71" t="s">
        <v>459</v>
      </c>
      <c r="AC26" s="70"/>
    </row>
    <row r="27" spans="1:30" ht="15.75" thickBot="1">
      <c r="A27" s="97" t="s">
        <v>48</v>
      </c>
      <c r="B27" s="7" t="s">
        <v>91</v>
      </c>
      <c r="C27" s="8">
        <v>5</v>
      </c>
      <c r="D27" s="7" t="b">
        <v>0</v>
      </c>
      <c r="E27" s="22" t="b">
        <v>0</v>
      </c>
      <c r="F27" s="20"/>
      <c r="G27" s="20"/>
      <c r="H27" s="20"/>
      <c r="I27" s="98"/>
      <c r="J27" s="7" t="s">
        <v>67</v>
      </c>
      <c r="K27" s="8">
        <v>78.95</v>
      </c>
      <c r="L27" s="7" t="b">
        <v>0</v>
      </c>
      <c r="M27" s="77">
        <v>3.9</v>
      </c>
      <c r="N27" s="10">
        <v>8.9499999999999993</v>
      </c>
      <c r="O27" s="52">
        <v>10.95</v>
      </c>
      <c r="P27" s="51" t="b">
        <f t="shared" si="3"/>
        <v>0</v>
      </c>
      <c r="Q27" s="51">
        <v>18</v>
      </c>
      <c r="R27" s="98"/>
      <c r="S27" s="7"/>
      <c r="T27" s="8"/>
      <c r="U27" s="7"/>
      <c r="V27" s="10"/>
      <c r="W27" s="10"/>
      <c r="X27" s="47"/>
      <c r="Y27" s="51"/>
      <c r="Z27" s="59"/>
      <c r="AA27" s="20"/>
      <c r="AB27" s="69" t="s">
        <v>442</v>
      </c>
      <c r="AC27" s="20"/>
      <c r="AD27" s="20"/>
    </row>
    <row r="28" spans="1:30" ht="15.75" thickBot="1">
      <c r="A28" s="98"/>
      <c r="B28" s="18" t="s">
        <v>92</v>
      </c>
      <c r="C28" s="8">
        <v>9.99</v>
      </c>
      <c r="D28" s="18" t="b">
        <v>0</v>
      </c>
      <c r="E28" s="22" t="b">
        <v>0</v>
      </c>
      <c r="F28" s="20"/>
      <c r="G28" s="20"/>
      <c r="H28" s="20"/>
      <c r="I28" s="98"/>
      <c r="J28" s="7" t="s">
        <v>68</v>
      </c>
      <c r="K28" s="8">
        <v>76.95</v>
      </c>
      <c r="L28" s="7" t="b">
        <v>0</v>
      </c>
      <c r="M28" s="77">
        <v>3.9</v>
      </c>
      <c r="N28" s="10">
        <v>8.9499999999999993</v>
      </c>
      <c r="O28" s="52">
        <v>10.95</v>
      </c>
      <c r="P28" s="51" t="b">
        <f t="shared" si="3"/>
        <v>0</v>
      </c>
      <c r="Q28" s="51">
        <v>18</v>
      </c>
      <c r="R28" s="98"/>
      <c r="S28" s="7"/>
      <c r="T28" s="8"/>
      <c r="U28" s="7"/>
      <c r="V28" s="10"/>
      <c r="W28" s="10"/>
      <c r="X28" s="52"/>
      <c r="Y28" s="51"/>
      <c r="Z28" s="51"/>
      <c r="AA28" s="20"/>
      <c r="AB28" s="48" t="s">
        <v>443</v>
      </c>
      <c r="AC28" s="20"/>
      <c r="AD28" s="20"/>
    </row>
    <row r="29" spans="1:30" ht="15.75" thickBot="1">
      <c r="A29" s="99"/>
      <c r="B29" s="18" t="s">
        <v>93</v>
      </c>
      <c r="C29" s="8">
        <v>24.2</v>
      </c>
      <c r="D29" s="18" t="b">
        <v>0</v>
      </c>
      <c r="E29" s="22" t="b">
        <v>0</v>
      </c>
      <c r="F29" s="20"/>
      <c r="G29" s="20"/>
      <c r="H29" s="20"/>
      <c r="I29" s="98"/>
      <c r="J29" s="7" t="s">
        <v>69</v>
      </c>
      <c r="K29" s="8">
        <v>66.95</v>
      </c>
      <c r="L29" s="7" t="b">
        <v>0</v>
      </c>
      <c r="M29" s="77">
        <v>3.9</v>
      </c>
      <c r="N29" s="10">
        <v>8.9499999999999993</v>
      </c>
      <c r="O29" s="52">
        <v>10.95</v>
      </c>
      <c r="P29" s="51" t="b">
        <f t="shared" si="3"/>
        <v>0</v>
      </c>
      <c r="Q29" s="51">
        <v>18</v>
      </c>
      <c r="R29" s="98"/>
      <c r="S29" s="7"/>
      <c r="T29" s="8"/>
      <c r="U29" s="7"/>
      <c r="V29" s="10"/>
      <c r="W29" s="10"/>
      <c r="X29" s="52"/>
      <c r="Y29" s="51"/>
      <c r="Z29" s="51"/>
      <c r="AA29" s="20"/>
      <c r="AB29" s="48" t="s">
        <v>444</v>
      </c>
      <c r="AC29" s="20"/>
      <c r="AD29" s="20"/>
    </row>
    <row r="30" spans="1:30" ht="15.75" thickBot="1">
      <c r="A30" s="97" t="s">
        <v>49</v>
      </c>
      <c r="B30" s="7" t="s">
        <v>37</v>
      </c>
      <c r="C30" s="8">
        <v>7</v>
      </c>
      <c r="D30" s="7" t="b">
        <v>0</v>
      </c>
      <c r="E30" s="22" t="b">
        <v>0</v>
      </c>
      <c r="F30" s="20"/>
      <c r="G30" s="20"/>
      <c r="H30" s="20"/>
      <c r="I30" s="98"/>
      <c r="J30" s="7" t="s">
        <v>70</v>
      </c>
      <c r="K30" s="8">
        <v>64.95</v>
      </c>
      <c r="L30" s="7" t="b">
        <v>0</v>
      </c>
      <c r="M30" s="77">
        <v>3.9</v>
      </c>
      <c r="N30" s="10">
        <v>8.9499999999999993</v>
      </c>
      <c r="O30" s="52">
        <v>10.95</v>
      </c>
      <c r="P30" s="51" t="b">
        <f t="shared" si="3"/>
        <v>0</v>
      </c>
      <c r="Q30" s="51">
        <v>18</v>
      </c>
      <c r="R30" s="98"/>
      <c r="S30" s="7"/>
      <c r="T30" s="8"/>
      <c r="U30" s="7"/>
      <c r="V30" s="10"/>
      <c r="W30" s="10"/>
      <c r="X30" s="52"/>
      <c r="Y30" s="51"/>
      <c r="Z30" s="51"/>
      <c r="AA30" s="20"/>
      <c r="AB30" s="20"/>
      <c r="AC30" s="20"/>
      <c r="AD30" s="20"/>
    </row>
    <row r="31" spans="1:30" ht="15.75" thickBot="1">
      <c r="A31" s="98"/>
      <c r="B31" s="7" t="s">
        <v>38</v>
      </c>
      <c r="C31" s="8">
        <v>15</v>
      </c>
      <c r="D31" s="7" t="b">
        <v>0</v>
      </c>
      <c r="E31" s="22" t="b">
        <v>0</v>
      </c>
      <c r="F31" s="20"/>
      <c r="G31" s="20"/>
      <c r="H31" s="20"/>
      <c r="I31" s="98"/>
      <c r="J31" s="7" t="s">
        <v>71</v>
      </c>
      <c r="K31" s="8">
        <v>56.95</v>
      </c>
      <c r="L31" s="7" t="b">
        <v>0</v>
      </c>
      <c r="M31" s="10">
        <v>9.9</v>
      </c>
      <c r="N31" s="10">
        <v>8.9499999999999993</v>
      </c>
      <c r="O31" s="52">
        <v>10.95</v>
      </c>
      <c r="P31" s="51" t="b">
        <f t="shared" si="3"/>
        <v>0</v>
      </c>
      <c r="Q31" s="51">
        <v>18</v>
      </c>
      <c r="R31" s="98"/>
      <c r="S31" s="7"/>
      <c r="T31" s="8"/>
      <c r="U31" s="7"/>
      <c r="V31" s="10"/>
      <c r="W31" s="10"/>
      <c r="X31" s="52"/>
      <c r="Y31" s="51"/>
      <c r="Z31" s="59"/>
      <c r="AB31" s="68" t="s">
        <v>445</v>
      </c>
      <c r="AC31" s="72"/>
    </row>
    <row r="32" spans="1:30" ht="15.75" thickBot="1">
      <c r="A32" s="98"/>
      <c r="B32" s="7" t="s">
        <v>39</v>
      </c>
      <c r="C32" s="8">
        <v>2</v>
      </c>
      <c r="D32" s="7" t="b">
        <v>0</v>
      </c>
      <c r="E32" s="22" t="b">
        <v>0</v>
      </c>
      <c r="F32" s="20"/>
      <c r="G32" s="20"/>
      <c r="H32" s="20"/>
      <c r="I32" s="98"/>
      <c r="J32" s="7" t="s">
        <v>72</v>
      </c>
      <c r="K32" s="8">
        <v>54.95</v>
      </c>
      <c r="L32" s="7" t="b">
        <v>0</v>
      </c>
      <c r="M32" s="10">
        <v>9.9</v>
      </c>
      <c r="N32" s="10">
        <v>8.9499999999999993</v>
      </c>
      <c r="O32" s="52">
        <v>10.95</v>
      </c>
      <c r="P32" s="51" t="b">
        <f t="shared" si="3"/>
        <v>0</v>
      </c>
      <c r="Q32" s="51">
        <v>18</v>
      </c>
      <c r="R32" s="98"/>
      <c r="S32" s="7"/>
      <c r="T32" s="8"/>
      <c r="U32" s="7"/>
      <c r="V32" s="10"/>
      <c r="W32" s="10"/>
      <c r="X32" s="52"/>
      <c r="Y32" s="51"/>
      <c r="Z32" s="59"/>
      <c r="AA32" s="20"/>
      <c r="AB32" s="69" t="e">
        <f>IF(#REF!="Select Fast Old",TRUE,FALSE)</f>
        <v>#REF!</v>
      </c>
      <c r="AC32" s="20"/>
    </row>
    <row r="33" spans="1:29" ht="15.75" thickBot="1">
      <c r="A33" s="98"/>
      <c r="B33" s="7" t="s">
        <v>40</v>
      </c>
      <c r="C33" s="8">
        <v>2</v>
      </c>
      <c r="D33" s="7" t="b">
        <v>0</v>
      </c>
      <c r="E33" s="22" t="b">
        <v>0</v>
      </c>
      <c r="F33" s="20"/>
      <c r="G33" s="20"/>
      <c r="H33" s="20"/>
      <c r="I33" s="98"/>
      <c r="J33" s="7" t="s">
        <v>73</v>
      </c>
      <c r="K33" s="8">
        <v>48.95</v>
      </c>
      <c r="L33" s="7" t="b">
        <v>0</v>
      </c>
      <c r="M33" s="10">
        <v>9.9</v>
      </c>
      <c r="N33" s="10">
        <v>8.9499999999999993</v>
      </c>
      <c r="O33" s="52">
        <v>10.95</v>
      </c>
      <c r="P33" s="51" t="b">
        <f t="shared" si="3"/>
        <v>0</v>
      </c>
      <c r="Q33" s="51">
        <v>18</v>
      </c>
      <c r="R33" s="98"/>
      <c r="S33" s="7"/>
      <c r="T33" s="8"/>
      <c r="U33" s="7"/>
      <c r="V33" s="10"/>
      <c r="W33" s="7"/>
      <c r="X33" s="52"/>
      <c r="Y33" s="51"/>
      <c r="Z33" s="59"/>
      <c r="AA33" s="20"/>
      <c r="AB33" s="20"/>
      <c r="AC33" s="20"/>
    </row>
    <row r="34" spans="1:29" ht="15.75" thickBot="1">
      <c r="A34" s="98"/>
      <c r="B34" s="7" t="s">
        <v>81</v>
      </c>
      <c r="C34" s="8">
        <v>6.95</v>
      </c>
      <c r="D34" s="7" t="b">
        <v>0</v>
      </c>
      <c r="E34" s="22" t="b">
        <v>0</v>
      </c>
      <c r="F34" s="20"/>
      <c r="G34" s="20"/>
      <c r="H34" s="20"/>
      <c r="I34" s="98"/>
      <c r="J34" s="7" t="s">
        <v>74</v>
      </c>
      <c r="K34" s="8">
        <v>46.95</v>
      </c>
      <c r="L34" s="7" t="b">
        <v>0</v>
      </c>
      <c r="M34" s="10">
        <v>9.9</v>
      </c>
      <c r="N34" s="10">
        <v>8.9499999999999993</v>
      </c>
      <c r="O34" s="52">
        <v>10.95</v>
      </c>
      <c r="P34" s="51" t="b">
        <f t="shared" si="3"/>
        <v>0</v>
      </c>
      <c r="Q34" s="51">
        <v>18</v>
      </c>
      <c r="R34" s="98"/>
      <c r="S34" s="7"/>
      <c r="T34" s="8"/>
      <c r="U34" s="7"/>
      <c r="V34" s="10"/>
      <c r="W34" s="7"/>
      <c r="X34" s="52"/>
      <c r="Y34" s="51"/>
      <c r="Z34" s="59"/>
      <c r="AA34" s="20"/>
      <c r="AB34" s="48" t="s">
        <v>446</v>
      </c>
      <c r="AC34" s="20"/>
    </row>
    <row r="35" spans="1:29" ht="15.75" thickBot="1">
      <c r="A35" s="99"/>
      <c r="B35" s="7" t="s">
        <v>80</v>
      </c>
      <c r="C35" s="8">
        <v>12.95</v>
      </c>
      <c r="D35" s="7" t="b">
        <v>0</v>
      </c>
      <c r="E35" s="22" t="b">
        <v>0</v>
      </c>
      <c r="F35" s="20"/>
      <c r="G35" s="20"/>
      <c r="H35" s="20"/>
      <c r="I35" s="98"/>
      <c r="J35" s="7" t="s">
        <v>18</v>
      </c>
      <c r="K35" s="8">
        <v>35.950000000000003</v>
      </c>
      <c r="L35" s="7" t="b">
        <v>0</v>
      </c>
      <c r="M35" s="10">
        <v>9.9</v>
      </c>
      <c r="N35" s="7">
        <v>8.9499999999999993</v>
      </c>
      <c r="O35" s="52">
        <v>10.95</v>
      </c>
      <c r="P35" s="51" t="b">
        <f t="shared" si="3"/>
        <v>0</v>
      </c>
      <c r="Q35" s="51">
        <v>18</v>
      </c>
      <c r="R35" s="98"/>
      <c r="S35" s="7"/>
      <c r="T35" s="8"/>
      <c r="U35" s="7"/>
      <c r="V35" s="10"/>
      <c r="W35" s="7"/>
      <c r="X35" s="52"/>
      <c r="Y35" s="51"/>
      <c r="Z35" s="59"/>
      <c r="AA35" s="20"/>
      <c r="AB35" s="48" t="e">
        <f>IF(#REF!="Fast Old 2 B",SUM(#REF!+18),#REF!)</f>
        <v>#REF!</v>
      </c>
      <c r="AC35" s="20"/>
    </row>
    <row r="36" spans="1:29" ht="15.75" thickBot="1">
      <c r="A36" s="97" t="s">
        <v>90</v>
      </c>
      <c r="B36" s="79" t="s">
        <v>466</v>
      </c>
      <c r="C36" s="8">
        <v>8</v>
      </c>
      <c r="D36" s="16" t="b">
        <v>0</v>
      </c>
      <c r="E36" s="22" t="b">
        <v>0</v>
      </c>
      <c r="F36" s="20"/>
      <c r="G36" s="20"/>
      <c r="H36" s="20"/>
      <c r="I36" s="98"/>
      <c r="J36" s="7" t="s">
        <v>64</v>
      </c>
      <c r="K36" s="8">
        <v>37.950000000000003</v>
      </c>
      <c r="L36" s="7" t="b">
        <v>0</v>
      </c>
      <c r="M36" s="10">
        <v>9.9</v>
      </c>
      <c r="N36" s="7">
        <v>8.9499999999999993</v>
      </c>
      <c r="O36" s="52">
        <v>10.95</v>
      </c>
      <c r="P36" s="51" t="b">
        <f t="shared" si="3"/>
        <v>0</v>
      </c>
      <c r="Q36" s="51">
        <v>18</v>
      </c>
      <c r="R36" s="97" t="s">
        <v>75</v>
      </c>
      <c r="S36" s="7" t="s">
        <v>5</v>
      </c>
      <c r="T36" s="8">
        <v>30.95</v>
      </c>
      <c r="U36" s="7" t="b">
        <v>0</v>
      </c>
      <c r="V36" s="10">
        <v>9.9</v>
      </c>
      <c r="W36" s="7">
        <v>8.9499999999999993</v>
      </c>
      <c r="X36" s="52">
        <v>12.95</v>
      </c>
      <c r="Y36" s="57" t="b">
        <f t="shared" ref="Y36:Y38" si="4">IF(U36=TRUE,TRUE,FALSE)</f>
        <v>0</v>
      </c>
      <c r="Z36" s="59">
        <v>18</v>
      </c>
      <c r="AA36" s="20"/>
      <c r="AB36" s="48" t="e">
        <f>AB35</f>
        <v>#REF!</v>
      </c>
      <c r="AC36" s="20"/>
    </row>
    <row r="37" spans="1:29" ht="15.75" thickBot="1">
      <c r="A37" s="98"/>
      <c r="B37" s="79" t="s">
        <v>88</v>
      </c>
      <c r="C37" s="8">
        <v>5</v>
      </c>
      <c r="D37" s="16" t="b">
        <v>0</v>
      </c>
      <c r="E37" s="22" t="b">
        <v>0</v>
      </c>
      <c r="F37" s="20"/>
      <c r="G37" s="20"/>
      <c r="H37" s="20"/>
      <c r="I37" s="99"/>
      <c r="J37" s="7" t="s">
        <v>2</v>
      </c>
      <c r="K37" s="8">
        <v>34.950000000000003</v>
      </c>
      <c r="L37" s="7" t="b">
        <v>0</v>
      </c>
      <c r="M37" s="10">
        <v>0</v>
      </c>
      <c r="N37" s="7"/>
      <c r="O37" s="52"/>
      <c r="P37" s="51" t="b">
        <f>IF(L37=TRUE,TRUE,FALSE)</f>
        <v>0</v>
      </c>
      <c r="Q37" s="51">
        <v>0</v>
      </c>
      <c r="R37" s="98"/>
      <c r="S37" s="7" t="s">
        <v>27</v>
      </c>
      <c r="T37" s="8">
        <v>26.95</v>
      </c>
      <c r="U37" s="7" t="b">
        <v>0</v>
      </c>
      <c r="V37" s="10">
        <v>9.9</v>
      </c>
      <c r="W37" s="19">
        <v>8.9499999999999993</v>
      </c>
      <c r="X37" s="52">
        <v>12.95</v>
      </c>
      <c r="Y37" s="57" t="b">
        <f t="shared" si="4"/>
        <v>0</v>
      </c>
      <c r="Z37" s="51">
        <v>18</v>
      </c>
    </row>
    <row r="38" spans="1:29" ht="15.75" thickBot="1">
      <c r="A38" s="98"/>
      <c r="B38" s="79" t="s">
        <v>89</v>
      </c>
      <c r="C38" s="8">
        <v>2</v>
      </c>
      <c r="D38" s="16" t="b">
        <v>0</v>
      </c>
      <c r="E38" s="22" t="b">
        <v>0</v>
      </c>
      <c r="I38" s="97" t="s">
        <v>75</v>
      </c>
      <c r="J38" s="7" t="s">
        <v>5</v>
      </c>
      <c r="K38" s="8">
        <v>30.95</v>
      </c>
      <c r="L38" s="7" t="b">
        <v>0</v>
      </c>
      <c r="M38" s="10">
        <v>9.9</v>
      </c>
      <c r="N38" s="7">
        <v>8.9499999999999993</v>
      </c>
      <c r="O38" s="52">
        <v>12.95</v>
      </c>
      <c r="P38" s="51" t="b">
        <f t="shared" ref="P38:P40" si="5">IF(L38=TRUE,TRUE,FALSE)</f>
        <v>0</v>
      </c>
      <c r="Q38" s="51">
        <v>18</v>
      </c>
      <c r="R38" s="98"/>
      <c r="S38" s="7" t="s">
        <v>28</v>
      </c>
      <c r="T38" s="8">
        <v>18</v>
      </c>
      <c r="U38" s="7" t="b">
        <v>0</v>
      </c>
      <c r="V38" s="10">
        <v>0</v>
      </c>
      <c r="W38" s="12"/>
      <c r="X38" s="51"/>
      <c r="Y38" s="57" t="b">
        <f t="shared" si="4"/>
        <v>0</v>
      </c>
      <c r="Z38" s="51">
        <v>18</v>
      </c>
      <c r="AB38" s="100" t="s">
        <v>447</v>
      </c>
      <c r="AC38" s="100"/>
    </row>
    <row r="39" spans="1:29" ht="15.75" thickBot="1">
      <c r="A39" s="99"/>
      <c r="B39" s="81" t="s">
        <v>87</v>
      </c>
      <c r="C39" s="8">
        <v>5</v>
      </c>
      <c r="D39" s="80" t="b">
        <v>0</v>
      </c>
      <c r="E39" s="79" t="b">
        <v>0</v>
      </c>
      <c r="I39" s="98"/>
      <c r="J39" s="7" t="s">
        <v>27</v>
      </c>
      <c r="K39" s="8">
        <v>26.95</v>
      </c>
      <c r="L39" s="7" t="b">
        <v>0</v>
      </c>
      <c r="M39" s="10">
        <v>9.9</v>
      </c>
      <c r="N39" s="7">
        <v>8.9499999999999993</v>
      </c>
      <c r="O39" s="52">
        <v>12.95</v>
      </c>
      <c r="P39" s="51" t="b">
        <f t="shared" si="5"/>
        <v>0</v>
      </c>
      <c r="Q39" s="51">
        <v>18</v>
      </c>
      <c r="R39" s="98"/>
      <c r="S39" s="7" t="s">
        <v>3</v>
      </c>
      <c r="T39" s="11">
        <v>45.95</v>
      </c>
      <c r="U39" s="7" t="b">
        <v>0</v>
      </c>
      <c r="V39" s="10">
        <v>0</v>
      </c>
      <c r="W39" s="19"/>
      <c r="X39" s="51"/>
      <c r="Y39" s="51" t="b">
        <f>IF(U39=TRUE,TRUE,FALSE)</f>
        <v>0</v>
      </c>
      <c r="Z39" s="51">
        <v>0</v>
      </c>
      <c r="AB39" s="51" t="s">
        <v>41</v>
      </c>
      <c r="AC39" s="51" t="s">
        <v>448</v>
      </c>
    </row>
    <row r="40" spans="1:29" ht="15.75" thickBot="1">
      <c r="B40" s="101" t="s">
        <v>276</v>
      </c>
      <c r="C40" s="102"/>
      <c r="D40" s="29" t="b">
        <f>IF(D6,TRUE,IF(D12,TRUE,IF(D16,TRUE,IF(D17,TRUE,IF(D18,TRUE,IF(D19,TRUE,IF(D20,TRUE,IF(D21,TRUE,FALSE))))))))</f>
        <v>0</v>
      </c>
      <c r="E40" s="28" t="b">
        <f>IF(E6,TRUE,IF(E12,TRUE,IF(E16,TRUE,IF(E17,TRUE,IF(E18,TRUE,IF(E19,TRUE,IF(E20,TRUE,IF(E21,TRUE,FALSE))))))))</f>
        <v>0</v>
      </c>
      <c r="I40" s="98"/>
      <c r="J40" s="7" t="s">
        <v>28</v>
      </c>
      <c r="K40" s="8">
        <v>18</v>
      </c>
      <c r="L40" s="7" t="b">
        <v>0</v>
      </c>
      <c r="M40" s="10">
        <v>0</v>
      </c>
      <c r="N40" s="7"/>
      <c r="O40" s="51"/>
      <c r="P40" s="51" t="b">
        <f t="shared" si="5"/>
        <v>0</v>
      </c>
      <c r="Q40" s="51">
        <v>18</v>
      </c>
      <c r="R40" s="98"/>
      <c r="S40" s="7" t="s">
        <v>4</v>
      </c>
      <c r="T40" s="11">
        <v>24.95</v>
      </c>
      <c r="U40" s="7" t="b">
        <v>0</v>
      </c>
      <c r="V40" s="10">
        <v>0</v>
      </c>
      <c r="W40" s="19"/>
      <c r="X40" s="51"/>
      <c r="Y40" s="51" t="b">
        <f>IF(U40=TRUE,TRUE,FALSE)</f>
        <v>0</v>
      </c>
      <c r="Z40" s="51">
        <v>0</v>
      </c>
      <c r="AB40" s="51">
        <f>SUMPRODUCT(P6:P50*Q6:Q50)</f>
        <v>0</v>
      </c>
      <c r="AC40" s="51">
        <f>SUMPRODUCT(Y6:Y40*Z6:Z40)</f>
        <v>0</v>
      </c>
    </row>
    <row r="41" spans="1:29" ht="15.75" thickBot="1">
      <c r="C41" s="3"/>
      <c r="I41" s="98"/>
      <c r="J41" s="7" t="s">
        <v>3</v>
      </c>
      <c r="K41" s="11">
        <v>45.95</v>
      </c>
      <c r="L41" s="7" t="b">
        <v>0</v>
      </c>
      <c r="M41" s="10">
        <v>0</v>
      </c>
      <c r="N41" s="7"/>
      <c r="O41" s="51"/>
      <c r="P41" s="51" t="b">
        <f>IF(L41=TRUE,TRUE,FALSE)</f>
        <v>0</v>
      </c>
      <c r="Q41" s="51">
        <v>0</v>
      </c>
      <c r="R41" s="98"/>
      <c r="S41" s="7"/>
      <c r="T41" s="8"/>
      <c r="U41" s="7"/>
      <c r="V41" s="10"/>
      <c r="W41" s="19"/>
      <c r="X41" s="51"/>
      <c r="Y41" s="51"/>
      <c r="Z41" s="51"/>
    </row>
    <row r="42" spans="1:29" ht="15.75" thickBot="1">
      <c r="C42" s="3"/>
      <c r="I42" s="98"/>
      <c r="J42" s="7" t="s">
        <v>4</v>
      </c>
      <c r="K42" s="11">
        <v>24.95</v>
      </c>
      <c r="L42" s="7" t="b">
        <v>0</v>
      </c>
      <c r="M42" s="10">
        <v>0</v>
      </c>
      <c r="N42" s="7"/>
      <c r="O42" s="51"/>
      <c r="P42" s="51" t="b">
        <f t="shared" ref="P42:P50" si="6">IF(L42=TRUE,TRUE,FALSE)</f>
        <v>0</v>
      </c>
      <c r="Q42" s="51">
        <v>0</v>
      </c>
      <c r="R42" s="98"/>
      <c r="S42" s="7"/>
      <c r="T42" s="8"/>
      <c r="U42" s="7"/>
      <c r="V42" s="10"/>
      <c r="W42" s="19"/>
      <c r="X42" s="51"/>
      <c r="Y42" s="51"/>
      <c r="Z42" s="51"/>
    </row>
    <row r="43" spans="1:29" ht="15.75" thickBot="1">
      <c r="B43" s="48"/>
      <c r="C43" s="60" t="s">
        <v>41</v>
      </c>
      <c r="D43" s="48" t="s">
        <v>42</v>
      </c>
      <c r="I43" s="98"/>
      <c r="J43" s="7" t="s">
        <v>19</v>
      </c>
      <c r="K43" s="8">
        <v>47.95</v>
      </c>
      <c r="L43" s="7" t="b">
        <v>0</v>
      </c>
      <c r="M43" s="10">
        <v>0</v>
      </c>
      <c r="N43" s="7"/>
      <c r="O43" s="51"/>
      <c r="P43" s="51" t="b">
        <f t="shared" si="6"/>
        <v>0</v>
      </c>
      <c r="Q43" s="51">
        <v>0</v>
      </c>
      <c r="R43" s="98"/>
      <c r="S43" s="7"/>
      <c r="T43" s="8"/>
      <c r="U43" s="7"/>
      <c r="V43" s="10"/>
      <c r="W43" s="19"/>
      <c r="X43" s="51"/>
      <c r="Y43" s="51"/>
      <c r="Z43" s="51"/>
    </row>
    <row r="44" spans="1:29" ht="15.75" thickBot="1">
      <c r="B44" s="48" t="s">
        <v>451</v>
      </c>
      <c r="C44" s="60" t="e">
        <f>SUM(#REF!,#REF!,#REF!)</f>
        <v>#REF!</v>
      </c>
      <c r="D44" s="60" t="e">
        <f>SUM(#REF!,#REF!,#REF!)</f>
        <v>#REF!</v>
      </c>
      <c r="I44" s="98"/>
      <c r="J44" s="7" t="s">
        <v>20</v>
      </c>
      <c r="K44" s="8">
        <v>80.95</v>
      </c>
      <c r="L44" s="7" t="b">
        <v>0</v>
      </c>
      <c r="M44" s="10">
        <v>0</v>
      </c>
      <c r="N44" s="7"/>
      <c r="O44" s="51"/>
      <c r="P44" s="51" t="b">
        <f t="shared" si="6"/>
        <v>0</v>
      </c>
      <c r="Q44" s="51">
        <v>0</v>
      </c>
      <c r="R44" s="98"/>
      <c r="S44" s="7"/>
      <c r="T44" s="8"/>
      <c r="U44" s="7"/>
      <c r="V44" s="10"/>
      <c r="W44" s="19"/>
      <c r="X44" s="51"/>
      <c r="Y44" s="51"/>
      <c r="Z44" s="51"/>
    </row>
    <row r="45" spans="1:29" ht="15.75" thickBot="1">
      <c r="B45" s="48" t="s">
        <v>452</v>
      </c>
      <c r="C45" s="60" t="e">
        <f>IF(Prix!C44&gt;0,SUM(Prix!C44-#REF!),0)</f>
        <v>#REF!</v>
      </c>
      <c r="D45" s="60" t="e">
        <f>IF(Prix!D44&gt;0,SUM(Prix!D44-#REF!),0)</f>
        <v>#REF!</v>
      </c>
      <c r="I45" s="98"/>
      <c r="J45" s="7" t="s">
        <v>21</v>
      </c>
      <c r="K45" s="8">
        <v>60.95</v>
      </c>
      <c r="L45" s="7" t="b">
        <v>0</v>
      </c>
      <c r="M45" s="10">
        <v>0</v>
      </c>
      <c r="N45" s="7"/>
      <c r="O45" s="51"/>
      <c r="P45" s="51" t="b">
        <f t="shared" si="6"/>
        <v>0</v>
      </c>
      <c r="Q45" s="51">
        <v>0</v>
      </c>
      <c r="R45" s="98"/>
      <c r="S45" s="7"/>
      <c r="T45" s="8"/>
      <c r="U45" s="7"/>
      <c r="V45" s="10"/>
      <c r="W45" s="19"/>
      <c r="X45" s="51"/>
      <c r="Y45" s="51"/>
      <c r="Z45" s="51"/>
    </row>
    <row r="46" spans="1:29" ht="15.75" thickBot="1">
      <c r="C46" s="3"/>
      <c r="I46" s="98"/>
      <c r="J46" s="7" t="s">
        <v>22</v>
      </c>
      <c r="K46" s="8">
        <v>47.95</v>
      </c>
      <c r="L46" s="7" t="b">
        <v>0</v>
      </c>
      <c r="M46" s="10">
        <v>0</v>
      </c>
      <c r="N46" s="7"/>
      <c r="O46" s="51"/>
      <c r="P46" s="51" t="b">
        <f t="shared" si="6"/>
        <v>0</v>
      </c>
      <c r="Q46" s="51">
        <v>0</v>
      </c>
      <c r="R46" s="98"/>
      <c r="S46" s="7"/>
      <c r="T46" s="8"/>
      <c r="U46" s="7"/>
      <c r="V46" s="10"/>
      <c r="W46" s="19"/>
      <c r="X46" s="51"/>
      <c r="Y46" s="51"/>
      <c r="Z46" s="51"/>
    </row>
    <row r="47" spans="1:29" ht="15.75" thickBot="1">
      <c r="C47" s="3"/>
      <c r="I47" s="98"/>
      <c r="J47" s="7" t="s">
        <v>23</v>
      </c>
      <c r="K47" s="8">
        <v>38.950000000000003</v>
      </c>
      <c r="L47" s="7" t="b">
        <v>0</v>
      </c>
      <c r="M47" s="10">
        <v>0</v>
      </c>
      <c r="N47" s="7"/>
      <c r="O47" s="51"/>
      <c r="P47" s="51" t="b">
        <f t="shared" si="6"/>
        <v>0</v>
      </c>
      <c r="Q47" s="51">
        <v>0</v>
      </c>
      <c r="R47" s="98"/>
      <c r="S47" s="7"/>
      <c r="T47" s="8"/>
      <c r="U47" s="7"/>
      <c r="V47" s="10"/>
      <c r="W47" s="19"/>
      <c r="X47" s="51"/>
      <c r="Y47" s="51"/>
      <c r="Z47" s="51"/>
    </row>
    <row r="48" spans="1:29" ht="15.75" thickBot="1">
      <c r="C48" s="3"/>
      <c r="I48" s="98"/>
      <c r="J48" s="7" t="s">
        <v>24</v>
      </c>
      <c r="K48" s="8">
        <v>26.95</v>
      </c>
      <c r="L48" s="7" t="b">
        <v>0</v>
      </c>
      <c r="M48" s="10">
        <v>0</v>
      </c>
      <c r="N48" s="7"/>
      <c r="O48" s="51"/>
      <c r="P48" s="51" t="b">
        <f t="shared" si="6"/>
        <v>0</v>
      </c>
      <c r="Q48" s="51">
        <v>0</v>
      </c>
      <c r="R48" s="99"/>
      <c r="S48" s="7"/>
      <c r="T48" s="8"/>
      <c r="U48" s="7"/>
      <c r="V48" s="10"/>
      <c r="W48" s="19"/>
      <c r="X48" s="51"/>
      <c r="Y48" s="51"/>
      <c r="Z48" s="51"/>
    </row>
    <row r="49" spans="1:28" ht="13.5" customHeight="1" thickBot="1">
      <c r="C49" s="8" t="s">
        <v>50</v>
      </c>
      <c r="D49" s="54" t="s">
        <v>86</v>
      </c>
      <c r="I49" s="98"/>
      <c r="J49" s="7" t="s">
        <v>25</v>
      </c>
      <c r="K49" s="8">
        <v>22.95</v>
      </c>
      <c r="L49" s="7" t="b">
        <v>0</v>
      </c>
      <c r="M49" s="10">
        <v>0</v>
      </c>
      <c r="N49" s="7"/>
      <c r="O49" s="51"/>
      <c r="P49" s="51" t="b">
        <f t="shared" si="6"/>
        <v>0</v>
      </c>
      <c r="Q49" s="51">
        <v>0</v>
      </c>
      <c r="R49" s="97" t="s">
        <v>79</v>
      </c>
      <c r="S49" s="7" t="s">
        <v>76</v>
      </c>
      <c r="T49" s="8">
        <v>32</v>
      </c>
      <c r="U49" s="7" t="e">
        <f>IF(#REF!&gt;1,"VRAI","FAUX")</f>
        <v>#REF!</v>
      </c>
      <c r="V49" s="7"/>
      <c r="W49" s="19"/>
      <c r="X49" s="51"/>
      <c r="Y49" s="51"/>
      <c r="Z49" s="51"/>
    </row>
    <row r="50" spans="1:28" ht="19.5" thickBot="1">
      <c r="B50" s="55" t="s">
        <v>449</v>
      </c>
      <c r="C50" s="49" t="e">
        <f>SUM(#REF!)</f>
        <v>#REF!</v>
      </c>
      <c r="D50" s="49" t="e">
        <f>SUM(#REF!)</f>
        <v>#REF!</v>
      </c>
      <c r="I50" s="99"/>
      <c r="J50" s="7" t="s">
        <v>26</v>
      </c>
      <c r="K50" s="8">
        <v>12.95</v>
      </c>
      <c r="L50" s="7" t="b">
        <v>0</v>
      </c>
      <c r="M50" s="10">
        <v>0</v>
      </c>
      <c r="N50" s="7"/>
      <c r="O50" s="51"/>
      <c r="P50" s="51" t="b">
        <f t="shared" si="6"/>
        <v>0</v>
      </c>
      <c r="Q50" s="51">
        <v>0</v>
      </c>
      <c r="R50" s="98"/>
      <c r="S50" s="7" t="s">
        <v>77</v>
      </c>
      <c r="T50" s="8">
        <v>22</v>
      </c>
      <c r="U50" s="7" t="b">
        <v>0</v>
      </c>
      <c r="V50" s="7"/>
      <c r="W50" s="19"/>
      <c r="X50" s="51"/>
      <c r="Y50" s="51"/>
      <c r="Z50" s="51"/>
    </row>
    <row r="51" spans="1:28" ht="19.5" thickBot="1">
      <c r="B51" s="56" t="s">
        <v>94</v>
      </c>
      <c r="C51" s="50" t="e">
        <f>SUM(#REF!,#REF!)</f>
        <v>#REF!</v>
      </c>
      <c r="D51" s="50" t="e">
        <f>SUM(#REF!,#REF!)</f>
        <v>#REF!</v>
      </c>
      <c r="I51" s="97" t="s">
        <v>79</v>
      </c>
      <c r="J51" s="7" t="s">
        <v>76</v>
      </c>
      <c r="K51" s="8">
        <v>32</v>
      </c>
      <c r="L51" s="7" t="e">
        <f>IF(#REF!&gt;1,"VRAI","FAUX")</f>
        <v>#REF!</v>
      </c>
      <c r="M51" s="7"/>
      <c r="N51" s="7"/>
      <c r="O51" s="51"/>
      <c r="P51" s="51"/>
      <c r="Q51" s="51"/>
      <c r="R51" s="98"/>
      <c r="S51" s="7" t="s">
        <v>78</v>
      </c>
      <c r="T51" s="8">
        <v>12</v>
      </c>
      <c r="U51" s="7" t="b">
        <v>0</v>
      </c>
      <c r="V51" s="7"/>
      <c r="W51" s="19"/>
      <c r="X51" s="51"/>
      <c r="Y51" s="51"/>
      <c r="Z51" s="51"/>
    </row>
    <row r="52" spans="1:28" ht="15.75" thickBot="1">
      <c r="B52" s="59" t="s">
        <v>450</v>
      </c>
      <c r="C52" s="11" t="e">
        <f>SUM(C50:C51)</f>
        <v>#REF!</v>
      </c>
      <c r="D52" s="61" t="e">
        <f>SUM(D50:D51)</f>
        <v>#REF!</v>
      </c>
      <c r="I52" s="98"/>
      <c r="J52" s="7" t="s">
        <v>77</v>
      </c>
      <c r="K52" s="8">
        <v>22</v>
      </c>
      <c r="L52" s="7" t="b">
        <v>0</v>
      </c>
      <c r="M52" s="7"/>
      <c r="N52" s="7"/>
      <c r="O52" s="51"/>
      <c r="P52" s="51"/>
      <c r="Q52" s="51"/>
      <c r="R52" s="99"/>
      <c r="S52" s="19" t="s">
        <v>96</v>
      </c>
      <c r="T52" s="8">
        <v>15</v>
      </c>
      <c r="U52" s="19" t="b">
        <v>0</v>
      </c>
      <c r="V52" s="19"/>
      <c r="W52" s="19"/>
      <c r="X52" s="51"/>
      <c r="Y52" s="51"/>
      <c r="Z52" s="51"/>
    </row>
    <row r="53" spans="1:28" ht="15.75" thickBot="1">
      <c r="I53" s="98"/>
      <c r="J53" s="7" t="s">
        <v>78</v>
      </c>
      <c r="K53" s="8">
        <v>12</v>
      </c>
      <c r="L53" s="7" t="b">
        <v>0</v>
      </c>
      <c r="M53" s="7"/>
      <c r="N53" s="7"/>
      <c r="O53" s="51"/>
      <c r="P53" s="51"/>
      <c r="Q53" s="51"/>
    </row>
    <row r="54" spans="1:28" ht="15.75" thickBot="1">
      <c r="I54" s="99"/>
      <c r="J54" s="19" t="s">
        <v>96</v>
      </c>
      <c r="K54" s="8">
        <v>15</v>
      </c>
      <c r="L54" s="19" t="b">
        <v>0</v>
      </c>
      <c r="M54" s="19"/>
      <c r="N54" s="19"/>
      <c r="O54" s="51"/>
      <c r="P54" s="51"/>
      <c r="Q54" s="51"/>
    </row>
    <row r="55" spans="1:28" ht="21" customHeight="1" thickBot="1">
      <c r="A55" s="92" t="s">
        <v>457</v>
      </c>
      <c r="B55" s="93"/>
      <c r="C55" s="63"/>
    </row>
    <row r="56" spans="1:28" ht="77.25" customHeight="1" thickBot="1">
      <c r="A56" s="74" t="s">
        <v>41</v>
      </c>
      <c r="B56" s="65" t="e">
        <f ca="1">affichecmt(#REF!,(#REF!&gt;0),"Le prix total se subdivise comme suit: "&amp; CHAR(10)&amp;"- Pack:" &amp;" "&amp; Prix!C45&amp;" "&amp;"€" &amp;CHAR(10)&amp;"- Options:"&amp;" "&amp;Prix!C50&amp;" "&amp;"€"&amp;CHAR(10)&amp;"- Décodeur(s) supplémentaire(s):"&amp;" "&amp;Prix!C51&amp;" "&amp;"€"&amp;CHAR(10)&amp;"- Télédistribution:"&amp;" "&amp;#REF!&amp;" "&amp;"€",1)</f>
        <v>#VALUE!</v>
      </c>
      <c r="C56" s="62"/>
      <c r="AB56" s="58" t="s">
        <v>458</v>
      </c>
    </row>
    <row r="57" spans="1:28" ht="409.5" customHeight="1" thickBot="1">
      <c r="A57" s="74" t="s">
        <v>42</v>
      </c>
      <c r="B57" s="64" t="e">
        <f ca="1">affichecmt(#REF!,(#REF!&gt;0),"Le prix total se subdivise comme suit: "&amp; CHAR(10)&amp;"- Pack:" &amp;" "&amp; Prix!D45&amp;" "&amp;"€" &amp;CHAR(10)&amp;"- Options:"&amp;" "&amp;Prix!D50&amp;" "&amp;"€"&amp;CHAR(10)&amp;"- Décodeur(s) supplémentaire(s):"&amp;" "&amp;Prix!D51&amp;" "&amp;"€"&amp;CHAR(10)&amp;"- Télédistribution:"&amp;" "&amp;#REF!&amp;" "&amp;"€",1)</f>
        <v>#VALUE!</v>
      </c>
      <c r="C57" s="62"/>
      <c r="AB57" s="66" t="s">
        <v>463</v>
      </c>
    </row>
    <row r="58" spans="1:28" ht="181.5" customHeight="1" thickBot="1">
      <c r="AB58" s="67" t="s">
        <v>453</v>
      </c>
    </row>
    <row r="59" spans="1:28" ht="234.75" customHeight="1" thickBot="1">
      <c r="AB59" s="67" t="s">
        <v>454</v>
      </c>
    </row>
    <row r="60" spans="1:28" ht="123.75" customHeight="1" thickBot="1">
      <c r="AB60" s="67" t="s">
        <v>455</v>
      </c>
    </row>
    <row r="61" spans="1:28" ht="200.25" customHeight="1" thickBot="1">
      <c r="AB61" s="67" t="s">
        <v>460</v>
      </c>
    </row>
    <row r="62" spans="1:28" ht="143.25" customHeight="1" thickBot="1">
      <c r="AB62" s="67" t="s">
        <v>456</v>
      </c>
    </row>
  </sheetData>
  <mergeCells count="25">
    <mergeCell ref="R49:R52"/>
    <mergeCell ref="R6:R13"/>
    <mergeCell ref="R14:R35"/>
    <mergeCell ref="R36:R48"/>
    <mergeCell ref="I6:I14"/>
    <mergeCell ref="I38:I50"/>
    <mergeCell ref="I51:I54"/>
    <mergeCell ref="I15:I37"/>
    <mergeCell ref="AB1:AC1"/>
    <mergeCell ref="AB2:AC2"/>
    <mergeCell ref="AB4:AC4"/>
    <mergeCell ref="B4:E4"/>
    <mergeCell ref="AB8:AC8"/>
    <mergeCell ref="S4:Z4"/>
    <mergeCell ref="J4:Q4"/>
    <mergeCell ref="AB13:AC13"/>
    <mergeCell ref="B40:C40"/>
    <mergeCell ref="P5:Q5"/>
    <mergeCell ref="Y5:Z5"/>
    <mergeCell ref="AB38:AC38"/>
    <mergeCell ref="A55:B55"/>
    <mergeCell ref="A6:A26"/>
    <mergeCell ref="A27:A29"/>
    <mergeCell ref="A30:A35"/>
    <mergeCell ref="A36:A39"/>
  </mergeCells>
  <conditionalFormatting sqref="B4:B5 B21:B26 J43:J54">
    <cfRule type="containsText" priority="56" operator="containsText" text="VOOfoot">
      <formula>NOT(ISERROR(SEARCH("VOOfoot",B4)))</formula>
    </cfRule>
  </conditionalFormatting>
  <conditionalFormatting sqref="J10">
    <cfRule type="containsText" priority="55" operator="containsText" text="VOOfoot">
      <formula>NOT(ISERROR(SEARCH("VOOfoot",J10)))</formula>
    </cfRule>
  </conditionalFormatting>
  <conditionalFormatting sqref="J11">
    <cfRule type="containsText" priority="54" operator="containsText" text="VOOfoot">
      <formula>NOT(ISERROR(SEARCH("VOOfoot",J11)))</formula>
    </cfRule>
  </conditionalFormatting>
  <conditionalFormatting sqref="J12">
    <cfRule type="containsText" priority="53" operator="containsText" text="VOOfoot">
      <formula>NOT(ISERROR(SEARCH("VOOfoot",J12)))</formula>
    </cfRule>
  </conditionalFormatting>
  <conditionalFormatting sqref="J13">
    <cfRule type="containsText" priority="52" operator="containsText" text="VOOfoot">
      <formula>NOT(ISERROR(SEARCH("VOOfoot",J13)))</formula>
    </cfRule>
  </conditionalFormatting>
  <conditionalFormatting sqref="J14">
    <cfRule type="containsText" priority="51" operator="containsText" text="VOOfoot">
      <formula>NOT(ISERROR(SEARCH("VOOfoot",J14)))</formula>
    </cfRule>
  </conditionalFormatting>
  <conditionalFormatting sqref="J27:J28">
    <cfRule type="containsText" priority="32" operator="containsText" text="VOOfoot">
      <formula>NOT(ISERROR(SEARCH("VOOfoot",J27)))</formula>
    </cfRule>
  </conditionalFormatting>
  <conditionalFormatting sqref="J29:J30">
    <cfRule type="containsText" priority="31" operator="containsText" text="VOOfoot">
      <formula>NOT(ISERROR(SEARCH("VOOfoot",J29)))</formula>
    </cfRule>
  </conditionalFormatting>
  <conditionalFormatting sqref="S41:S48">
    <cfRule type="containsText" priority="15" operator="containsText" text="VOOfoot">
      <formula>NOT(ISERROR(SEARCH("VOOfoot",S41)))</formula>
    </cfRule>
  </conditionalFormatting>
  <conditionalFormatting sqref="J31:J32">
    <cfRule type="containsText" priority="30" operator="containsText" text="VOOfoot">
      <formula>NOT(ISERROR(SEARCH("VOOfoot",J31)))</formula>
    </cfRule>
  </conditionalFormatting>
  <conditionalFormatting sqref="J33:J34">
    <cfRule type="containsText" priority="29" operator="containsText" text="VOOfoot">
      <formula>NOT(ISERROR(SEARCH("VOOfoot",J33)))</formula>
    </cfRule>
  </conditionalFormatting>
  <conditionalFormatting sqref="J25:J26">
    <cfRule type="containsText" priority="33" operator="containsText" text="VOOfoot">
      <formula>NOT(ISERROR(SEARCH("VOOfoot",J25)))</formula>
    </cfRule>
  </conditionalFormatting>
  <conditionalFormatting sqref="J38:J40">
    <cfRule type="containsText" priority="16" operator="containsText" text="VOOfoot">
      <formula>NOT(ISERROR(SEARCH("VOOfoot",J38)))</formula>
    </cfRule>
  </conditionalFormatting>
  <conditionalFormatting sqref="S9">
    <cfRule type="containsText" priority="14" operator="containsText" text="VOOfoot">
      <formula>NOT(ISERROR(SEARCH("VOOfoot",S9)))</formula>
    </cfRule>
  </conditionalFormatting>
  <conditionalFormatting sqref="S10">
    <cfRule type="containsText" priority="13" operator="containsText" text="VOOfoot">
      <formula>NOT(ISERROR(SEARCH("VOOfoot",S10)))</formula>
    </cfRule>
  </conditionalFormatting>
  <conditionalFormatting sqref="S13">
    <cfRule type="containsText" priority="10" operator="containsText" text="VOOfoot">
      <formula>NOT(ISERROR(SEARCH("VOOfoot",S13)))</formula>
    </cfRule>
  </conditionalFormatting>
  <conditionalFormatting sqref="S11">
    <cfRule type="containsText" priority="12" operator="containsText" text="VOOfoot">
      <formula>NOT(ISERROR(SEARCH("VOOfoot",S11)))</formula>
    </cfRule>
  </conditionalFormatting>
  <conditionalFormatting sqref="S12">
    <cfRule type="containsText" priority="11" operator="containsText" text="VOOfoot">
      <formula>NOT(ISERROR(SEARCH("VOOfoot",S12)))</formula>
    </cfRule>
  </conditionalFormatting>
  <conditionalFormatting sqref="J35:J37">
    <cfRule type="containsText" priority="34" operator="containsText" text="VOOfoot">
      <formula>NOT(ISERROR(SEARCH("VOOfoot",J35)))</formula>
    </cfRule>
  </conditionalFormatting>
  <conditionalFormatting sqref="S31:S32">
    <cfRule type="containsText" priority="4" operator="containsText" text="VOOfoot">
      <formula>NOT(ISERROR(SEARCH("VOOfoot",S31)))</formula>
    </cfRule>
  </conditionalFormatting>
  <conditionalFormatting sqref="S36:S38">
    <cfRule type="containsText" priority="3" operator="containsText" text="VOOfoot">
      <formula>NOT(ISERROR(SEARCH("VOOfoot",S36)))</formula>
    </cfRule>
  </conditionalFormatting>
  <conditionalFormatting sqref="S33:S35">
    <cfRule type="containsText" priority="9" operator="containsText" text="VOOfoot">
      <formula>NOT(ISERROR(SEARCH("VOOfoot",S33)))</formula>
    </cfRule>
  </conditionalFormatting>
  <conditionalFormatting sqref="S24">
    <cfRule type="containsText" priority="8" operator="containsText" text="VOOfoot">
      <formula>NOT(ISERROR(SEARCH("VOOfoot",S24)))</formula>
    </cfRule>
  </conditionalFormatting>
  <conditionalFormatting sqref="S25:S26">
    <cfRule type="containsText" priority="7" operator="containsText" text="VOOfoot">
      <formula>NOT(ISERROR(SEARCH("VOOfoot",S25)))</formula>
    </cfRule>
  </conditionalFormatting>
  <conditionalFormatting sqref="S27:S28">
    <cfRule type="containsText" priority="6" operator="containsText" text="VOOfoot">
      <formula>NOT(ISERROR(SEARCH("VOOfoot",S27)))</formula>
    </cfRule>
  </conditionalFormatting>
  <conditionalFormatting sqref="S29:S30">
    <cfRule type="containsText" priority="5" operator="containsText" text="VOOfoot">
      <formula>NOT(ISERROR(SEARCH("VOOfoot",S29)))</formula>
    </cfRule>
  </conditionalFormatting>
  <conditionalFormatting sqref="S49:S51">
    <cfRule type="containsText" priority="2" operator="containsText" text="VOOfoot">
      <formula>NOT(ISERROR(SEARCH("VOOfoot",S49)))</formula>
    </cfRule>
  </conditionalFormatting>
  <conditionalFormatting sqref="S52">
    <cfRule type="containsText" priority="1" operator="containsText" text="VOOfoot">
      <formula>NOT(ISERROR(SEARCH("VOOfoot",S52)))</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Bouquets=&gt;Chaînes </vt:lpstr>
      <vt:lpstr>Qualité</vt:lpstr>
      <vt:lpstr>Liste Chaînes</vt:lpstr>
      <vt:lpstr>Prix</vt:lpstr>
    </vt:vector>
  </TitlesOfParts>
  <Company>Tecteo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Cedric Franceschetti</dc:creator>
  <cp:lastModifiedBy>Cedric Franceschetti</cp:lastModifiedBy>
  <cp:lastPrinted>2016-08-08T06:26:08Z</cp:lastPrinted>
  <dcterms:created xsi:type="dcterms:W3CDTF">2016-08-08T06:09:55Z</dcterms:created>
  <dcterms:modified xsi:type="dcterms:W3CDTF">2017-02-28T07:42:52Z</dcterms:modified>
</cp:coreProperties>
</file>