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hidePivotFieldList="1"/>
  <mc:AlternateContent xmlns:mc="http://schemas.openxmlformats.org/markup-compatibility/2006">
    <mc:Choice Requires="x15">
      <x15ac:absPath xmlns:x15ac="http://schemas.microsoft.com/office/spreadsheetml/2010/11/ac" url="C:\Users\SEBASTIEN\Documents\"/>
    </mc:Choice>
  </mc:AlternateContent>
  <xr:revisionPtr revIDLastSave="0" documentId="13_ncr:1_{0428BA0C-BF13-4235-B6F7-FB9B5DFD7B1F}" xr6:coauthVersionLast="45" xr6:coauthVersionMax="45" xr10:uidLastSave="{00000000-0000-0000-0000-000000000000}"/>
  <bookViews>
    <workbookView xWindow="-120" yWindow="-120" windowWidth="29040" windowHeight="15840" activeTab="2" xr2:uid="{00000000-000D-0000-FFFF-FFFF00000000}"/>
  </bookViews>
  <sheets>
    <sheet name="Feuil1" sheetId="1" r:id="rId1"/>
    <sheet name="Feuil1 (2)" sheetId="2" r:id="rId2"/>
    <sheet name="Feuil3" sheetId="3" r:id="rId3"/>
  </sheets>
  <definedNames>
    <definedName name="Segment_Articles">#N/A</definedName>
  </definedNames>
  <calcPr calcId="181029"/>
  <pivotCaches>
    <pivotCache cacheId="4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34" i="2" l="1"/>
  <c r="C134" i="2"/>
  <c r="AA151" i="2"/>
  <c r="Z151" i="2"/>
  <c r="Y151" i="2"/>
  <c r="X151" i="2"/>
  <c r="W151" i="2"/>
  <c r="V151" i="2"/>
  <c r="U151" i="2"/>
  <c r="T151" i="2"/>
  <c r="S151" i="2"/>
  <c r="R151" i="2"/>
  <c r="Q151" i="2"/>
  <c r="P151" i="2"/>
  <c r="O151" i="2"/>
  <c r="N151" i="2"/>
  <c r="M151" i="2"/>
  <c r="L151" i="2"/>
  <c r="K151" i="2"/>
  <c r="J151" i="2"/>
  <c r="I151" i="2"/>
  <c r="H151" i="2"/>
  <c r="G151" i="2"/>
  <c r="F151" i="2"/>
  <c r="D151" i="2"/>
  <c r="C151" i="2"/>
  <c r="C2" i="2"/>
  <c r="B3" i="1" l="1"/>
  <c r="D14" i="1"/>
  <c r="C14" i="1"/>
  <c r="M14" i="1"/>
  <c r="Q14" i="1"/>
  <c r="U14" i="1"/>
  <c r="Y14" i="1"/>
  <c r="V14" i="1"/>
  <c r="R14" i="1"/>
  <c r="I14" i="1"/>
  <c r="F14" i="1"/>
  <c r="G14" i="1"/>
  <c r="K14" i="1"/>
  <c r="O14" i="1"/>
  <c r="S14" i="1"/>
  <c r="W14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X14" i="1"/>
  <c r="T14" i="1"/>
  <c r="P14" i="1"/>
  <c r="N14" i="1"/>
  <c r="L14" i="1"/>
  <c r="J14" i="1"/>
  <c r="H14" i="1"/>
  <c r="E14" i="1"/>
  <c r="B14" i="1" l="1"/>
</calcChain>
</file>

<file path=xl/sharedStrings.xml><?xml version="1.0" encoding="utf-8"?>
<sst xmlns="http://schemas.openxmlformats.org/spreadsheetml/2006/main" count="280" uniqueCount="31">
  <si>
    <t>Quantité</t>
  </si>
  <si>
    <t>Montant</t>
  </si>
  <si>
    <t>Etiquettes</t>
  </si>
  <si>
    <t>Bouchons</t>
  </si>
  <si>
    <t>Emballages</t>
  </si>
  <si>
    <t>Prod Communs</t>
  </si>
  <si>
    <t>Total</t>
  </si>
  <si>
    <t>Ballons</t>
  </si>
  <si>
    <t>Chaussettes</t>
  </si>
  <si>
    <t>Chaussures</t>
  </si>
  <si>
    <t>Maillots</t>
  </si>
  <si>
    <t>Shorts</t>
  </si>
  <si>
    <t>Gants</t>
  </si>
  <si>
    <t>Gourdes</t>
  </si>
  <si>
    <t>Articles</t>
  </si>
  <si>
    <t>Mois</t>
  </si>
  <si>
    <t>Total général</t>
  </si>
  <si>
    <t>01-janv</t>
  </si>
  <si>
    <t>01-févr</t>
  </si>
  <si>
    <t>01-mars</t>
  </si>
  <si>
    <t>01-avr</t>
  </si>
  <si>
    <t>01-mai</t>
  </si>
  <si>
    <t>01-juin</t>
  </si>
  <si>
    <t>01-juil</t>
  </si>
  <si>
    <t>01-août</t>
  </si>
  <si>
    <t>01-sept</t>
  </si>
  <si>
    <t>01-oct</t>
  </si>
  <si>
    <t>01-nov</t>
  </si>
  <si>
    <t>01-déc</t>
  </si>
  <si>
    <t>Somme de Quantité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</si>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</sst>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6" tint="0.39997558519241921"/>
      <name val="Calibri"/>
      <family val="2"/>
      <scheme val="minor"/>
    </font>
    <font>
      <b/>
      <sz val="14"/>
      <color theme="6" tint="0.3999755851924192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 tint="-0.49998474074526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51">
    <xf numFmtId="0" fontId="0" fillId="0" borderId="0" xfId="0"/>
    <xf numFmtId="17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44" fontId="2" fillId="0" borderId="3" xfId="2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0" fillId="0" borderId="2" xfId="1" applyFont="1" applyBorder="1"/>
    <xf numFmtId="44" fontId="0" fillId="0" borderId="3" xfId="2" applyFont="1" applyBorder="1"/>
    <xf numFmtId="3" fontId="0" fillId="0" borderId="2" xfId="1" applyNumberFormat="1" applyFont="1" applyBorder="1"/>
    <xf numFmtId="3" fontId="0" fillId="0" borderId="3" xfId="2" applyNumberFormat="1" applyFont="1" applyBorder="1"/>
    <xf numFmtId="0" fontId="2" fillId="2" borderId="4" xfId="0" applyFont="1" applyFill="1" applyBorder="1" applyAlignment="1">
      <alignment horizontal="center" vertical="center"/>
    </xf>
    <xf numFmtId="164" fontId="2" fillId="2" borderId="3" xfId="1" applyFont="1" applyFill="1" applyBorder="1"/>
    <xf numFmtId="44" fontId="2" fillId="2" borderId="3" xfId="2" applyFont="1" applyFill="1" applyBorder="1"/>
    <xf numFmtId="0" fontId="2" fillId="0" borderId="4" xfId="0" applyFont="1" applyBorder="1" applyAlignment="1">
      <alignment horizontal="center" vertical="center"/>
    </xf>
    <xf numFmtId="4" fontId="0" fillId="0" borderId="2" xfId="1" applyNumberFormat="1" applyFont="1" applyBorder="1"/>
    <xf numFmtId="4" fontId="0" fillId="0" borderId="3" xfId="2" applyNumberFormat="1" applyFont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7" fontId="2" fillId="0" borderId="4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7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44" fontId="0" fillId="0" borderId="7" xfId="2" applyFont="1" applyBorder="1"/>
    <xf numFmtId="0" fontId="2" fillId="0" borderId="1" xfId="0" applyFont="1" applyBorder="1" applyAlignment="1">
      <alignment vertical="center"/>
    </xf>
    <xf numFmtId="0" fontId="2" fillId="0" borderId="9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3" fontId="0" fillId="0" borderId="0" xfId="1" applyNumberFormat="1" applyFont="1" applyBorder="1"/>
    <xf numFmtId="3" fontId="0" fillId="0" borderId="0" xfId="2" applyNumberFormat="1" applyFont="1" applyBorder="1"/>
    <xf numFmtId="164" fontId="0" fillId="0" borderId="0" xfId="1" applyFont="1" applyBorder="1"/>
    <xf numFmtId="44" fontId="0" fillId="0" borderId="0" xfId="2" applyFont="1" applyBorder="1"/>
    <xf numFmtId="0" fontId="3" fillId="3" borderId="6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0" fontId="4" fillId="3" borderId="7" xfId="0" applyFont="1" applyFill="1" applyBorder="1" applyAlignment="1">
      <alignment horizontal="center" vertical="center"/>
    </xf>
    <xf numFmtId="3" fontId="0" fillId="0" borderId="7" xfId="2" applyNumberFormat="1" applyFont="1" applyBorder="1"/>
    <xf numFmtId="0" fontId="2" fillId="0" borderId="10" xfId="0" applyFont="1" applyBorder="1" applyAlignment="1">
      <alignment horizontal="center" vertical="center"/>
    </xf>
    <xf numFmtId="17" fontId="2" fillId="0" borderId="11" xfId="0" applyNumberFormat="1" applyFont="1" applyBorder="1" applyAlignment="1">
      <alignment horizontal="center" vertical="center"/>
    </xf>
    <xf numFmtId="164" fontId="0" fillId="0" borderId="12" xfId="1" applyFont="1" applyBorder="1"/>
    <xf numFmtId="44" fontId="0" fillId="0" borderId="13" xfId="2" applyFont="1" applyBorder="1"/>
    <xf numFmtId="0" fontId="0" fillId="0" borderId="0" xfId="0" pivotButton="1"/>
    <xf numFmtId="0" fontId="0" fillId="0" borderId="0" xfId="0" applyNumberFormat="1"/>
    <xf numFmtId="165" fontId="0" fillId="0" borderId="0" xfId="0" applyNumberFormat="1"/>
    <xf numFmtId="0" fontId="5" fillId="0" borderId="0" xfId="0" applyNumberFormat="1" applyFont="1"/>
    <xf numFmtId="165" fontId="5" fillId="0" borderId="0" xfId="0" applyNumberFormat="1" applyFont="1"/>
    <xf numFmtId="0" fontId="5" fillId="0" borderId="0" xfId="0" applyFont="1"/>
    <xf numFmtId="17" fontId="0" fillId="0" borderId="0" xfId="0" applyNumberFormat="1"/>
  </cellXfs>
  <cellStyles count="3">
    <cellStyle name="Milliers" xfId="1" builtinId="3"/>
    <cellStyle name="Monétaire" xfId="2" builtinId="4"/>
    <cellStyle name="Normal" xfId="0" builtinId="0"/>
  </cellStyles>
  <dxfs count="169"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numFmt numFmtId="165" formatCode="_-* #,##0.00\ [$€-40C]_-;\-* #,##0.00\ [$€-40C]_-;_-* &quot;-&quot;??\ [$€-40C]_-;_-@_-"/>
    </dxf>
    <dxf>
      <font>
        <sz val="12"/>
      </font>
    </dxf>
    <dxf>
      <font>
        <sz val="12"/>
      </font>
    </dxf>
    <dxf>
      <font>
        <sz val="14"/>
      </font>
    </dxf>
    <dxf>
      <font>
        <sz val="14"/>
      </font>
    </dxf>
    <dxf>
      <font>
        <sz val="12"/>
      </font>
    </dxf>
    <dxf>
      <font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theme="0" tint="-0.34998626667073579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2" formatCode="mmm\-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Aide Excel.xlsx]Feuil3!Tableau croisé dynamique1</c:name>
    <c:fmtId val="0"/>
  </c:pivotSource>
  <c:chart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31750" cap="rnd">
            <a:solidFill>
              <a:schemeClr val="accent1">
                <a:alpha val="8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Feuil3!$C$3</c:f>
              <c:strCache>
                <c:ptCount val="1"/>
                <c:pt idx="0">
                  <c:v>Somme de Quantité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Feuil3!$A$4:$B$16</c:f>
              <c:multiLvlStrCache>
                <c:ptCount val="12"/>
                <c:lvl>
                  <c:pt idx="0">
                    <c:v>Bouchons</c:v>
                  </c:pt>
                  <c:pt idx="1">
                    <c:v>Bouchons</c:v>
                  </c:pt>
                  <c:pt idx="2">
                    <c:v>Bouchons</c:v>
                  </c:pt>
                  <c:pt idx="3">
                    <c:v>Bouchons</c:v>
                  </c:pt>
                  <c:pt idx="4">
                    <c:v>Bouchons</c:v>
                  </c:pt>
                  <c:pt idx="5">
                    <c:v>Bouchons</c:v>
                  </c:pt>
                  <c:pt idx="6">
                    <c:v>Bouchons</c:v>
                  </c:pt>
                  <c:pt idx="7">
                    <c:v>Bouchons</c:v>
                  </c:pt>
                  <c:pt idx="8">
                    <c:v>Bouchons</c:v>
                  </c:pt>
                  <c:pt idx="9">
                    <c:v>Bouchons</c:v>
                  </c:pt>
                  <c:pt idx="10">
                    <c:v>Bouchons</c:v>
                  </c:pt>
                  <c:pt idx="11">
                    <c:v>Bouchons</c:v>
                  </c:pt>
                </c:lvl>
                <c:lvl>
                  <c:pt idx="0">
                    <c:v>01-janv</c:v>
                  </c:pt>
                  <c:pt idx="1">
                    <c:v>01-févr</c:v>
                  </c:pt>
                  <c:pt idx="2">
                    <c:v>01-mars</c:v>
                  </c:pt>
                  <c:pt idx="3">
                    <c:v>01-avr</c:v>
                  </c:pt>
                  <c:pt idx="4">
                    <c:v>01-mai</c:v>
                  </c:pt>
                  <c:pt idx="5">
                    <c:v>01-juin</c:v>
                  </c:pt>
                  <c:pt idx="6">
                    <c:v>01-juil</c:v>
                  </c:pt>
                  <c:pt idx="7">
                    <c:v>01-août</c:v>
                  </c:pt>
                  <c:pt idx="8">
                    <c:v>01-sept</c:v>
                  </c:pt>
                  <c:pt idx="9">
                    <c:v>01-oct</c:v>
                  </c:pt>
                  <c:pt idx="10">
                    <c:v>01-nov</c:v>
                  </c:pt>
                  <c:pt idx="11">
                    <c:v>01-déc</c:v>
                  </c:pt>
                </c:lvl>
              </c:multiLvlStrCache>
            </c:multiLvlStrRef>
          </c:cat>
          <c:val>
            <c:numRef>
              <c:f>Feuil3!$C$4:$C$16</c:f>
              <c:numCache>
                <c:formatCode>General</c:formatCode>
                <c:ptCount val="12"/>
                <c:pt idx="0">
                  <c:v>14083237.02</c:v>
                </c:pt>
                <c:pt idx="1">
                  <c:v>14443037.02</c:v>
                </c:pt>
                <c:pt idx="2">
                  <c:v>13349848.02</c:v>
                </c:pt>
                <c:pt idx="3">
                  <c:v>15220399.02</c:v>
                </c:pt>
                <c:pt idx="4">
                  <c:v>16773221.02</c:v>
                </c:pt>
                <c:pt idx="5">
                  <c:v>14069178.02</c:v>
                </c:pt>
                <c:pt idx="6">
                  <c:v>14408270.02</c:v>
                </c:pt>
                <c:pt idx="7">
                  <c:v>14745426.02</c:v>
                </c:pt>
                <c:pt idx="8">
                  <c:v>15005405.02</c:v>
                </c:pt>
                <c:pt idx="9">
                  <c:v>16823277.02</c:v>
                </c:pt>
                <c:pt idx="10">
                  <c:v>15262728.02</c:v>
                </c:pt>
                <c:pt idx="11">
                  <c:v>14020288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D39-4770-91F2-A1D03A1741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axId val="1237464656"/>
        <c:axId val="1216070160"/>
      </c:barChart>
      <c:lineChart>
        <c:grouping val="standard"/>
        <c:varyColors val="0"/>
        <c:ser>
          <c:idx val="1"/>
          <c:order val="1"/>
          <c:tx>
            <c:strRef>
              <c:f>Feuil3!$D$3</c:f>
              <c:strCache>
                <c:ptCount val="1"/>
                <c:pt idx="0">
                  <c:v>Somme de Montant</c:v>
                </c:pt>
              </c:strCache>
            </c:strRef>
          </c:tx>
          <c:spPr>
            <a:ln w="31750" cap="rnd">
              <a:solidFill>
                <a:schemeClr val="accent2">
                  <a:alpha val="85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Feuil3!$A$4:$B$16</c:f>
              <c:multiLvlStrCache>
                <c:ptCount val="12"/>
                <c:lvl>
                  <c:pt idx="0">
                    <c:v>Bouchons</c:v>
                  </c:pt>
                  <c:pt idx="1">
                    <c:v>Bouchons</c:v>
                  </c:pt>
                  <c:pt idx="2">
                    <c:v>Bouchons</c:v>
                  </c:pt>
                  <c:pt idx="3">
                    <c:v>Bouchons</c:v>
                  </c:pt>
                  <c:pt idx="4">
                    <c:v>Bouchons</c:v>
                  </c:pt>
                  <c:pt idx="5">
                    <c:v>Bouchons</c:v>
                  </c:pt>
                  <c:pt idx="6">
                    <c:v>Bouchons</c:v>
                  </c:pt>
                  <c:pt idx="7">
                    <c:v>Bouchons</c:v>
                  </c:pt>
                  <c:pt idx="8">
                    <c:v>Bouchons</c:v>
                  </c:pt>
                  <c:pt idx="9">
                    <c:v>Bouchons</c:v>
                  </c:pt>
                  <c:pt idx="10">
                    <c:v>Bouchons</c:v>
                  </c:pt>
                  <c:pt idx="11">
                    <c:v>Bouchons</c:v>
                  </c:pt>
                </c:lvl>
                <c:lvl>
                  <c:pt idx="0">
                    <c:v>01-janv</c:v>
                  </c:pt>
                  <c:pt idx="1">
                    <c:v>01-févr</c:v>
                  </c:pt>
                  <c:pt idx="2">
                    <c:v>01-mars</c:v>
                  </c:pt>
                  <c:pt idx="3">
                    <c:v>01-avr</c:v>
                  </c:pt>
                  <c:pt idx="4">
                    <c:v>01-mai</c:v>
                  </c:pt>
                  <c:pt idx="5">
                    <c:v>01-juin</c:v>
                  </c:pt>
                  <c:pt idx="6">
                    <c:v>01-juil</c:v>
                  </c:pt>
                  <c:pt idx="7">
                    <c:v>01-août</c:v>
                  </c:pt>
                  <c:pt idx="8">
                    <c:v>01-sept</c:v>
                  </c:pt>
                  <c:pt idx="9">
                    <c:v>01-oct</c:v>
                  </c:pt>
                  <c:pt idx="10">
                    <c:v>01-nov</c:v>
                  </c:pt>
                  <c:pt idx="11">
                    <c:v>01-déc</c:v>
                  </c:pt>
                </c:lvl>
              </c:multiLvlStrCache>
            </c:multiLvlStrRef>
          </c:cat>
          <c:val>
            <c:numRef>
              <c:f>Feuil3!$D$4:$D$16</c:f>
              <c:numCache>
                <c:formatCode>_-* #\ ##0.00\ [$€-40C]_-;\-* #\ ##0.00\ [$€-40C]_-;_-* "-"??\ [$€-40C]_-;_-@_-</c:formatCode>
                <c:ptCount val="12"/>
                <c:pt idx="0">
                  <c:v>954058.70013999927</c:v>
                </c:pt>
                <c:pt idx="1">
                  <c:v>1033967.138109999</c:v>
                </c:pt>
                <c:pt idx="2">
                  <c:v>892969.47631999943</c:v>
                </c:pt>
                <c:pt idx="3">
                  <c:v>1051338.5744699992</c:v>
                </c:pt>
                <c:pt idx="4">
                  <c:v>1071580.9787699995</c:v>
                </c:pt>
                <c:pt idx="5">
                  <c:v>951633.64726999891</c:v>
                </c:pt>
                <c:pt idx="6">
                  <c:v>986943.71913000091</c:v>
                </c:pt>
                <c:pt idx="7">
                  <c:v>988041.53540999873</c:v>
                </c:pt>
                <c:pt idx="8">
                  <c:v>942121.32712999906</c:v>
                </c:pt>
                <c:pt idx="9">
                  <c:v>1093747.5798200008</c:v>
                </c:pt>
                <c:pt idx="10">
                  <c:v>952514.56748999865</c:v>
                </c:pt>
                <c:pt idx="11">
                  <c:v>905698.73972999968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D39-4770-91F2-A1D03A1741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4939392"/>
        <c:axId val="1113002160"/>
      </c:lineChart>
      <c:catAx>
        <c:axId val="11149393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3002160"/>
        <c:crosses val="autoZero"/>
        <c:auto val="1"/>
        <c:lblAlgn val="ctr"/>
        <c:lblOffset val="100"/>
        <c:noMultiLvlLbl val="0"/>
      </c:catAx>
      <c:valAx>
        <c:axId val="1113002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0\ [$€-40C]_-;\-* #\ ##0.00\ [$€-40C]_-;_-* &quot;-&quot;??\ [$€-40C]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4939392"/>
        <c:crosses val="autoZero"/>
        <c:crossBetween val="between"/>
      </c:valAx>
      <c:valAx>
        <c:axId val="121607016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7464656"/>
        <c:crosses val="max"/>
        <c:crossBetween val="between"/>
      </c:valAx>
      <c:catAx>
        <c:axId val="123746465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21607016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380997</xdr:colOff>
      <xdr:row>6</xdr:row>
      <xdr:rowOff>95251</xdr:rowOff>
    </xdr:from>
    <xdr:to>
      <xdr:col>19</xdr:col>
      <xdr:colOff>485774</xdr:colOff>
      <xdr:row>30</xdr:row>
      <xdr:rowOff>104775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6F43C756-982B-4643-92CF-04AAFEAEB4F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4</xdr:col>
      <xdr:colOff>1238250</xdr:colOff>
      <xdr:row>0</xdr:row>
      <xdr:rowOff>142876</xdr:rowOff>
    </xdr:from>
    <xdr:to>
      <xdr:col>11</xdr:col>
      <xdr:colOff>333375</xdr:colOff>
      <xdr:row>5</xdr:row>
      <xdr:rowOff>161926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Articles">
              <a:extLst>
                <a:ext uri="{FF2B5EF4-FFF2-40B4-BE49-F238E27FC236}">
                  <a16:creationId xmlns:a16="http://schemas.microsoft.com/office/drawing/2014/main" id="{11A2295D-C0DB-4EE1-8C3D-8FC281C114A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rticl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00700" y="142876"/>
              <a:ext cx="4914900" cy="1162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747.656358217595" createdVersion="6" refreshedVersion="6" minRefreshableVersion="3" recordCount="132" xr:uid="{3426E669-7298-416A-9A82-71411BAE32FB}">
  <cacheSource type="worksheet">
    <worksheetSource name="Tableau1"/>
  </cacheSource>
  <cacheFields count="5">
    <cacheField name="Articles" numFmtId="0">
      <sharedItems count="11">
        <s v="Ballons"/>
        <s v="Chaussettes"/>
        <s v="Chaussures"/>
        <s v="Maillots"/>
        <s v="Shorts"/>
        <s v="Gants"/>
        <s v="Etiquettes"/>
        <s v="Gourdes"/>
        <s v="Bouchons"/>
        <s v="Emballages"/>
        <s v="Prod Communs"/>
      </sharedItems>
    </cacheField>
    <cacheField name="Mois" numFmtId="17">
      <sharedItems containsSemiMixedTypes="0" containsNonDate="0" containsDate="1" containsString="0" minDate="2018-01-01T00:00:00" maxDate="2018-12-02T00:00:00" count="12">
        <d v="2018-01-01T00:00:00"/>
        <d v="2018-02-01T00:00:00"/>
        <d v="2018-03-01T00:00:00"/>
        <d v="2018-04-01T00:00:00"/>
        <d v="2018-05-01T00:00:00"/>
        <d v="2018-06-01T00:00:00"/>
        <d v="2018-07-01T00:00:00"/>
        <d v="2018-08-01T00:00:00"/>
        <d v="2018-09-01T00:00:00"/>
        <d v="2018-10-01T00:00:00"/>
        <d v="2018-11-01T00:00:00"/>
        <d v="2018-12-01T00:00:00"/>
      </sharedItems>
      <fieldGroup par="4" base="1">
        <rangePr groupBy="days" startDate="2018-01-01T00:00:00" endDate="2018-12-02T00:00:00"/>
        <groupItems count="368">
          <s v="&lt;01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12/2018"/>
        </groupItems>
      </fieldGroup>
    </cacheField>
    <cacheField name="Quantité" numFmtId="0">
      <sharedItems containsSemiMixedTypes="0" containsString="0" containsNumber="1" minValue="1564.8699999999869" maxValue="16823277.02"/>
    </cacheField>
    <cacheField name="Montant" numFmtId="0">
      <sharedItems containsSemiMixedTypes="0" containsString="0" containsNumber="1" minValue="1664.9055500000002" maxValue="1093747.5798200008"/>
    </cacheField>
    <cacheField name="Mois2" numFmtId="0" databaseField="0">
      <fieldGroup base="1">
        <rangePr groupBy="months" startDate="2018-01-01T00:00:00" endDate="2018-12-02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18"/>
        </groupItems>
      </fieldGroup>
    </cacheField>
  </cacheFields>
  <extLst>
    <ext xmlns:x14="http://schemas.microsoft.com/office/spreadsheetml/2009/9/main" uri="{725AE2AE-9491-48be-B2B4-4EB974FC3084}">
      <x14:pivotCacheDefinition pivotCacheId="52552991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2">
  <r>
    <x v="0"/>
    <x v="0"/>
    <n v="79426.34"/>
    <n v="162689.46179999999"/>
  </r>
  <r>
    <x v="1"/>
    <x v="0"/>
    <n v="27321.029999999995"/>
    <n v="46687.95723"/>
  </r>
  <r>
    <x v="2"/>
    <x v="0"/>
    <n v="29107.429999999997"/>
    <n v="196701.9419899997"/>
  </r>
  <r>
    <x v="3"/>
    <x v="0"/>
    <n v="1735.759999999985"/>
    <n v="52830.338299999981"/>
  </r>
  <r>
    <x v="4"/>
    <x v="0"/>
    <n v="4943.0200000000004"/>
    <n v="70576.527710000009"/>
  </r>
  <r>
    <x v="5"/>
    <x v="0"/>
    <n v="43686.749999999993"/>
    <n v="61094.504940000006"/>
  </r>
  <r>
    <x v="6"/>
    <x v="0"/>
    <n v="58651"/>
    <n v="3877.1109499999998"/>
  </r>
  <r>
    <x v="7"/>
    <x v="0"/>
    <n v="156007.946"/>
    <n v="19112.37888"/>
  </r>
  <r>
    <x v="8"/>
    <x v="0"/>
    <n v="14083237.02"/>
    <n v="954058.70013999927"/>
  </r>
  <r>
    <x v="9"/>
    <x v="0"/>
    <n v="696963"/>
    <n v="78575.14592999997"/>
  </r>
  <r>
    <x v="10"/>
    <x v="0"/>
    <n v="2898"/>
    <n v="20885.559850000001"/>
  </r>
  <r>
    <x v="0"/>
    <x v="1"/>
    <n v="121987.73"/>
    <n v="223295.65455000004"/>
  </r>
  <r>
    <x v="1"/>
    <x v="1"/>
    <n v="16106.88"/>
    <n v="25264.074850000001"/>
  </r>
  <r>
    <x v="2"/>
    <x v="1"/>
    <n v="26577.760000000006"/>
    <n v="189063.37573999976"/>
  </r>
  <r>
    <x v="3"/>
    <x v="1"/>
    <n v="2820.0500000000184"/>
    <n v="60128.983019999832"/>
  </r>
  <r>
    <x v="4"/>
    <x v="1"/>
    <n v="6213.02"/>
    <n v="90244.170710000006"/>
  </r>
  <r>
    <x v="5"/>
    <x v="1"/>
    <n v="40004.450000000004"/>
    <n v="56861.900819999995"/>
  </r>
  <r>
    <x v="6"/>
    <x v="1"/>
    <n v="81164"/>
    <n v="4656.3547899999994"/>
  </r>
  <r>
    <x v="7"/>
    <x v="1"/>
    <n v="131507.946"/>
    <n v="16175.908880000001"/>
  </r>
  <r>
    <x v="8"/>
    <x v="1"/>
    <n v="14443037.02"/>
    <n v="1033967.138109999"/>
  </r>
  <r>
    <x v="9"/>
    <x v="1"/>
    <n v="568791"/>
    <n v="83374.917860000016"/>
  </r>
  <r>
    <x v="10"/>
    <x v="1"/>
    <n v="2935"/>
    <n v="23804.940149999999"/>
  </r>
  <r>
    <x v="0"/>
    <x v="2"/>
    <n v="55791.05"/>
    <n v="111625.70061000001"/>
  </r>
  <r>
    <x v="1"/>
    <x v="2"/>
    <n v="9936.3399999999983"/>
    <n v="15434.936890000001"/>
  </r>
  <r>
    <x v="2"/>
    <x v="2"/>
    <n v="22903.480000000007"/>
    <n v="172291.63707999967"/>
  </r>
  <r>
    <x v="3"/>
    <x v="2"/>
    <n v="1798.2699999999868"/>
    <n v="56141.323359999842"/>
  </r>
  <r>
    <x v="4"/>
    <x v="2"/>
    <n v="5123.0200000000004"/>
    <n v="72417.846310000008"/>
  </r>
  <r>
    <x v="5"/>
    <x v="2"/>
    <n v="43686.700000000004"/>
    <n v="60638.02562"/>
  </r>
  <r>
    <x v="6"/>
    <x v="2"/>
    <n v="191853"/>
    <n v="8311.4984100000001"/>
  </r>
  <r>
    <x v="7"/>
    <x v="2"/>
    <n v="108507.946"/>
    <n v="13419.508879999999"/>
  </r>
  <r>
    <x v="8"/>
    <x v="2"/>
    <n v="13349848.02"/>
    <n v="892969.47631999943"/>
  </r>
  <r>
    <x v="9"/>
    <x v="2"/>
    <n v="696288"/>
    <n v="74510.704949999999"/>
  </r>
  <r>
    <x v="10"/>
    <x v="2"/>
    <n v="2824"/>
    <n v="22644.758250000003"/>
  </r>
  <r>
    <x v="0"/>
    <x v="3"/>
    <n v="91339.670000000013"/>
    <n v="174955.70773999998"/>
  </r>
  <r>
    <x v="1"/>
    <x v="3"/>
    <n v="9277.08"/>
    <n v="21065.788049999999"/>
  </r>
  <r>
    <x v="2"/>
    <x v="3"/>
    <n v="23015.920000000002"/>
    <n v="181739.45145999984"/>
  </r>
  <r>
    <x v="3"/>
    <x v="3"/>
    <n v="1716.420000000001"/>
    <n v="55693.142929999995"/>
  </r>
  <r>
    <x v="4"/>
    <x v="3"/>
    <n v="3596.02"/>
    <n v="46528.047460000002"/>
  </r>
  <r>
    <x v="5"/>
    <x v="3"/>
    <n v="41354.93"/>
    <n v="58435.792690000002"/>
  </r>
  <r>
    <x v="6"/>
    <x v="3"/>
    <n v="59553"/>
    <n v="4059.3064100000001"/>
  </r>
  <r>
    <x v="7"/>
    <x v="3"/>
    <n v="80007.945999999909"/>
    <n v="9948.2088800000001"/>
  </r>
  <r>
    <x v="8"/>
    <x v="3"/>
    <n v="15220399.02"/>
    <n v="1051338.5744699992"/>
  </r>
  <r>
    <x v="9"/>
    <x v="3"/>
    <n v="654481"/>
    <n v="87812.383209999985"/>
  </r>
  <r>
    <x v="10"/>
    <x v="3"/>
    <n v="2719"/>
    <n v="22669.696140000004"/>
  </r>
  <r>
    <x v="0"/>
    <x v="4"/>
    <n v="69336.12000000001"/>
    <n v="130606.22963000003"/>
  </r>
  <r>
    <x v="1"/>
    <x v="4"/>
    <n v="10856.48"/>
    <n v="19570.988820000002"/>
  </r>
  <r>
    <x v="2"/>
    <x v="4"/>
    <n v="28907.590000000015"/>
    <n v="193028.09331999972"/>
  </r>
  <r>
    <x v="3"/>
    <x v="4"/>
    <n v="1744.8699999999858"/>
    <n v="56225.518749999988"/>
  </r>
  <r>
    <x v="4"/>
    <x v="4"/>
    <n v="4404.0200000000004"/>
    <n v="57956.319649999998"/>
  </r>
  <r>
    <x v="5"/>
    <x v="4"/>
    <n v="46104.800000000003"/>
    <n v="62952.708640000012"/>
  </r>
  <r>
    <x v="6"/>
    <x v="4"/>
    <n v="209959"/>
    <n v="10409.397729999999"/>
  </r>
  <r>
    <x v="7"/>
    <x v="4"/>
    <n v="138008.046"/>
    <n v="17125.676060000002"/>
  </r>
  <r>
    <x v="8"/>
    <x v="4"/>
    <n v="16773221.02"/>
    <n v="1071580.9787699995"/>
  </r>
  <r>
    <x v="9"/>
    <x v="4"/>
    <n v="572638"/>
    <n v="94330.251860000018"/>
  </r>
  <r>
    <x v="10"/>
    <x v="4"/>
    <n v="2444"/>
    <n v="20300.571660000001"/>
  </r>
  <r>
    <x v="0"/>
    <x v="5"/>
    <n v="82086.149999999994"/>
    <n v="156586.91410000002"/>
  </r>
  <r>
    <x v="1"/>
    <x v="5"/>
    <n v="11461.87"/>
    <n v="23867.877850000001"/>
  </r>
  <r>
    <x v="2"/>
    <x v="5"/>
    <n v="27888.43"/>
    <n v="190957.70250999977"/>
  </r>
  <r>
    <x v="3"/>
    <x v="5"/>
    <n v="1781.2099999999862"/>
    <n v="57431.076269999925"/>
  </r>
  <r>
    <x v="4"/>
    <x v="5"/>
    <n v="1781.2099999999862"/>
    <n v="57431.076269999925"/>
  </r>
  <r>
    <x v="5"/>
    <x v="5"/>
    <n v="38589.82"/>
    <n v="55938.551699999996"/>
  </r>
  <r>
    <x v="6"/>
    <x v="5"/>
    <n v="163889"/>
    <n v="13128.514569999998"/>
  </r>
  <r>
    <x v="7"/>
    <x v="5"/>
    <n v="121508.046"/>
    <n v="15046.981060000002"/>
  </r>
  <r>
    <x v="8"/>
    <x v="5"/>
    <n v="14069178.02"/>
    <n v="951633.64726999891"/>
  </r>
  <r>
    <x v="9"/>
    <x v="5"/>
    <n v="612480"/>
    <n v="84866.611760000029"/>
  </r>
  <r>
    <x v="10"/>
    <x v="5"/>
    <n v="2471"/>
    <n v="23873.783439999999"/>
  </r>
  <r>
    <x v="0"/>
    <x v="6"/>
    <n v="124993.82"/>
    <n v="227634.04244999989"/>
  </r>
  <r>
    <x v="1"/>
    <x v="6"/>
    <n v="7685.09"/>
    <n v="16379.99293"/>
  </r>
  <r>
    <x v="2"/>
    <x v="6"/>
    <n v="24586.010000000006"/>
    <n v="177338.83431999962"/>
  </r>
  <r>
    <x v="3"/>
    <x v="6"/>
    <n v="1865.9399999999878"/>
    <n v="61142.950919999879"/>
  </r>
  <r>
    <x v="4"/>
    <x v="6"/>
    <n v="7491.67"/>
    <n v="111429.26340999991"/>
  </r>
  <r>
    <x v="5"/>
    <x v="6"/>
    <n v="40345.69"/>
    <n v="56539.326140000034"/>
  </r>
  <r>
    <x v="6"/>
    <x v="6"/>
    <n v="87623"/>
    <n v="6110.1006099999995"/>
  </r>
  <r>
    <x v="7"/>
    <x v="6"/>
    <n v="91008.046000000002"/>
    <n v="11408.58106"/>
  </r>
  <r>
    <x v="8"/>
    <x v="6"/>
    <n v="14408270.02"/>
    <n v="986943.71913000091"/>
  </r>
  <r>
    <x v="9"/>
    <x v="6"/>
    <n v="486071"/>
    <n v="89032.994759999987"/>
  </r>
  <r>
    <x v="10"/>
    <x v="6"/>
    <n v="2762"/>
    <n v="24910.438059999997"/>
  </r>
  <r>
    <x v="0"/>
    <x v="7"/>
    <n v="85233.709999999992"/>
    <n v="164600.72745000001"/>
  </r>
  <r>
    <x v="1"/>
    <x v="7"/>
    <n v="14995.35"/>
    <n v="31259.547460000005"/>
  </r>
  <r>
    <x v="2"/>
    <x v="7"/>
    <n v="24460.96000000001"/>
    <n v="180455.9400199996"/>
  </r>
  <r>
    <x v="3"/>
    <x v="7"/>
    <n v="1774.3999999999869"/>
    <n v="58219.874449999967"/>
  </r>
  <r>
    <x v="4"/>
    <x v="7"/>
    <n v="6868.02"/>
    <n v="100689.04811"/>
  </r>
  <r>
    <x v="5"/>
    <x v="7"/>
    <n v="37957.89"/>
    <n v="52894.823350000006"/>
  </r>
  <r>
    <x v="6"/>
    <x v="7"/>
    <n v="108771"/>
    <n v="7105.0585300000002"/>
  </r>
  <r>
    <x v="7"/>
    <x v="7"/>
    <n v="64008.045999999995"/>
    <n v="8105.1310599999997"/>
  </r>
  <r>
    <x v="8"/>
    <x v="7"/>
    <n v="14745426.02"/>
    <n v="988041.53540999873"/>
  </r>
  <r>
    <x v="9"/>
    <x v="7"/>
    <n v="770738"/>
    <n v="95710.420970000006"/>
  </r>
  <r>
    <x v="10"/>
    <x v="7"/>
    <n v="2465"/>
    <n v="23542.390459999999"/>
  </r>
  <r>
    <x v="0"/>
    <x v="8"/>
    <n v="129884.76"/>
    <n v="236293.63143000001"/>
  </r>
  <r>
    <x v="1"/>
    <x v="8"/>
    <n v="8642.15"/>
    <n v="18852.657279999999"/>
  </r>
  <r>
    <x v="2"/>
    <x v="8"/>
    <n v="22985.439999999991"/>
    <n v="180331.78554999962"/>
  </r>
  <r>
    <x v="3"/>
    <x v="8"/>
    <n v="1783.6699999999864"/>
    <n v="59306.665459999924"/>
  </r>
  <r>
    <x v="4"/>
    <x v="8"/>
    <n v="6298.02"/>
    <n v="91791.907610000009"/>
  </r>
  <r>
    <x v="5"/>
    <x v="8"/>
    <n v="41469.32"/>
    <n v="55289.622430000003"/>
  </r>
  <r>
    <x v="6"/>
    <x v="8"/>
    <n v="74528"/>
    <n v="4733.2947899999999"/>
  </r>
  <r>
    <x v="7"/>
    <x v="8"/>
    <n v="50008.046000000002"/>
    <n v="6430.6710600000006"/>
  </r>
  <r>
    <x v="8"/>
    <x v="8"/>
    <n v="15005405.02"/>
    <n v="942121.32712999906"/>
  </r>
  <r>
    <x v="9"/>
    <x v="8"/>
    <n v="980173"/>
    <n v="86971.709020000009"/>
  </r>
  <r>
    <x v="10"/>
    <x v="8"/>
    <n v="2844"/>
    <n v="23517.712599999999"/>
  </r>
  <r>
    <x v="0"/>
    <x v="9"/>
    <n v="113950.58"/>
    <n v="224861.90653000007"/>
  </r>
  <r>
    <x v="1"/>
    <x v="9"/>
    <n v="13649.39"/>
    <n v="28380.903620000001"/>
  </r>
  <r>
    <x v="2"/>
    <x v="9"/>
    <n v="29464.449999999997"/>
    <n v="198767.23908999961"/>
  </r>
  <r>
    <x v="3"/>
    <x v="9"/>
    <n v="1755.0499999999886"/>
    <n v="57739.422029999922"/>
  </r>
  <r>
    <x v="4"/>
    <x v="9"/>
    <n v="4258.0200000000004"/>
    <n v="56700.258110000002"/>
  </r>
  <r>
    <x v="5"/>
    <x v="9"/>
    <n v="38281.540000000008"/>
    <n v="51525.939759999994"/>
  </r>
  <r>
    <x v="6"/>
    <x v="9"/>
    <n v="119841"/>
    <n v="8244.9984299999996"/>
  </r>
  <r>
    <x v="7"/>
    <x v="9"/>
    <n v="134007.976"/>
    <n v="16861.712780000002"/>
  </r>
  <r>
    <x v="8"/>
    <x v="9"/>
    <n v="16823277.02"/>
    <n v="1093747.5798200008"/>
  </r>
  <r>
    <x v="9"/>
    <x v="9"/>
    <n v="1000140"/>
    <n v="100055.85492"/>
  </r>
  <r>
    <x v="10"/>
    <x v="9"/>
    <n v="2811"/>
    <n v="23876.280890000002"/>
  </r>
  <r>
    <x v="0"/>
    <x v="10"/>
    <n v="111997.82"/>
    <n v="200817.32010000007"/>
  </r>
  <r>
    <x v="1"/>
    <x v="10"/>
    <n v="8716.66"/>
    <n v="23467.18216"/>
  </r>
  <r>
    <x v="2"/>
    <x v="10"/>
    <n v="26098.800000000003"/>
    <n v="182164.76413999955"/>
  </r>
  <r>
    <x v="3"/>
    <x v="10"/>
    <n v="1794.0199999999877"/>
    <n v="59629.128379999849"/>
  </r>
  <r>
    <x v="4"/>
    <x v="10"/>
    <n v="5653.02"/>
    <n v="80235.797660000011"/>
  </r>
  <r>
    <x v="5"/>
    <x v="10"/>
    <n v="41391.600000000006"/>
    <n v="54180.276550000002"/>
  </r>
  <r>
    <x v="6"/>
    <x v="10"/>
    <n v="72827"/>
    <n v="4131.3749700000008"/>
  </r>
  <r>
    <x v="7"/>
    <x v="10"/>
    <n v="103507.96599999999"/>
    <n v="12995.881500000001"/>
  </r>
  <r>
    <x v="8"/>
    <x v="10"/>
    <n v="15262728.02"/>
    <n v="952514.56748999865"/>
  </r>
  <r>
    <x v="9"/>
    <x v="10"/>
    <n v="900361"/>
    <n v="85629.124499999991"/>
  </r>
  <r>
    <x v="10"/>
    <x v="10"/>
    <n v="2841"/>
    <n v="22871.70233"/>
  </r>
  <r>
    <x v="0"/>
    <x v="11"/>
    <n v="63107.23"/>
    <n v="120677.65123999999"/>
  </r>
  <r>
    <x v="1"/>
    <x v="11"/>
    <n v="9426.49"/>
    <n v="23034.458140000002"/>
  </r>
  <r>
    <x v="2"/>
    <x v="11"/>
    <n v="23505.299999999996"/>
    <n v="165134.28340999971"/>
  </r>
  <r>
    <x v="3"/>
    <x v="11"/>
    <n v="1564.8699999999869"/>
    <n v="52482.118429999915"/>
  </r>
  <r>
    <x v="4"/>
    <x v="11"/>
    <n v="4407.0200000000004"/>
    <n v="59075.486019999997"/>
  </r>
  <r>
    <x v="5"/>
    <x v="11"/>
    <n v="35824.69"/>
    <n v="47242.797980000003"/>
  </r>
  <r>
    <x v="6"/>
    <x v="11"/>
    <n v="30111"/>
    <n v="1664.9055500000002"/>
  </r>
  <r>
    <x v="7"/>
    <x v="11"/>
    <n v="82507.715999999986"/>
    <n v="10312.080040000001"/>
  </r>
  <r>
    <x v="8"/>
    <x v="11"/>
    <n v="14020288"/>
    <n v="905698.73972999968"/>
  </r>
  <r>
    <x v="9"/>
    <x v="11"/>
    <n v="710391"/>
    <n v="89366.596309999994"/>
  </r>
  <r>
    <x v="10"/>
    <x v="11"/>
    <n v="2598"/>
    <n v="20819.78416000000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66E72D7-D371-4DD7-84D5-B367C65E67B7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A3:D16" firstHeaderRow="0" firstDataRow="1" firstDataCol="2"/>
  <pivotFields count="5">
    <pivotField axis="axisRow" compact="0" outline="0" showAll="0" defaultSubtotal="0">
      <items count="11">
        <item h="1" x="0"/>
        <item x="8"/>
        <item h="1" x="1"/>
        <item h="1" x="2"/>
        <item h="1" x="9"/>
        <item h="1" x="6"/>
        <item h="1" x="5"/>
        <item h="1" x="7"/>
        <item h="1" x="3"/>
        <item h="1" x="10"/>
        <item h="1" x="4"/>
      </items>
    </pivotField>
    <pivotField axis="axisRow" compact="0" numFmtId="17" outline="0" multipleItemSelectionAllowed="1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dataField="1" compact="0" outline="0" showAll="0" defaultSubtotal="0"/>
    <pivotField dataField="1" compact="0" outline="0" showAll="0" defaultSubtotal="0"/>
    <pivotField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2">
    <field x="1"/>
    <field x="0"/>
  </rowFields>
  <rowItems count="13">
    <i>
      <x v="1"/>
      <x v="1"/>
    </i>
    <i>
      <x v="32"/>
      <x v="1"/>
    </i>
    <i>
      <x v="61"/>
      <x v="1"/>
    </i>
    <i>
      <x v="92"/>
      <x v="1"/>
    </i>
    <i>
      <x v="122"/>
      <x v="1"/>
    </i>
    <i>
      <x v="153"/>
      <x v="1"/>
    </i>
    <i>
      <x v="183"/>
      <x v="1"/>
    </i>
    <i>
      <x v="214"/>
      <x v="1"/>
    </i>
    <i>
      <x v="245"/>
      <x v="1"/>
    </i>
    <i>
      <x v="275"/>
      <x v="1"/>
    </i>
    <i>
      <x v="306"/>
      <x v="1"/>
    </i>
    <i>
      <x v="336"/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uantité" fld="2" baseField="0" baseItem="0"/>
    <dataField name="Somme de Montant" fld="3" baseField="0" baseItem="0" numFmtId="165"/>
  </dataFields>
  <formats count="3">
    <format dxfId="8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82">
      <pivotArea collapsedLevelsAreSubtotals="1" fieldPosition="0">
        <references count="1">
          <reference field="0" count="0"/>
        </references>
      </pivotArea>
    </format>
    <format dxfId="83">
      <pivotArea dataOnly="0" labelOnly="1" fieldPosition="0">
        <references count="1">
          <reference field="0" count="0"/>
        </references>
      </pivotArea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7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rticles" xr10:uid="{389733D0-8E34-4957-85B2-39AEA4F54FAD}" sourceName="Articles">
  <pivotTables>
    <pivotTable tabId="3" name="Tableau croisé dynamique1"/>
  </pivotTables>
  <data>
    <tabular pivotCacheId="525529914">
      <items count="11">
        <i x="0"/>
        <i x="8" s="1"/>
        <i x="1"/>
        <i x="2"/>
        <i x="9"/>
        <i x="6"/>
        <i x="5"/>
        <i x="7"/>
        <i x="3"/>
        <i x="10"/>
        <i x="4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rticles" xr10:uid="{8E55F53F-7C3E-4E2D-B42A-93B6CEEB2675}" cache="Segment_Articles" caption="Articles" columnCount="4" style="SlicerStyleLight6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77FFF4C-6CAF-4ABF-B05A-11EAC276A1E5}" name="Tableau1" displayName="Tableau1" ref="A1:D133" totalsRowShown="0" headerRowBorderDxfId="167" tableBorderDxfId="168">
  <autoFilter ref="A1:D133" xr:uid="{C266AE27-B8CA-42D0-BE9B-E79A989270D2}"/>
  <tableColumns count="4">
    <tableColumn id="1" xr3:uid="{72C58C8E-0EB2-4DC0-9BB0-EE5EDBBBD1A1}" name="Articles" dataDxfId="166"/>
    <tableColumn id="2" xr3:uid="{C6903851-5200-43FA-8280-D7FA6CB959DD}" name="Mois" dataDxfId="165"/>
    <tableColumn id="3" xr3:uid="{6CB23878-D135-4170-9184-99CCF4BF5F57}" name="Quantité" dataDxfId="164" dataCellStyle="Milliers"/>
    <tableColumn id="4" xr3:uid="{F4C7A971-0984-4E15-A00B-AD8AA8F2B638}" name="Montant" dataDxfId="163" dataCellStyle="Monétair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31"/>
  <sheetViews>
    <sheetView workbookViewId="0">
      <pane xSplit="1" topLeftCell="B1" activePane="topRight" state="frozen"/>
      <selection pane="topRight" activeCell="B35" sqref="B35"/>
    </sheetView>
  </sheetViews>
  <sheetFormatPr baseColWidth="10" defaultRowHeight="15" x14ac:dyDescent="0.25"/>
  <cols>
    <col min="1" max="1" width="21" customWidth="1"/>
    <col min="2" max="2" width="15.28515625" bestFit="1" customWidth="1"/>
    <col min="3" max="3" width="14.28515625" bestFit="1" customWidth="1"/>
    <col min="4" max="4" width="15.28515625" bestFit="1" customWidth="1"/>
    <col min="5" max="5" width="14.28515625" bestFit="1" customWidth="1"/>
    <col min="6" max="6" width="15.28515625" bestFit="1" customWidth="1"/>
    <col min="7" max="7" width="14.28515625" bestFit="1" customWidth="1"/>
    <col min="8" max="8" width="15.28515625" bestFit="1" customWidth="1"/>
    <col min="9" max="9" width="14.28515625" bestFit="1" customWidth="1"/>
    <col min="10" max="10" width="15.28515625" bestFit="1" customWidth="1"/>
    <col min="11" max="11" width="14.42578125" customWidth="1"/>
    <col min="12" max="12" width="15.28515625" bestFit="1" customWidth="1"/>
    <col min="13" max="13" width="14.28515625" bestFit="1" customWidth="1"/>
    <col min="14" max="14" width="15.28515625" bestFit="1" customWidth="1"/>
    <col min="15" max="15" width="14.28515625" bestFit="1" customWidth="1"/>
    <col min="16" max="16" width="17.140625" bestFit="1" customWidth="1"/>
    <col min="17" max="17" width="14.7109375" bestFit="1" customWidth="1"/>
    <col min="18" max="18" width="18.140625" bestFit="1" customWidth="1"/>
    <col min="19" max="19" width="14.7109375" bestFit="1" customWidth="1"/>
    <col min="20" max="20" width="18.140625" bestFit="1" customWidth="1"/>
    <col min="21" max="21" width="17.140625" bestFit="1" customWidth="1"/>
    <col min="22" max="22" width="20.5703125" bestFit="1" customWidth="1"/>
    <col min="23" max="23" width="17.140625" bestFit="1" customWidth="1"/>
    <col min="24" max="24" width="20.5703125" bestFit="1" customWidth="1"/>
    <col min="25" max="25" width="14" customWidth="1"/>
  </cols>
  <sheetData>
    <row r="1" spans="1:25" x14ac:dyDescent="0.25">
      <c r="A1" s="16"/>
      <c r="B1" s="20">
        <v>43101</v>
      </c>
      <c r="C1" s="21"/>
      <c r="D1" s="20">
        <v>43132</v>
      </c>
      <c r="E1" s="21"/>
      <c r="F1" s="20">
        <v>43160</v>
      </c>
      <c r="G1" s="21"/>
      <c r="H1" s="20">
        <v>43191</v>
      </c>
      <c r="I1" s="21"/>
      <c r="J1" s="20">
        <v>43221</v>
      </c>
      <c r="K1" s="21"/>
      <c r="L1" s="20">
        <v>43252</v>
      </c>
      <c r="M1" s="21"/>
      <c r="N1" s="20">
        <v>43282</v>
      </c>
      <c r="O1" s="21"/>
      <c r="P1" s="20">
        <v>43313</v>
      </c>
      <c r="Q1" s="21"/>
      <c r="R1" s="20">
        <v>43344</v>
      </c>
      <c r="S1" s="21"/>
      <c r="T1" s="20">
        <v>43374</v>
      </c>
      <c r="U1" s="21"/>
      <c r="V1" s="20">
        <v>43405</v>
      </c>
      <c r="W1" s="21"/>
      <c r="X1" s="20">
        <v>43435</v>
      </c>
      <c r="Y1" s="21"/>
    </row>
    <row r="2" spans="1:25" x14ac:dyDescent="0.25">
      <c r="A2" s="17"/>
      <c r="B2" s="2" t="s">
        <v>0</v>
      </c>
      <c r="C2" s="3" t="s">
        <v>1</v>
      </c>
      <c r="D2" s="2" t="s">
        <v>0</v>
      </c>
      <c r="E2" s="4" t="s">
        <v>1</v>
      </c>
      <c r="F2" s="2" t="s">
        <v>0</v>
      </c>
      <c r="G2" s="3" t="s">
        <v>1</v>
      </c>
      <c r="H2" s="2" t="s">
        <v>0</v>
      </c>
      <c r="I2" s="3" t="s">
        <v>1</v>
      </c>
      <c r="J2" s="2" t="s">
        <v>0</v>
      </c>
      <c r="K2" s="3" t="s">
        <v>1</v>
      </c>
      <c r="L2" s="2" t="s">
        <v>0</v>
      </c>
      <c r="M2" s="3" t="s">
        <v>1</v>
      </c>
      <c r="N2" s="2" t="s">
        <v>0</v>
      </c>
      <c r="O2" s="3" t="s">
        <v>1</v>
      </c>
      <c r="P2" s="2" t="s">
        <v>0</v>
      </c>
      <c r="Q2" s="3" t="s">
        <v>1</v>
      </c>
      <c r="R2" s="2" t="s">
        <v>0</v>
      </c>
      <c r="S2" s="3" t="s">
        <v>1</v>
      </c>
      <c r="T2" s="2" t="s">
        <v>0</v>
      </c>
      <c r="U2" s="3" t="s">
        <v>1</v>
      </c>
      <c r="V2" s="2" t="s">
        <v>0</v>
      </c>
      <c r="W2" s="4" t="s">
        <v>1</v>
      </c>
      <c r="X2" s="2" t="s">
        <v>0</v>
      </c>
      <c r="Y2" s="3" t="s">
        <v>1</v>
      </c>
    </row>
    <row r="3" spans="1:25" x14ac:dyDescent="0.25">
      <c r="A3" s="5" t="s">
        <v>7</v>
      </c>
      <c r="B3" s="6">
        <f>79426.34</f>
        <v>79426.34</v>
      </c>
      <c r="C3" s="7">
        <v>162689.46179999999</v>
      </c>
      <c r="D3" s="6">
        <v>121987.73</v>
      </c>
      <c r="E3" s="7">
        <v>223295.65455000004</v>
      </c>
      <c r="F3" s="6">
        <v>55791.05</v>
      </c>
      <c r="G3" s="7">
        <v>111625.70061000001</v>
      </c>
      <c r="H3" s="6">
        <v>91339.670000000013</v>
      </c>
      <c r="I3" s="7">
        <v>174955.70773999998</v>
      </c>
      <c r="J3" s="6">
        <v>69336.12000000001</v>
      </c>
      <c r="K3" s="7">
        <v>130606.22963000003</v>
      </c>
      <c r="L3" s="6">
        <v>82086.149999999994</v>
      </c>
      <c r="M3" s="7">
        <v>156586.91410000002</v>
      </c>
      <c r="N3" s="6">
        <v>124993.82</v>
      </c>
      <c r="O3" s="7">
        <v>227634.04244999989</v>
      </c>
      <c r="P3" s="6">
        <v>85233.709999999992</v>
      </c>
      <c r="Q3" s="7">
        <v>164600.72745000001</v>
      </c>
      <c r="R3" s="6">
        <v>129884.76</v>
      </c>
      <c r="S3" s="7">
        <v>236293.63143000001</v>
      </c>
      <c r="T3" s="6">
        <v>113950.58</v>
      </c>
      <c r="U3" s="7">
        <v>224861.90653000007</v>
      </c>
      <c r="V3" s="6">
        <v>111997.82</v>
      </c>
      <c r="W3" s="7">
        <v>200817.32010000007</v>
      </c>
      <c r="X3" s="6">
        <v>63107.23</v>
      </c>
      <c r="Y3" s="7">
        <v>120677.65123999999</v>
      </c>
    </row>
    <row r="4" spans="1:25" x14ac:dyDescent="0.25">
      <c r="A4" s="5" t="s">
        <v>8</v>
      </c>
      <c r="B4" s="6">
        <v>27321.029999999995</v>
      </c>
      <c r="C4" s="7">
        <v>46687.95723</v>
      </c>
      <c r="D4" s="6">
        <v>16106.88</v>
      </c>
      <c r="E4" s="7">
        <v>25264.074850000001</v>
      </c>
      <c r="F4" s="6">
        <v>9936.3399999999983</v>
      </c>
      <c r="G4" s="7">
        <v>15434.936890000001</v>
      </c>
      <c r="H4" s="6">
        <v>9277.08</v>
      </c>
      <c r="I4" s="7">
        <v>21065.788049999999</v>
      </c>
      <c r="J4" s="6">
        <v>10856.48</v>
      </c>
      <c r="K4" s="7">
        <v>19570.988820000002</v>
      </c>
      <c r="L4" s="6">
        <v>11461.87</v>
      </c>
      <c r="M4" s="7">
        <v>23867.877850000001</v>
      </c>
      <c r="N4" s="6">
        <v>7685.09</v>
      </c>
      <c r="O4" s="7">
        <v>16379.99293</v>
      </c>
      <c r="P4" s="6">
        <v>14995.35</v>
      </c>
      <c r="Q4" s="7">
        <v>31259.547460000005</v>
      </c>
      <c r="R4" s="6">
        <v>8642.15</v>
      </c>
      <c r="S4" s="7">
        <v>18852.657279999999</v>
      </c>
      <c r="T4" s="6">
        <v>13649.39</v>
      </c>
      <c r="U4" s="7">
        <v>28380.903620000001</v>
      </c>
      <c r="V4" s="6">
        <v>8716.66</v>
      </c>
      <c r="W4" s="7">
        <v>23467.18216</v>
      </c>
      <c r="X4" s="6">
        <v>9426.49</v>
      </c>
      <c r="Y4" s="7">
        <v>23034.458140000002</v>
      </c>
    </row>
    <row r="5" spans="1:25" x14ac:dyDescent="0.25">
      <c r="A5" s="5" t="s">
        <v>9</v>
      </c>
      <c r="B5" s="6">
        <v>29107.429999999997</v>
      </c>
      <c r="C5" s="7">
        <v>196701.9419899997</v>
      </c>
      <c r="D5" s="6">
        <v>26577.760000000006</v>
      </c>
      <c r="E5" s="7">
        <v>189063.37573999976</v>
      </c>
      <c r="F5" s="6">
        <v>22903.480000000007</v>
      </c>
      <c r="G5" s="7">
        <v>172291.63707999967</v>
      </c>
      <c r="H5" s="6">
        <v>23015.920000000002</v>
      </c>
      <c r="I5" s="7">
        <v>181739.45145999984</v>
      </c>
      <c r="J5" s="6">
        <v>28907.590000000015</v>
      </c>
      <c r="K5" s="7">
        <v>193028.09331999972</v>
      </c>
      <c r="L5" s="6">
        <v>27888.43</v>
      </c>
      <c r="M5" s="7">
        <v>190957.70250999977</v>
      </c>
      <c r="N5" s="6">
        <v>24586.010000000006</v>
      </c>
      <c r="O5" s="7">
        <v>177338.83431999962</v>
      </c>
      <c r="P5" s="6">
        <v>24460.96000000001</v>
      </c>
      <c r="Q5" s="7">
        <v>180455.9400199996</v>
      </c>
      <c r="R5" s="6">
        <v>22985.439999999991</v>
      </c>
      <c r="S5" s="7">
        <v>180331.78554999962</v>
      </c>
      <c r="T5" s="6">
        <v>29464.449999999997</v>
      </c>
      <c r="U5" s="7">
        <v>198767.23908999961</v>
      </c>
      <c r="V5" s="6">
        <v>26098.800000000003</v>
      </c>
      <c r="W5" s="7">
        <v>182164.76413999955</v>
      </c>
      <c r="X5" s="6">
        <v>23505.299999999996</v>
      </c>
      <c r="Y5" s="7">
        <v>165134.28340999971</v>
      </c>
    </row>
    <row r="6" spans="1:25" x14ac:dyDescent="0.25">
      <c r="A6" s="5" t="s">
        <v>10</v>
      </c>
      <c r="B6" s="6">
        <v>1735.759999999985</v>
      </c>
      <c r="C6" s="7">
        <v>52830.338299999981</v>
      </c>
      <c r="D6" s="6">
        <v>2820.0500000000184</v>
      </c>
      <c r="E6" s="7">
        <v>60128.983019999832</v>
      </c>
      <c r="F6" s="6">
        <v>1798.2699999999868</v>
      </c>
      <c r="G6" s="7">
        <v>56141.323359999842</v>
      </c>
      <c r="H6" s="6">
        <v>1716.420000000001</v>
      </c>
      <c r="I6" s="7">
        <v>55693.142929999995</v>
      </c>
      <c r="J6" s="6">
        <v>1744.8699999999858</v>
      </c>
      <c r="K6" s="7">
        <v>56225.518749999988</v>
      </c>
      <c r="L6" s="6">
        <v>1781.2099999999862</v>
      </c>
      <c r="M6" s="7">
        <v>57431.076269999925</v>
      </c>
      <c r="N6" s="6">
        <v>1865.9399999999878</v>
      </c>
      <c r="O6" s="7">
        <v>61142.950919999879</v>
      </c>
      <c r="P6" s="6">
        <v>1774.3999999999869</v>
      </c>
      <c r="Q6" s="7">
        <v>58219.874449999967</v>
      </c>
      <c r="R6" s="6">
        <v>1783.6699999999864</v>
      </c>
      <c r="S6" s="7">
        <v>59306.665459999924</v>
      </c>
      <c r="T6" s="6">
        <v>1755.0499999999886</v>
      </c>
      <c r="U6" s="7">
        <v>57739.422029999922</v>
      </c>
      <c r="V6" s="6">
        <v>1794.0199999999877</v>
      </c>
      <c r="W6" s="7">
        <v>59629.128379999849</v>
      </c>
      <c r="X6" s="6">
        <v>1564.8699999999869</v>
      </c>
      <c r="Y6" s="7">
        <v>52482.118429999915</v>
      </c>
    </row>
    <row r="7" spans="1:25" x14ac:dyDescent="0.25">
      <c r="A7" s="5" t="s">
        <v>11</v>
      </c>
      <c r="B7" s="6">
        <v>4943.0200000000004</v>
      </c>
      <c r="C7" s="7">
        <v>70576.527710000009</v>
      </c>
      <c r="D7" s="6">
        <v>6213.02</v>
      </c>
      <c r="E7" s="7">
        <v>90244.170710000006</v>
      </c>
      <c r="F7" s="6">
        <v>5123.0200000000004</v>
      </c>
      <c r="G7" s="7">
        <v>72417.846310000008</v>
      </c>
      <c r="H7" s="6">
        <v>3596.02</v>
      </c>
      <c r="I7" s="7">
        <v>46528.047460000002</v>
      </c>
      <c r="J7" s="6">
        <v>4404.0200000000004</v>
      </c>
      <c r="K7" s="7">
        <v>57956.319649999998</v>
      </c>
      <c r="L7" s="6">
        <v>1781.2099999999862</v>
      </c>
      <c r="M7" s="7">
        <v>57431.076269999925</v>
      </c>
      <c r="N7" s="6">
        <v>7491.67</v>
      </c>
      <c r="O7" s="7">
        <v>111429.26340999991</v>
      </c>
      <c r="P7" s="6">
        <v>6868.02</v>
      </c>
      <c r="Q7" s="7">
        <v>100689.04811</v>
      </c>
      <c r="R7" s="6">
        <v>6298.02</v>
      </c>
      <c r="S7" s="7">
        <v>91791.907610000009</v>
      </c>
      <c r="T7" s="6">
        <v>4258.0200000000004</v>
      </c>
      <c r="U7" s="7">
        <v>56700.258110000002</v>
      </c>
      <c r="V7" s="6">
        <v>5653.02</v>
      </c>
      <c r="W7" s="7">
        <v>80235.797660000011</v>
      </c>
      <c r="X7">
        <v>4407.0200000000004</v>
      </c>
      <c r="Y7" s="7">
        <v>59075.486019999997</v>
      </c>
    </row>
    <row r="8" spans="1:25" x14ac:dyDescent="0.25">
      <c r="A8" s="5" t="s">
        <v>12</v>
      </c>
      <c r="B8" s="6">
        <v>43686.749999999993</v>
      </c>
      <c r="C8" s="7">
        <v>61094.504940000006</v>
      </c>
      <c r="D8" s="6">
        <v>40004.450000000004</v>
      </c>
      <c r="E8" s="7">
        <v>56861.900819999995</v>
      </c>
      <c r="F8" s="6">
        <v>43686.700000000004</v>
      </c>
      <c r="G8" s="7">
        <v>60638.02562</v>
      </c>
      <c r="H8" s="6">
        <v>41354.93</v>
      </c>
      <c r="I8" s="7">
        <v>58435.792690000002</v>
      </c>
      <c r="J8" s="6">
        <v>46104.800000000003</v>
      </c>
      <c r="K8" s="7">
        <v>62952.708640000012</v>
      </c>
      <c r="L8" s="6">
        <v>38589.82</v>
      </c>
      <c r="M8" s="7">
        <v>55938.551699999996</v>
      </c>
      <c r="N8" s="6">
        <v>40345.69</v>
      </c>
      <c r="O8" s="7">
        <v>56539.326140000034</v>
      </c>
      <c r="P8" s="6">
        <v>37957.89</v>
      </c>
      <c r="Q8" s="7">
        <v>52894.823350000006</v>
      </c>
      <c r="R8" s="6">
        <v>41469.32</v>
      </c>
      <c r="S8" s="7">
        <v>55289.622430000003</v>
      </c>
      <c r="T8" s="6">
        <v>38281.540000000008</v>
      </c>
      <c r="U8" s="7">
        <v>51525.939759999994</v>
      </c>
      <c r="V8" s="6">
        <v>41391.600000000006</v>
      </c>
      <c r="W8" s="7">
        <v>54180.276550000002</v>
      </c>
      <c r="X8" s="6">
        <v>35824.69</v>
      </c>
      <c r="Y8" s="7">
        <v>47242.797980000003</v>
      </c>
    </row>
    <row r="9" spans="1:25" x14ac:dyDescent="0.25">
      <c r="A9" s="5" t="s">
        <v>2</v>
      </c>
      <c r="B9" s="6">
        <v>58651</v>
      </c>
      <c r="C9" s="7">
        <v>3877.1109499999998</v>
      </c>
      <c r="D9" s="6">
        <v>81164</v>
      </c>
      <c r="E9" s="7">
        <v>4656.3547899999994</v>
      </c>
      <c r="F9" s="6">
        <v>191853</v>
      </c>
      <c r="G9" s="7">
        <v>8311.4984100000001</v>
      </c>
      <c r="H9" s="6">
        <v>59553</v>
      </c>
      <c r="I9" s="7">
        <v>4059.3064100000001</v>
      </c>
      <c r="J9" s="6">
        <v>209959</v>
      </c>
      <c r="K9" s="7">
        <v>10409.397729999999</v>
      </c>
      <c r="L9" s="6">
        <v>163889</v>
      </c>
      <c r="M9" s="7">
        <v>13128.514569999998</v>
      </c>
      <c r="N9" s="6">
        <v>87623</v>
      </c>
      <c r="O9" s="7">
        <v>6110.1006099999995</v>
      </c>
      <c r="P9" s="6">
        <v>108771</v>
      </c>
      <c r="Q9" s="7">
        <v>7105.0585300000002</v>
      </c>
      <c r="R9" s="6">
        <v>74528</v>
      </c>
      <c r="S9" s="7">
        <v>4733.2947899999999</v>
      </c>
      <c r="T9" s="6">
        <v>119841</v>
      </c>
      <c r="U9" s="7">
        <v>8244.9984299999996</v>
      </c>
      <c r="V9" s="6">
        <v>72827</v>
      </c>
      <c r="W9" s="7">
        <v>4131.3749700000008</v>
      </c>
      <c r="X9" s="6">
        <v>30111</v>
      </c>
      <c r="Y9" s="7">
        <v>1664.9055500000002</v>
      </c>
    </row>
    <row r="10" spans="1:25" x14ac:dyDescent="0.25">
      <c r="A10" s="5" t="s">
        <v>13</v>
      </c>
      <c r="B10" s="6">
        <v>156007.946</v>
      </c>
      <c r="C10" s="7">
        <v>19112.37888</v>
      </c>
      <c r="D10" s="6">
        <v>131507.946</v>
      </c>
      <c r="E10" s="7">
        <v>16175.908880000001</v>
      </c>
      <c r="F10" s="6">
        <v>108507.946</v>
      </c>
      <c r="G10" s="7">
        <v>13419.508879999999</v>
      </c>
      <c r="H10" s="6">
        <v>80007.945999999909</v>
      </c>
      <c r="I10" s="7">
        <v>9948.2088800000001</v>
      </c>
      <c r="J10" s="6">
        <v>138008.046</v>
      </c>
      <c r="K10" s="7">
        <v>17125.676060000002</v>
      </c>
      <c r="L10" s="6">
        <v>121508.046</v>
      </c>
      <c r="M10" s="7">
        <v>15046.981060000002</v>
      </c>
      <c r="N10" s="6">
        <v>91008.046000000002</v>
      </c>
      <c r="O10" s="7">
        <v>11408.58106</v>
      </c>
      <c r="P10" s="6">
        <v>64008.045999999995</v>
      </c>
      <c r="Q10" s="7">
        <v>8105.1310599999997</v>
      </c>
      <c r="R10" s="6">
        <v>50008.046000000002</v>
      </c>
      <c r="S10" s="7">
        <v>6430.6710600000006</v>
      </c>
      <c r="T10" s="6">
        <v>134007.976</v>
      </c>
      <c r="U10" s="7">
        <v>16861.712780000002</v>
      </c>
      <c r="V10" s="6">
        <v>103507.96599999999</v>
      </c>
      <c r="W10" s="7">
        <v>12995.881500000001</v>
      </c>
      <c r="X10" s="6">
        <v>82507.715999999986</v>
      </c>
      <c r="Y10" s="7">
        <v>10312.080040000001</v>
      </c>
    </row>
    <row r="11" spans="1:25" x14ac:dyDescent="0.25">
      <c r="A11" s="5" t="s">
        <v>3</v>
      </c>
      <c r="B11" s="6">
        <v>14083237.02</v>
      </c>
      <c r="C11" s="7">
        <v>954058.70013999927</v>
      </c>
      <c r="D11" s="6">
        <v>14443037.02</v>
      </c>
      <c r="E11" s="7">
        <v>1033967.138109999</v>
      </c>
      <c r="F11" s="6">
        <v>13349848.02</v>
      </c>
      <c r="G11" s="7">
        <v>892969.47631999943</v>
      </c>
      <c r="H11" s="6">
        <v>15220399.02</v>
      </c>
      <c r="I11" s="7">
        <v>1051338.5744699992</v>
      </c>
      <c r="J11" s="6">
        <v>16773221.02</v>
      </c>
      <c r="K11" s="7">
        <v>1071580.9787699995</v>
      </c>
      <c r="L11" s="6">
        <v>14069178.02</v>
      </c>
      <c r="M11" s="7">
        <v>951633.64726999891</v>
      </c>
      <c r="N11" s="6">
        <v>14408270.02</v>
      </c>
      <c r="O11" s="7">
        <v>986943.71913000091</v>
      </c>
      <c r="P11" s="6">
        <v>14745426.02</v>
      </c>
      <c r="Q11" s="7">
        <v>988041.53540999873</v>
      </c>
      <c r="R11" s="6">
        <v>15005405.02</v>
      </c>
      <c r="S11" s="7">
        <v>942121.32712999906</v>
      </c>
      <c r="T11" s="6">
        <v>16823277.02</v>
      </c>
      <c r="U11" s="7">
        <v>1093747.5798200008</v>
      </c>
      <c r="V11" s="6">
        <v>15262728.02</v>
      </c>
      <c r="W11" s="7">
        <v>952514.56748999865</v>
      </c>
      <c r="X11" s="6">
        <v>14020288</v>
      </c>
      <c r="Y11" s="7">
        <v>905698.73972999968</v>
      </c>
    </row>
    <row r="12" spans="1:25" x14ac:dyDescent="0.25">
      <c r="A12" s="5" t="s">
        <v>4</v>
      </c>
      <c r="B12" s="6">
        <v>696963</v>
      </c>
      <c r="C12" s="7">
        <v>78575.14592999997</v>
      </c>
      <c r="D12" s="6">
        <v>568791</v>
      </c>
      <c r="E12" s="7">
        <v>83374.917860000016</v>
      </c>
      <c r="F12" s="6">
        <v>696288</v>
      </c>
      <c r="G12" s="7">
        <v>74510.704949999999</v>
      </c>
      <c r="H12" s="6">
        <v>654481</v>
      </c>
      <c r="I12" s="7">
        <v>87812.383209999985</v>
      </c>
      <c r="J12" s="6">
        <v>572638</v>
      </c>
      <c r="K12" s="7">
        <v>94330.251860000018</v>
      </c>
      <c r="L12" s="6">
        <v>612480</v>
      </c>
      <c r="M12" s="7">
        <v>84866.611760000029</v>
      </c>
      <c r="N12" s="6">
        <v>486071</v>
      </c>
      <c r="O12" s="7">
        <v>89032.994759999987</v>
      </c>
      <c r="P12" s="6">
        <v>770738</v>
      </c>
      <c r="Q12" s="7">
        <v>95710.420970000006</v>
      </c>
      <c r="R12" s="6">
        <v>980173</v>
      </c>
      <c r="S12" s="7">
        <v>86971.709020000009</v>
      </c>
      <c r="T12" s="6">
        <v>1000140</v>
      </c>
      <c r="U12" s="7">
        <v>100055.85492</v>
      </c>
      <c r="V12" s="6">
        <v>900361</v>
      </c>
      <c r="W12" s="7">
        <v>85629.124499999991</v>
      </c>
      <c r="X12" s="6">
        <v>710391</v>
      </c>
      <c r="Y12" s="7">
        <v>89366.596309999994</v>
      </c>
    </row>
    <row r="13" spans="1:25" x14ac:dyDescent="0.25">
      <c r="A13" s="5" t="s">
        <v>5</v>
      </c>
      <c r="B13" s="6">
        <v>2898</v>
      </c>
      <c r="C13" s="7">
        <v>20885.559850000001</v>
      </c>
      <c r="D13" s="6">
        <v>2935</v>
      </c>
      <c r="E13" s="7">
        <v>23804.940149999999</v>
      </c>
      <c r="F13" s="6">
        <v>2824</v>
      </c>
      <c r="G13" s="7">
        <v>22644.758250000003</v>
      </c>
      <c r="H13" s="6">
        <v>2719</v>
      </c>
      <c r="I13" s="7">
        <v>22669.696140000004</v>
      </c>
      <c r="J13" s="6">
        <v>2444</v>
      </c>
      <c r="K13" s="7">
        <v>20300.571660000001</v>
      </c>
      <c r="L13" s="6">
        <v>2471</v>
      </c>
      <c r="M13" s="7">
        <v>23873.783439999999</v>
      </c>
      <c r="N13" s="8">
        <v>2762</v>
      </c>
      <c r="O13" s="9">
        <v>24910.438059999997</v>
      </c>
      <c r="P13" s="6">
        <v>2465</v>
      </c>
      <c r="Q13" s="7">
        <v>23542.390459999999</v>
      </c>
      <c r="R13" s="6">
        <v>2844</v>
      </c>
      <c r="S13" s="7">
        <v>23517.712599999999</v>
      </c>
      <c r="T13" s="8">
        <v>2811</v>
      </c>
      <c r="U13" s="9">
        <v>23876.280890000002</v>
      </c>
      <c r="V13" s="6">
        <v>2841</v>
      </c>
      <c r="W13" s="7">
        <v>22871.70233</v>
      </c>
      <c r="X13" s="6">
        <v>2598</v>
      </c>
      <c r="Y13" s="7">
        <v>20819.784160000003</v>
      </c>
    </row>
    <row r="14" spans="1:25" x14ac:dyDescent="0.25">
      <c r="A14" s="10" t="s">
        <v>6</v>
      </c>
      <c r="B14" s="11">
        <f>+SUM(B3:B13)</f>
        <v>15183977.296</v>
      </c>
      <c r="C14" s="12">
        <f>+SUM(C3:C13)</f>
        <v>1667089.6277199988</v>
      </c>
      <c r="D14" s="11">
        <f t="shared" ref="D14:Y14" si="0">+SUM(D3:D13)</f>
        <v>15441144.855999999</v>
      </c>
      <c r="E14" s="12">
        <f t="shared" si="0"/>
        <v>1806837.4194799985</v>
      </c>
      <c r="F14" s="11">
        <f t="shared" si="0"/>
        <v>14488559.825999999</v>
      </c>
      <c r="G14" s="12">
        <f t="shared" si="0"/>
        <v>1500405.4166799989</v>
      </c>
      <c r="H14" s="11">
        <f t="shared" si="0"/>
        <v>16187460.005999999</v>
      </c>
      <c r="I14" s="12">
        <f t="shared" si="0"/>
        <v>1714246.0994399989</v>
      </c>
      <c r="J14" s="11">
        <f t="shared" si="0"/>
        <v>17857623.945999999</v>
      </c>
      <c r="K14" s="12">
        <f t="shared" si="0"/>
        <v>1734086.7348899993</v>
      </c>
      <c r="L14" s="11">
        <f t="shared" si="0"/>
        <v>15133114.755999999</v>
      </c>
      <c r="M14" s="12">
        <f t="shared" si="0"/>
        <v>1630762.7367999984</v>
      </c>
      <c r="N14" s="11">
        <f t="shared" si="0"/>
        <v>15282702.286</v>
      </c>
      <c r="O14" s="12">
        <f t="shared" si="0"/>
        <v>1768870.2437900002</v>
      </c>
      <c r="P14" s="11">
        <f t="shared" si="0"/>
        <v>15862698.396</v>
      </c>
      <c r="Q14" s="12">
        <f t="shared" si="0"/>
        <v>1710624.4972699983</v>
      </c>
      <c r="R14" s="11">
        <f t="shared" si="0"/>
        <v>16324021.425999999</v>
      </c>
      <c r="S14" s="12">
        <f t="shared" si="0"/>
        <v>1705640.9843599985</v>
      </c>
      <c r="T14" s="11">
        <f t="shared" si="0"/>
        <v>18281436.026000001</v>
      </c>
      <c r="U14" s="12">
        <f t="shared" si="0"/>
        <v>1860762.0959800004</v>
      </c>
      <c r="V14" s="11">
        <f t="shared" si="0"/>
        <v>16537916.905999999</v>
      </c>
      <c r="W14" s="12">
        <f t="shared" si="0"/>
        <v>1678637.119779998</v>
      </c>
      <c r="X14" s="11">
        <f t="shared" si="0"/>
        <v>14983731.316</v>
      </c>
      <c r="Y14" s="12">
        <f t="shared" si="0"/>
        <v>1495508.9010099994</v>
      </c>
    </row>
    <row r="18" spans="1:25" x14ac:dyDescent="0.25">
      <c r="A18" s="16"/>
      <c r="B18" s="18">
        <v>43466</v>
      </c>
      <c r="C18" s="19"/>
      <c r="D18" s="18">
        <v>43497</v>
      </c>
      <c r="E18" s="19"/>
      <c r="F18" s="18">
        <v>43525</v>
      </c>
      <c r="G18" s="19"/>
      <c r="H18" s="18">
        <v>43556</v>
      </c>
      <c r="I18" s="19"/>
      <c r="J18" s="18">
        <v>43586</v>
      </c>
      <c r="K18" s="19"/>
      <c r="L18" s="18">
        <v>43617</v>
      </c>
      <c r="M18" s="19"/>
      <c r="N18" s="18">
        <v>43647</v>
      </c>
      <c r="O18" s="19"/>
      <c r="P18" s="18">
        <v>43678</v>
      </c>
      <c r="Q18" s="19"/>
      <c r="R18" s="18">
        <v>43709</v>
      </c>
      <c r="S18" s="19"/>
      <c r="T18" s="18">
        <v>43739</v>
      </c>
      <c r="U18" s="19"/>
      <c r="V18" s="18">
        <v>43770</v>
      </c>
      <c r="W18" s="19"/>
      <c r="X18" s="18">
        <v>43800</v>
      </c>
      <c r="Y18" s="19"/>
    </row>
    <row r="19" spans="1:25" x14ac:dyDescent="0.25">
      <c r="A19" s="17"/>
      <c r="B19" s="2" t="s">
        <v>0</v>
      </c>
      <c r="C19" s="3" t="s">
        <v>1</v>
      </c>
      <c r="D19" s="2" t="s">
        <v>0</v>
      </c>
      <c r="E19" s="4" t="s">
        <v>1</v>
      </c>
      <c r="F19" s="2" t="s">
        <v>0</v>
      </c>
      <c r="G19" s="3" t="s">
        <v>1</v>
      </c>
      <c r="H19" s="2" t="s">
        <v>0</v>
      </c>
      <c r="I19" s="3" t="s">
        <v>1</v>
      </c>
      <c r="J19" s="2" t="s">
        <v>0</v>
      </c>
      <c r="K19" s="3" t="s">
        <v>1</v>
      </c>
      <c r="L19" s="2" t="s">
        <v>0</v>
      </c>
      <c r="M19" s="3" t="s">
        <v>1</v>
      </c>
      <c r="N19" s="2" t="s">
        <v>0</v>
      </c>
      <c r="O19" s="3" t="s">
        <v>1</v>
      </c>
      <c r="P19" s="2" t="s">
        <v>0</v>
      </c>
      <c r="Q19" s="3" t="s">
        <v>1</v>
      </c>
      <c r="R19" s="2" t="s">
        <v>0</v>
      </c>
      <c r="S19" s="3" t="s">
        <v>1</v>
      </c>
      <c r="T19" s="2" t="s">
        <v>0</v>
      </c>
      <c r="U19" s="3" t="s">
        <v>1</v>
      </c>
      <c r="V19" s="2" t="s">
        <v>0</v>
      </c>
      <c r="W19" s="3" t="s">
        <v>1</v>
      </c>
      <c r="X19" s="2" t="s">
        <v>0</v>
      </c>
      <c r="Y19" s="3" t="s">
        <v>1</v>
      </c>
    </row>
    <row r="20" spans="1:25" x14ac:dyDescent="0.25">
      <c r="A20" s="5" t="s">
        <v>7</v>
      </c>
      <c r="B20" s="6">
        <v>90915.090000000011</v>
      </c>
      <c r="C20" s="7">
        <v>150181.96992</v>
      </c>
      <c r="D20" s="6">
        <v>57872.049999999996</v>
      </c>
      <c r="E20" s="7">
        <v>106108.13705999999</v>
      </c>
      <c r="F20" s="6">
        <v>140375.5</v>
      </c>
      <c r="G20" s="7">
        <v>245069.04528000002</v>
      </c>
      <c r="H20" s="6">
        <v>87188.610000000015</v>
      </c>
      <c r="I20" s="7">
        <v>155082.88774000003</v>
      </c>
      <c r="J20" s="6">
        <v>123025.14000000001</v>
      </c>
      <c r="K20" s="7">
        <v>217156.91993999999</v>
      </c>
      <c r="L20" s="14">
        <v>103712.66999999998</v>
      </c>
      <c r="M20" s="15">
        <v>174309.62777999995</v>
      </c>
      <c r="N20" s="6">
        <v>87318.63</v>
      </c>
      <c r="O20" s="7">
        <v>134816.58669999999</v>
      </c>
      <c r="P20" s="6">
        <v>53502.279999999992</v>
      </c>
      <c r="Q20" s="7">
        <v>88473.325880000004</v>
      </c>
      <c r="R20" s="6"/>
      <c r="S20" s="7"/>
      <c r="T20" s="6"/>
      <c r="U20" s="7"/>
      <c r="V20" s="6"/>
      <c r="W20" s="7"/>
      <c r="X20" s="6"/>
      <c r="Y20" s="7"/>
    </row>
    <row r="21" spans="1:25" x14ac:dyDescent="0.25">
      <c r="A21" s="5" t="s">
        <v>8</v>
      </c>
      <c r="B21" s="6">
        <v>14705.06</v>
      </c>
      <c r="C21" s="7">
        <v>33191.327269999994</v>
      </c>
      <c r="D21" s="6">
        <v>20237.18</v>
      </c>
      <c r="E21" s="7">
        <v>42078.285389999997</v>
      </c>
      <c r="F21" s="6">
        <v>19817.54</v>
      </c>
      <c r="G21" s="7">
        <v>39630.271829999998</v>
      </c>
      <c r="H21" s="6">
        <v>11189.86</v>
      </c>
      <c r="I21" s="7">
        <v>22073.620440000002</v>
      </c>
      <c r="J21" s="6">
        <v>38866.65</v>
      </c>
      <c r="K21" s="7">
        <v>61274.826219999995</v>
      </c>
      <c r="L21" s="6">
        <v>36792.620000000003</v>
      </c>
      <c r="M21" s="7">
        <v>63534.173119999992</v>
      </c>
      <c r="N21" s="6">
        <v>30021.19</v>
      </c>
      <c r="O21" s="7">
        <v>45232.933649999999</v>
      </c>
      <c r="P21" s="6">
        <v>27146.2</v>
      </c>
      <c r="Q21" s="7">
        <v>45473.327740000001</v>
      </c>
      <c r="R21" s="6"/>
      <c r="S21" s="7"/>
      <c r="T21" s="6"/>
      <c r="U21" s="7"/>
      <c r="V21" s="6"/>
      <c r="W21" s="7"/>
      <c r="X21" s="6"/>
      <c r="Y21" s="7"/>
    </row>
    <row r="22" spans="1:25" x14ac:dyDescent="0.25">
      <c r="A22" s="5" t="s">
        <v>9</v>
      </c>
      <c r="B22" s="6">
        <v>24074.920000000013</v>
      </c>
      <c r="C22" s="7">
        <v>176843.66833999977</v>
      </c>
      <c r="D22" s="6">
        <v>20342.959999999995</v>
      </c>
      <c r="E22" s="7">
        <v>160740.90612999976</v>
      </c>
      <c r="F22" s="6">
        <v>23003.140000000018</v>
      </c>
      <c r="G22" s="7">
        <v>171854.84591999961</v>
      </c>
      <c r="H22" s="6">
        <v>21787.55000000001</v>
      </c>
      <c r="I22" s="7">
        <v>169296.85704999973</v>
      </c>
      <c r="J22" s="6">
        <v>23707.740000000009</v>
      </c>
      <c r="K22" s="7">
        <v>172912.23425000484</v>
      </c>
      <c r="L22" s="6">
        <v>21403.100000000002</v>
      </c>
      <c r="M22" s="7">
        <v>161670.47068999961</v>
      </c>
      <c r="N22" s="6">
        <v>21395.09</v>
      </c>
      <c r="O22" s="7">
        <v>157768.00240999955</v>
      </c>
      <c r="P22" s="6">
        <v>21128.329999999994</v>
      </c>
      <c r="Q22" s="7">
        <v>158506.82320999954</v>
      </c>
      <c r="R22" s="6"/>
      <c r="S22" s="7"/>
      <c r="T22" s="6"/>
      <c r="U22" s="7"/>
      <c r="V22" s="6"/>
      <c r="W22" s="7"/>
      <c r="X22" s="6"/>
      <c r="Y22" s="7"/>
    </row>
    <row r="23" spans="1:25" x14ac:dyDescent="0.25">
      <c r="A23" s="5" t="s">
        <v>10</v>
      </c>
      <c r="B23" s="6">
        <v>1494.7899999999859</v>
      </c>
      <c r="C23" s="7">
        <v>50892.236339999952</v>
      </c>
      <c r="D23" s="6">
        <v>1511.4399999999864</v>
      </c>
      <c r="E23" s="7">
        <v>52182.428459999988</v>
      </c>
      <c r="F23" s="6">
        <v>1597.4299999999889</v>
      </c>
      <c r="G23" s="7">
        <v>53794.878619999967</v>
      </c>
      <c r="H23" s="6">
        <v>1621.3099999999879</v>
      </c>
      <c r="I23" s="7">
        <v>54664.416190000054</v>
      </c>
      <c r="J23" s="6">
        <v>1765.0199999999872</v>
      </c>
      <c r="K23" s="7">
        <v>54130.553140000047</v>
      </c>
      <c r="L23" s="6">
        <v>1934.8699999999856</v>
      </c>
      <c r="M23" s="7">
        <v>55547.707950000069</v>
      </c>
      <c r="N23" s="6">
        <v>1662.2499999999861</v>
      </c>
      <c r="O23" s="7">
        <v>56230.892240000052</v>
      </c>
      <c r="P23" s="6">
        <v>1641.5499999999856</v>
      </c>
      <c r="Q23" s="7">
        <v>55547.88841000008</v>
      </c>
      <c r="R23" s="6"/>
      <c r="S23" s="7"/>
      <c r="T23" s="6"/>
      <c r="U23" s="7"/>
      <c r="V23" s="6"/>
      <c r="W23" s="7"/>
      <c r="X23" s="6"/>
      <c r="Y23" s="7"/>
    </row>
    <row r="24" spans="1:25" x14ac:dyDescent="0.25">
      <c r="A24" s="5" t="s">
        <v>11</v>
      </c>
      <c r="B24" s="6">
        <v>769.02</v>
      </c>
      <c r="C24" s="7">
        <v>11997.05372</v>
      </c>
      <c r="D24" s="6">
        <v>559.02</v>
      </c>
      <c r="E24" s="7">
        <v>9359.4712199999994</v>
      </c>
      <c r="F24" s="6">
        <v>1424.02</v>
      </c>
      <c r="G24" s="7">
        <v>23204.375970000001</v>
      </c>
      <c r="H24" s="6">
        <v>1159.02</v>
      </c>
      <c r="I24" s="7">
        <v>19565.160320000003</v>
      </c>
      <c r="J24" s="6">
        <v>1064.02</v>
      </c>
      <c r="K24" s="7">
        <v>18168.938070000004</v>
      </c>
      <c r="L24" s="6">
        <v>894.02</v>
      </c>
      <c r="M24" s="7">
        <v>15038.038069999999</v>
      </c>
      <c r="N24" s="6">
        <v>1324.02</v>
      </c>
      <c r="O24" s="7">
        <v>22604.370820000004</v>
      </c>
      <c r="P24" s="6">
        <v>2124.02</v>
      </c>
      <c r="Q24" s="7">
        <v>36138.260919999993</v>
      </c>
      <c r="R24" s="6"/>
      <c r="S24" s="7"/>
      <c r="T24" s="6"/>
      <c r="U24" s="7"/>
      <c r="V24" s="6"/>
      <c r="W24" s="7"/>
      <c r="X24" s="6"/>
      <c r="Y24" s="7"/>
    </row>
    <row r="25" spans="1:25" x14ac:dyDescent="0.25">
      <c r="A25" s="5" t="s">
        <v>12</v>
      </c>
      <c r="B25" s="6">
        <v>41952.63</v>
      </c>
      <c r="C25" s="7">
        <v>52244.668229999996</v>
      </c>
      <c r="D25" s="6">
        <v>39578.069999999992</v>
      </c>
      <c r="E25" s="7">
        <v>50202.160989999997</v>
      </c>
      <c r="F25" s="6">
        <v>35567.08</v>
      </c>
      <c r="G25" s="7">
        <v>47226.068370000001</v>
      </c>
      <c r="H25" s="6">
        <v>35973.89</v>
      </c>
      <c r="I25" s="7">
        <v>47318.507370000007</v>
      </c>
      <c r="J25" s="6">
        <v>39521.160000000003</v>
      </c>
      <c r="K25" s="7">
        <v>50439.108509999998</v>
      </c>
      <c r="L25" s="6">
        <v>34100.910000000011</v>
      </c>
      <c r="M25" s="7">
        <v>46110.171280000002</v>
      </c>
      <c r="N25" s="6">
        <v>36438.490000000005</v>
      </c>
      <c r="O25" s="7">
        <v>46154.719530000009</v>
      </c>
      <c r="P25" s="6">
        <v>34315.770000000011</v>
      </c>
      <c r="Q25" s="7">
        <v>44275.448720000008</v>
      </c>
      <c r="R25" s="6"/>
      <c r="S25" s="7"/>
      <c r="T25" s="6"/>
      <c r="U25" s="7"/>
      <c r="V25" s="6"/>
      <c r="W25" s="7"/>
      <c r="X25" s="6"/>
      <c r="Y25" s="7"/>
    </row>
    <row r="26" spans="1:25" x14ac:dyDescent="0.25">
      <c r="A26" s="5" t="s">
        <v>2</v>
      </c>
      <c r="B26" s="6">
        <v>59360</v>
      </c>
      <c r="C26" s="7">
        <v>4038.1694100000004</v>
      </c>
      <c r="D26" s="6">
        <v>282306</v>
      </c>
      <c r="E26" s="7">
        <v>10106.879710000001</v>
      </c>
      <c r="F26" s="6">
        <v>214435</v>
      </c>
      <c r="G26" s="7">
        <v>9738.1918299999998</v>
      </c>
      <c r="H26" s="6">
        <v>50172</v>
      </c>
      <c r="I26" s="7">
        <v>3054.1449800000005</v>
      </c>
      <c r="J26" s="6">
        <v>46870</v>
      </c>
      <c r="K26" s="7">
        <v>2609.3607900000002</v>
      </c>
      <c r="L26" s="6">
        <v>159967</v>
      </c>
      <c r="M26" s="7">
        <v>8455.6852799999997</v>
      </c>
      <c r="N26" s="6">
        <v>374786</v>
      </c>
      <c r="O26" s="7">
        <v>13439.645850000001</v>
      </c>
      <c r="P26" s="6">
        <v>103932</v>
      </c>
      <c r="Q26" s="7">
        <v>4791.0705600000001</v>
      </c>
      <c r="R26" s="6"/>
      <c r="S26" s="7"/>
      <c r="T26" s="6"/>
      <c r="U26" s="7"/>
      <c r="V26" s="6"/>
      <c r="W26" s="7"/>
      <c r="X26" s="6"/>
      <c r="Y26" s="7"/>
    </row>
    <row r="27" spans="1:25" x14ac:dyDescent="0.25">
      <c r="A27" s="5" t="s">
        <v>13</v>
      </c>
      <c r="B27" s="6">
        <v>60007.716</v>
      </c>
      <c r="C27" s="7">
        <v>7555.9800400000004</v>
      </c>
      <c r="D27" s="6">
        <v>73697.415999999997</v>
      </c>
      <c r="E27" s="7">
        <v>9450.5267599999897</v>
      </c>
      <c r="F27" s="6">
        <v>36697.415999999997</v>
      </c>
      <c r="G27" s="7">
        <v>4872.6317599999902</v>
      </c>
      <c r="H27" s="6">
        <v>106507.826</v>
      </c>
      <c r="I27" s="7">
        <v>13286.774810000001</v>
      </c>
      <c r="J27" s="6">
        <v>84507.826000000015</v>
      </c>
      <c r="K27" s="7">
        <v>10548.564809999991</v>
      </c>
      <c r="L27" s="6">
        <v>97507.856</v>
      </c>
      <c r="M27" s="7">
        <v>12351.408719999999</v>
      </c>
      <c r="N27" s="6">
        <v>61507.856</v>
      </c>
      <c r="O27" s="7">
        <v>7849.8837200000007</v>
      </c>
      <c r="P27" s="6">
        <v>56507.855999999898</v>
      </c>
      <c r="Q27" s="7">
        <v>7240.8837200000007</v>
      </c>
      <c r="R27" s="6"/>
      <c r="S27" s="7"/>
      <c r="T27" s="6"/>
      <c r="U27" s="7"/>
      <c r="V27" s="6"/>
      <c r="W27" s="7"/>
      <c r="X27" s="6"/>
      <c r="Y27" s="7"/>
    </row>
    <row r="28" spans="1:25" x14ac:dyDescent="0.25">
      <c r="A28" s="5" t="s">
        <v>3</v>
      </c>
      <c r="B28" s="6">
        <v>15062561</v>
      </c>
      <c r="C28" s="7">
        <v>967475.60559999826</v>
      </c>
      <c r="D28" s="6">
        <v>15795521</v>
      </c>
      <c r="E28" s="7">
        <v>1124870.1815599997</v>
      </c>
      <c r="F28" s="6">
        <v>16161706</v>
      </c>
      <c r="G28" s="7">
        <v>1202734.1981899992</v>
      </c>
      <c r="H28" s="6">
        <v>14978552</v>
      </c>
      <c r="I28" s="7">
        <v>1094889.307999999</v>
      </c>
      <c r="J28" s="6">
        <v>13861422</v>
      </c>
      <c r="K28" s="7">
        <v>1104707.2483399995</v>
      </c>
      <c r="L28" s="6">
        <v>17801767</v>
      </c>
      <c r="M28" s="7">
        <v>1445787.0916499987</v>
      </c>
      <c r="N28" s="6">
        <v>15054855</v>
      </c>
      <c r="O28" s="7">
        <v>1107971.1196299999</v>
      </c>
      <c r="P28" s="6">
        <v>17005013</v>
      </c>
      <c r="Q28" s="7">
        <v>1260776.8134900001</v>
      </c>
      <c r="R28" s="6"/>
      <c r="S28" s="7"/>
      <c r="T28" s="6"/>
      <c r="U28" s="7"/>
      <c r="V28" s="6"/>
      <c r="W28" s="7"/>
      <c r="X28" s="6"/>
      <c r="Y28" s="7"/>
    </row>
    <row r="29" spans="1:25" x14ac:dyDescent="0.25">
      <c r="A29" s="5" t="s">
        <v>4</v>
      </c>
      <c r="B29" s="6">
        <v>644531</v>
      </c>
      <c r="C29" s="7">
        <v>79123.693780000016</v>
      </c>
      <c r="D29" s="6">
        <v>881474</v>
      </c>
      <c r="E29" s="7">
        <v>89167.066670000015</v>
      </c>
      <c r="F29" s="6">
        <v>790413</v>
      </c>
      <c r="G29" s="7">
        <v>80973.486860000034</v>
      </c>
      <c r="H29" s="6">
        <v>757663</v>
      </c>
      <c r="I29" s="7">
        <v>71503.832590000005</v>
      </c>
      <c r="J29" s="6">
        <v>797113</v>
      </c>
      <c r="K29" s="7">
        <v>81159.252720000033</v>
      </c>
      <c r="L29" s="6">
        <v>705028.99</v>
      </c>
      <c r="M29" s="7">
        <v>86102.054229999965</v>
      </c>
      <c r="N29" s="6">
        <v>662725.99</v>
      </c>
      <c r="O29" s="7">
        <v>86742.864049999975</v>
      </c>
      <c r="P29" s="6">
        <v>594976.99</v>
      </c>
      <c r="Q29" s="7">
        <v>78250.873789999954</v>
      </c>
      <c r="R29" s="6"/>
      <c r="S29" s="7"/>
      <c r="T29" s="6"/>
      <c r="U29" s="7"/>
      <c r="V29" s="6"/>
      <c r="W29" s="7"/>
      <c r="X29" s="6"/>
      <c r="Y29" s="7"/>
    </row>
    <row r="30" spans="1:25" x14ac:dyDescent="0.25">
      <c r="A30" s="5" t="s">
        <v>5</v>
      </c>
      <c r="B30" s="6">
        <v>2648</v>
      </c>
      <c r="C30" s="7">
        <v>21023.985439999997</v>
      </c>
      <c r="D30" s="6">
        <v>2472</v>
      </c>
      <c r="E30" s="7">
        <v>20231.326659999999</v>
      </c>
      <c r="F30" s="6">
        <v>2289</v>
      </c>
      <c r="G30" s="7">
        <v>19450.41677</v>
      </c>
      <c r="H30" s="6">
        <v>2260</v>
      </c>
      <c r="I30" s="7">
        <v>20887.56378</v>
      </c>
      <c r="J30" s="6">
        <v>2047</v>
      </c>
      <c r="K30" s="7">
        <v>18124.292299999997</v>
      </c>
      <c r="L30" s="6">
        <v>2054</v>
      </c>
      <c r="M30" s="7">
        <v>19254.552119999993</v>
      </c>
      <c r="N30" s="8">
        <v>1872</v>
      </c>
      <c r="O30" s="9">
        <v>16364.4872</v>
      </c>
      <c r="P30" s="6">
        <v>1775</v>
      </c>
      <c r="Q30" s="7">
        <v>14731.458359999997</v>
      </c>
      <c r="R30" s="6"/>
      <c r="S30" s="7"/>
      <c r="T30" s="6"/>
      <c r="U30" s="7"/>
      <c r="V30" s="6"/>
      <c r="W30" s="7"/>
      <c r="X30" s="6"/>
      <c r="Y30" s="7"/>
    </row>
    <row r="31" spans="1:25" x14ac:dyDescent="0.25">
      <c r="A31" s="10" t="s">
        <v>6</v>
      </c>
      <c r="B31" s="11">
        <f>+SUM(B20:B30)</f>
        <v>16003019.226</v>
      </c>
      <c r="C31" s="12">
        <f>+SUM(C20:C30)</f>
        <v>1554568.3580899981</v>
      </c>
      <c r="D31" s="11">
        <f t="shared" ref="D31:Y31" si="1">+SUM(D20:D30)</f>
        <v>17175571.136</v>
      </c>
      <c r="E31" s="12">
        <f t="shared" si="1"/>
        <v>1674497.3706099994</v>
      </c>
      <c r="F31" s="11">
        <f t="shared" si="1"/>
        <v>17427325.126000002</v>
      </c>
      <c r="G31" s="12">
        <f t="shared" si="1"/>
        <v>1898548.4113999989</v>
      </c>
      <c r="H31" s="11">
        <f t="shared" si="1"/>
        <v>16054075.066</v>
      </c>
      <c r="I31" s="12">
        <f t="shared" si="1"/>
        <v>1671623.0732699989</v>
      </c>
      <c r="J31" s="11">
        <f t="shared" si="1"/>
        <v>15019909.556</v>
      </c>
      <c r="K31" s="12">
        <f t="shared" si="1"/>
        <v>1791231.2990900045</v>
      </c>
      <c r="L31" s="11">
        <f t="shared" si="1"/>
        <v>18965163.035999998</v>
      </c>
      <c r="M31" s="12">
        <f t="shared" si="1"/>
        <v>2088160.9808899981</v>
      </c>
      <c r="N31" s="11">
        <f t="shared" si="1"/>
        <v>16333906.516000001</v>
      </c>
      <c r="O31" s="12">
        <f t="shared" si="1"/>
        <v>1695175.5057999995</v>
      </c>
      <c r="P31" s="11">
        <f t="shared" si="1"/>
        <v>17902062.995999999</v>
      </c>
      <c r="Q31" s="12">
        <f t="shared" si="1"/>
        <v>1794206.1747999995</v>
      </c>
      <c r="R31" s="11">
        <f t="shared" si="1"/>
        <v>0</v>
      </c>
      <c r="S31" s="12">
        <f t="shared" si="1"/>
        <v>0</v>
      </c>
      <c r="T31" s="11">
        <f t="shared" si="1"/>
        <v>0</v>
      </c>
      <c r="U31" s="12">
        <f t="shared" si="1"/>
        <v>0</v>
      </c>
      <c r="V31" s="11">
        <f t="shared" si="1"/>
        <v>0</v>
      </c>
      <c r="W31" s="12">
        <f t="shared" si="1"/>
        <v>0</v>
      </c>
      <c r="X31" s="11">
        <f t="shared" si="1"/>
        <v>0</v>
      </c>
      <c r="Y31" s="12">
        <f t="shared" si="1"/>
        <v>0</v>
      </c>
    </row>
  </sheetData>
  <mergeCells count="26">
    <mergeCell ref="T1:U1"/>
    <mergeCell ref="V1:W1"/>
    <mergeCell ref="X1:Y1"/>
    <mergeCell ref="B1:C1"/>
    <mergeCell ref="D1:E1"/>
    <mergeCell ref="F1:G1"/>
    <mergeCell ref="H1:I1"/>
    <mergeCell ref="J1:K1"/>
    <mergeCell ref="L1:M1"/>
    <mergeCell ref="T18:U18"/>
    <mergeCell ref="V18:W18"/>
    <mergeCell ref="X18:Y18"/>
    <mergeCell ref="B18:C18"/>
    <mergeCell ref="D18:E18"/>
    <mergeCell ref="F18:G18"/>
    <mergeCell ref="H18:I18"/>
    <mergeCell ref="J18:K18"/>
    <mergeCell ref="L18:M18"/>
    <mergeCell ref="A18:A19"/>
    <mergeCell ref="A1:A2"/>
    <mergeCell ref="N18:O18"/>
    <mergeCell ref="P18:Q18"/>
    <mergeCell ref="R18:S18"/>
    <mergeCell ref="N1:O1"/>
    <mergeCell ref="P1:Q1"/>
    <mergeCell ref="R1:S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28BDAF-731F-4853-87BA-ECE340948832}">
  <dimension ref="A1:AA151"/>
  <sheetViews>
    <sheetView topLeftCell="A97" workbookViewId="0">
      <pane xSplit="1" topLeftCell="B1" activePane="topRight" state="frozen"/>
      <selection pane="topRight" activeCell="C8" sqref="C8"/>
    </sheetView>
  </sheetViews>
  <sheetFormatPr baseColWidth="10" defaultRowHeight="15" x14ac:dyDescent="0.25"/>
  <cols>
    <col min="1" max="1" width="21" customWidth="1"/>
    <col min="2" max="2" width="22.140625" style="36" customWidth="1"/>
    <col min="3" max="3" width="17.85546875" customWidth="1"/>
    <col min="4" max="4" width="16.42578125" customWidth="1"/>
    <col min="5" max="5" width="14.28515625" customWidth="1"/>
    <col min="6" max="6" width="15.28515625" bestFit="1" customWidth="1"/>
    <col min="7" max="7" width="14.28515625" bestFit="1" customWidth="1"/>
    <col min="8" max="8" width="15.28515625" bestFit="1" customWidth="1"/>
    <col min="9" max="9" width="14.28515625" bestFit="1" customWidth="1"/>
    <col min="10" max="10" width="15.28515625" bestFit="1" customWidth="1"/>
    <col min="11" max="11" width="14.28515625" bestFit="1" customWidth="1"/>
    <col min="12" max="12" width="15.28515625" bestFit="1" customWidth="1"/>
    <col min="13" max="13" width="14.42578125" customWidth="1"/>
    <col min="14" max="14" width="15.28515625" bestFit="1" customWidth="1"/>
    <col min="15" max="15" width="14.28515625" bestFit="1" customWidth="1"/>
    <col min="16" max="16" width="15.28515625" bestFit="1" customWidth="1"/>
    <col min="17" max="17" width="14.28515625" bestFit="1" customWidth="1"/>
    <col min="18" max="18" width="17.140625" bestFit="1" customWidth="1"/>
    <col min="19" max="19" width="14.7109375" bestFit="1" customWidth="1"/>
    <col min="20" max="20" width="18.140625" bestFit="1" customWidth="1"/>
    <col min="21" max="21" width="14.7109375" bestFit="1" customWidth="1"/>
    <col min="22" max="22" width="18.140625" bestFit="1" customWidth="1"/>
    <col min="23" max="23" width="17.140625" bestFit="1" customWidth="1"/>
    <col min="24" max="24" width="20.5703125" bestFit="1" customWidth="1"/>
    <col min="25" max="25" width="17.140625" bestFit="1" customWidth="1"/>
    <col min="26" max="26" width="20.5703125" bestFit="1" customWidth="1"/>
    <col min="27" max="27" width="14" customWidth="1"/>
  </cols>
  <sheetData>
    <row r="1" spans="1:4" ht="27.75" customHeight="1" x14ac:dyDescent="0.3">
      <c r="A1" s="31" t="s">
        <v>14</v>
      </c>
      <c r="B1" s="33" t="s">
        <v>15</v>
      </c>
      <c r="C1" s="32" t="s">
        <v>0</v>
      </c>
      <c r="D1" s="38" t="s">
        <v>1</v>
      </c>
    </row>
    <row r="2" spans="1:4" x14ac:dyDescent="0.25">
      <c r="A2" s="13" t="s">
        <v>7</v>
      </c>
      <c r="B2" s="1">
        <v>43101</v>
      </c>
      <c r="C2" s="6">
        <f>79426.34</f>
        <v>79426.34</v>
      </c>
      <c r="D2" s="23">
        <v>162689.46179999999</v>
      </c>
    </row>
    <row r="3" spans="1:4" x14ac:dyDescent="0.25">
      <c r="A3" s="13" t="s">
        <v>8</v>
      </c>
      <c r="B3" s="1">
        <v>43101</v>
      </c>
      <c r="C3" s="6">
        <v>27321.029999999995</v>
      </c>
      <c r="D3" s="23">
        <v>46687.95723</v>
      </c>
    </row>
    <row r="4" spans="1:4" x14ac:dyDescent="0.25">
      <c r="A4" s="13" t="s">
        <v>9</v>
      </c>
      <c r="B4" s="1">
        <v>43101</v>
      </c>
      <c r="C4" s="6">
        <v>29107.429999999997</v>
      </c>
      <c r="D4" s="23">
        <v>196701.9419899997</v>
      </c>
    </row>
    <row r="5" spans="1:4" x14ac:dyDescent="0.25">
      <c r="A5" s="13" t="s">
        <v>10</v>
      </c>
      <c r="B5" s="1">
        <v>43101</v>
      </c>
      <c r="C5" s="6">
        <v>1735.759999999985</v>
      </c>
      <c r="D5" s="23">
        <v>52830.338299999981</v>
      </c>
    </row>
    <row r="6" spans="1:4" x14ac:dyDescent="0.25">
      <c r="A6" s="13" t="s">
        <v>11</v>
      </c>
      <c r="B6" s="1">
        <v>43101</v>
      </c>
      <c r="C6" s="6">
        <v>4943.0200000000004</v>
      </c>
      <c r="D6" s="23">
        <v>70576.527710000009</v>
      </c>
    </row>
    <row r="7" spans="1:4" x14ac:dyDescent="0.25">
      <c r="A7" s="13" t="s">
        <v>12</v>
      </c>
      <c r="B7" s="1">
        <v>43101</v>
      </c>
      <c r="C7" s="6">
        <v>43686.749999999993</v>
      </c>
      <c r="D7" s="23">
        <v>61094.504940000006</v>
      </c>
    </row>
    <row r="8" spans="1:4" x14ac:dyDescent="0.25">
      <c r="A8" s="13" t="s">
        <v>2</v>
      </c>
      <c r="B8" s="1">
        <v>43101</v>
      </c>
      <c r="C8" s="6">
        <v>58651</v>
      </c>
      <c r="D8" s="23">
        <v>3877.1109499999998</v>
      </c>
    </row>
    <row r="9" spans="1:4" x14ac:dyDescent="0.25">
      <c r="A9" s="13" t="s">
        <v>13</v>
      </c>
      <c r="B9" s="1">
        <v>43101</v>
      </c>
      <c r="C9" s="6">
        <v>156007.946</v>
      </c>
      <c r="D9" s="23">
        <v>19112.37888</v>
      </c>
    </row>
    <row r="10" spans="1:4" x14ac:dyDescent="0.25">
      <c r="A10" s="13" t="s">
        <v>3</v>
      </c>
      <c r="B10" s="1">
        <v>43101</v>
      </c>
      <c r="C10" s="6">
        <v>14083237.02</v>
      </c>
      <c r="D10" s="23">
        <v>954058.70013999927</v>
      </c>
    </row>
    <row r="11" spans="1:4" x14ac:dyDescent="0.25">
      <c r="A11" s="13" t="s">
        <v>4</v>
      </c>
      <c r="B11" s="1">
        <v>43101</v>
      </c>
      <c r="C11" s="6">
        <v>696963</v>
      </c>
      <c r="D11" s="23">
        <v>78575.14592999997</v>
      </c>
    </row>
    <row r="12" spans="1:4" x14ac:dyDescent="0.25">
      <c r="A12" s="13" t="s">
        <v>5</v>
      </c>
      <c r="B12" s="1">
        <v>43101</v>
      </c>
      <c r="C12" s="6">
        <v>2898</v>
      </c>
      <c r="D12" s="23">
        <v>20885.559850000001</v>
      </c>
    </row>
    <row r="13" spans="1:4" x14ac:dyDescent="0.25">
      <c r="A13" s="13" t="s">
        <v>7</v>
      </c>
      <c r="B13" s="1">
        <v>43132</v>
      </c>
      <c r="C13" s="6">
        <v>121987.73</v>
      </c>
      <c r="D13" s="23">
        <v>223295.65455000004</v>
      </c>
    </row>
    <row r="14" spans="1:4" x14ac:dyDescent="0.25">
      <c r="A14" s="13" t="s">
        <v>8</v>
      </c>
      <c r="B14" s="1">
        <v>43132</v>
      </c>
      <c r="C14" s="6">
        <v>16106.88</v>
      </c>
      <c r="D14" s="23">
        <v>25264.074850000001</v>
      </c>
    </row>
    <row r="15" spans="1:4" x14ac:dyDescent="0.25">
      <c r="A15" s="13" t="s">
        <v>9</v>
      </c>
      <c r="B15" s="1">
        <v>43132</v>
      </c>
      <c r="C15" s="6">
        <v>26577.760000000006</v>
      </c>
      <c r="D15" s="23">
        <v>189063.37573999976</v>
      </c>
    </row>
    <row r="16" spans="1:4" x14ac:dyDescent="0.25">
      <c r="A16" s="13" t="s">
        <v>10</v>
      </c>
      <c r="B16" s="1">
        <v>43132</v>
      </c>
      <c r="C16" s="6">
        <v>2820.0500000000184</v>
      </c>
      <c r="D16" s="23">
        <v>60128.983019999832</v>
      </c>
    </row>
    <row r="17" spans="1:4" x14ac:dyDescent="0.25">
      <c r="A17" s="13" t="s">
        <v>11</v>
      </c>
      <c r="B17" s="1">
        <v>43132</v>
      </c>
      <c r="C17" s="6">
        <v>6213.02</v>
      </c>
      <c r="D17" s="23">
        <v>90244.170710000006</v>
      </c>
    </row>
    <row r="18" spans="1:4" x14ac:dyDescent="0.25">
      <c r="A18" s="13" t="s">
        <v>12</v>
      </c>
      <c r="B18" s="1">
        <v>43132</v>
      </c>
      <c r="C18" s="6">
        <v>40004.450000000004</v>
      </c>
      <c r="D18" s="23">
        <v>56861.900819999995</v>
      </c>
    </row>
    <row r="19" spans="1:4" x14ac:dyDescent="0.25">
      <c r="A19" s="13" t="s">
        <v>2</v>
      </c>
      <c r="B19" s="1">
        <v>43132</v>
      </c>
      <c r="C19" s="6">
        <v>81164</v>
      </c>
      <c r="D19" s="23">
        <v>4656.3547899999994</v>
      </c>
    </row>
    <row r="20" spans="1:4" x14ac:dyDescent="0.25">
      <c r="A20" s="13" t="s">
        <v>13</v>
      </c>
      <c r="B20" s="1">
        <v>43132</v>
      </c>
      <c r="C20" s="6">
        <v>131507.946</v>
      </c>
      <c r="D20" s="23">
        <v>16175.908880000001</v>
      </c>
    </row>
    <row r="21" spans="1:4" x14ac:dyDescent="0.25">
      <c r="A21" s="13" t="s">
        <v>3</v>
      </c>
      <c r="B21" s="1">
        <v>43132</v>
      </c>
      <c r="C21" s="6">
        <v>14443037.02</v>
      </c>
      <c r="D21" s="23">
        <v>1033967.138109999</v>
      </c>
    </row>
    <row r="22" spans="1:4" x14ac:dyDescent="0.25">
      <c r="A22" s="13" t="s">
        <v>4</v>
      </c>
      <c r="B22" s="1">
        <v>43132</v>
      </c>
      <c r="C22" s="6">
        <v>568791</v>
      </c>
      <c r="D22" s="23">
        <v>83374.917860000016</v>
      </c>
    </row>
    <row r="23" spans="1:4" x14ac:dyDescent="0.25">
      <c r="A23" s="13" t="s">
        <v>5</v>
      </c>
      <c r="B23" s="1">
        <v>43132</v>
      </c>
      <c r="C23" s="6">
        <v>2935</v>
      </c>
      <c r="D23" s="23">
        <v>23804.940149999999</v>
      </c>
    </row>
    <row r="24" spans="1:4" x14ac:dyDescent="0.25">
      <c r="A24" s="13" t="s">
        <v>7</v>
      </c>
      <c r="B24" s="1">
        <v>43160</v>
      </c>
      <c r="C24" s="6">
        <v>55791.05</v>
      </c>
      <c r="D24" s="23">
        <v>111625.70061000001</v>
      </c>
    </row>
    <row r="25" spans="1:4" x14ac:dyDescent="0.25">
      <c r="A25" s="13" t="s">
        <v>8</v>
      </c>
      <c r="B25" s="1">
        <v>43160</v>
      </c>
      <c r="C25" s="6">
        <v>9936.3399999999983</v>
      </c>
      <c r="D25" s="23">
        <v>15434.936890000001</v>
      </c>
    </row>
    <row r="26" spans="1:4" x14ac:dyDescent="0.25">
      <c r="A26" s="13" t="s">
        <v>9</v>
      </c>
      <c r="B26" s="1">
        <v>43160</v>
      </c>
      <c r="C26" s="6">
        <v>22903.480000000007</v>
      </c>
      <c r="D26" s="23">
        <v>172291.63707999967</v>
      </c>
    </row>
    <row r="27" spans="1:4" x14ac:dyDescent="0.25">
      <c r="A27" s="13" t="s">
        <v>10</v>
      </c>
      <c r="B27" s="1">
        <v>43160</v>
      </c>
      <c r="C27" s="6">
        <v>1798.2699999999868</v>
      </c>
      <c r="D27" s="23">
        <v>56141.323359999842</v>
      </c>
    </row>
    <row r="28" spans="1:4" x14ac:dyDescent="0.25">
      <c r="A28" s="13" t="s">
        <v>11</v>
      </c>
      <c r="B28" s="1">
        <v>43160</v>
      </c>
      <c r="C28" s="6">
        <v>5123.0200000000004</v>
      </c>
      <c r="D28" s="23">
        <v>72417.846310000008</v>
      </c>
    </row>
    <row r="29" spans="1:4" x14ac:dyDescent="0.25">
      <c r="A29" s="13" t="s">
        <v>12</v>
      </c>
      <c r="B29" s="1">
        <v>43160</v>
      </c>
      <c r="C29" s="6">
        <v>43686.700000000004</v>
      </c>
      <c r="D29" s="23">
        <v>60638.02562</v>
      </c>
    </row>
    <row r="30" spans="1:4" x14ac:dyDescent="0.25">
      <c r="A30" s="13" t="s">
        <v>2</v>
      </c>
      <c r="B30" s="1">
        <v>43160</v>
      </c>
      <c r="C30" s="6">
        <v>191853</v>
      </c>
      <c r="D30" s="23">
        <v>8311.4984100000001</v>
      </c>
    </row>
    <row r="31" spans="1:4" x14ac:dyDescent="0.25">
      <c r="A31" s="13" t="s">
        <v>13</v>
      </c>
      <c r="B31" s="1">
        <v>43160</v>
      </c>
      <c r="C31" s="6">
        <v>108507.946</v>
      </c>
      <c r="D31" s="23">
        <v>13419.508879999999</v>
      </c>
    </row>
    <row r="32" spans="1:4" x14ac:dyDescent="0.25">
      <c r="A32" s="13" t="s">
        <v>3</v>
      </c>
      <c r="B32" s="1">
        <v>43160</v>
      </c>
      <c r="C32" s="6">
        <v>13349848.02</v>
      </c>
      <c r="D32" s="23">
        <v>892969.47631999943</v>
      </c>
    </row>
    <row r="33" spans="1:16" x14ac:dyDescent="0.25">
      <c r="A33" s="13" t="s">
        <v>4</v>
      </c>
      <c r="B33" s="1">
        <v>43160</v>
      </c>
      <c r="C33" s="6">
        <v>696288</v>
      </c>
      <c r="D33" s="23">
        <v>74510.704949999999</v>
      </c>
    </row>
    <row r="34" spans="1:16" x14ac:dyDescent="0.25">
      <c r="A34" s="13" t="s">
        <v>5</v>
      </c>
      <c r="B34" s="1">
        <v>43160</v>
      </c>
      <c r="C34" s="6">
        <v>2824</v>
      </c>
      <c r="D34" s="23">
        <v>22644.758250000003</v>
      </c>
    </row>
    <row r="35" spans="1:16" x14ac:dyDescent="0.25">
      <c r="A35" s="13" t="s">
        <v>7</v>
      </c>
      <c r="B35" s="1">
        <v>43191</v>
      </c>
      <c r="C35" s="6">
        <v>91339.670000000013</v>
      </c>
      <c r="D35" s="23">
        <v>174955.70773999998</v>
      </c>
    </row>
    <row r="36" spans="1:16" x14ac:dyDescent="0.25">
      <c r="A36" s="13" t="s">
        <v>8</v>
      </c>
      <c r="B36" s="1">
        <v>43191</v>
      </c>
      <c r="C36" s="6">
        <v>9277.08</v>
      </c>
      <c r="D36" s="23">
        <v>21065.788049999999</v>
      </c>
    </row>
    <row r="37" spans="1:16" x14ac:dyDescent="0.25">
      <c r="A37" s="13" t="s">
        <v>9</v>
      </c>
      <c r="B37" s="1">
        <v>43191</v>
      </c>
      <c r="C37" s="6">
        <v>23015.920000000002</v>
      </c>
      <c r="D37" s="23">
        <v>181739.45145999984</v>
      </c>
    </row>
    <row r="38" spans="1:16" x14ac:dyDescent="0.25">
      <c r="A38" s="13" t="s">
        <v>10</v>
      </c>
      <c r="B38" s="1">
        <v>43191</v>
      </c>
      <c r="C38" s="6">
        <v>1716.420000000001</v>
      </c>
      <c r="D38" s="23">
        <v>55693.142929999995</v>
      </c>
    </row>
    <row r="39" spans="1:16" x14ac:dyDescent="0.25">
      <c r="A39" s="13" t="s">
        <v>11</v>
      </c>
      <c r="B39" s="1">
        <v>43191</v>
      </c>
      <c r="C39" s="6">
        <v>3596.02</v>
      </c>
      <c r="D39" s="23">
        <v>46528.047460000002</v>
      </c>
    </row>
    <row r="40" spans="1:16" x14ac:dyDescent="0.25">
      <c r="A40" s="13" t="s">
        <v>12</v>
      </c>
      <c r="B40" s="1">
        <v>43191</v>
      </c>
      <c r="C40" s="6">
        <v>41354.93</v>
      </c>
      <c r="D40" s="23">
        <v>58435.792690000002</v>
      </c>
    </row>
    <row r="41" spans="1:16" x14ac:dyDescent="0.25">
      <c r="A41" s="13" t="s">
        <v>2</v>
      </c>
      <c r="B41" s="1">
        <v>43191</v>
      </c>
      <c r="C41" s="6">
        <v>59553</v>
      </c>
      <c r="D41" s="23">
        <v>4059.3064100000001</v>
      </c>
    </row>
    <row r="42" spans="1:16" x14ac:dyDescent="0.25">
      <c r="A42" s="13" t="s">
        <v>13</v>
      </c>
      <c r="B42" s="1">
        <v>43191</v>
      </c>
      <c r="C42" s="6">
        <v>80007.945999999909</v>
      </c>
      <c r="D42" s="23">
        <v>9948.2088800000001</v>
      </c>
      <c r="F42" s="24"/>
      <c r="H42" s="24"/>
      <c r="J42" s="24"/>
      <c r="L42" s="24"/>
      <c r="N42" s="24"/>
      <c r="P42" s="24"/>
    </row>
    <row r="43" spans="1:16" x14ac:dyDescent="0.25">
      <c r="A43" s="13" t="s">
        <v>3</v>
      </c>
      <c r="B43" s="1">
        <v>43191</v>
      </c>
      <c r="C43" s="6">
        <v>15220399.02</v>
      </c>
      <c r="D43" s="23">
        <v>1051338.5744699992</v>
      </c>
      <c r="K43" s="2" t="s">
        <v>0</v>
      </c>
    </row>
    <row r="44" spans="1:16" x14ac:dyDescent="0.25">
      <c r="A44" s="13" t="s">
        <v>4</v>
      </c>
      <c r="B44" s="1">
        <v>43191</v>
      </c>
      <c r="C44" s="6">
        <v>654481</v>
      </c>
      <c r="D44" s="23">
        <v>87812.383209999985</v>
      </c>
    </row>
    <row r="45" spans="1:16" x14ac:dyDescent="0.25">
      <c r="A45" s="13" t="s">
        <v>5</v>
      </c>
      <c r="B45" s="1">
        <v>43191</v>
      </c>
      <c r="C45" s="6">
        <v>2719</v>
      </c>
      <c r="D45" s="23">
        <v>22669.696140000004</v>
      </c>
    </row>
    <row r="46" spans="1:16" x14ac:dyDescent="0.25">
      <c r="A46" s="13" t="s">
        <v>7</v>
      </c>
      <c r="B46" s="1">
        <v>43221</v>
      </c>
      <c r="C46" s="6">
        <v>69336.12000000001</v>
      </c>
      <c r="D46" s="23">
        <v>130606.22963000003</v>
      </c>
    </row>
    <row r="47" spans="1:16" x14ac:dyDescent="0.25">
      <c r="A47" s="13" t="s">
        <v>8</v>
      </c>
      <c r="B47" s="1">
        <v>43221</v>
      </c>
      <c r="C47" s="6">
        <v>10856.48</v>
      </c>
      <c r="D47" s="23">
        <v>19570.988820000002</v>
      </c>
    </row>
    <row r="48" spans="1:16" x14ac:dyDescent="0.25">
      <c r="A48" s="13" t="s">
        <v>9</v>
      </c>
      <c r="B48" s="1">
        <v>43221</v>
      </c>
      <c r="C48" s="6">
        <v>28907.590000000015</v>
      </c>
      <c r="D48" s="23">
        <v>193028.09331999972</v>
      </c>
    </row>
    <row r="49" spans="1:4" x14ac:dyDescent="0.25">
      <c r="A49" s="13" t="s">
        <v>10</v>
      </c>
      <c r="B49" s="1">
        <v>43221</v>
      </c>
      <c r="C49" s="6">
        <v>1744.8699999999858</v>
      </c>
      <c r="D49" s="23">
        <v>56225.518749999988</v>
      </c>
    </row>
    <row r="50" spans="1:4" x14ac:dyDescent="0.25">
      <c r="A50" s="13" t="s">
        <v>11</v>
      </c>
      <c r="B50" s="1">
        <v>43221</v>
      </c>
      <c r="C50" s="6">
        <v>4404.0200000000004</v>
      </c>
      <c r="D50" s="23">
        <v>57956.319649999998</v>
      </c>
    </row>
    <row r="51" spans="1:4" x14ac:dyDescent="0.25">
      <c r="A51" s="13" t="s">
        <v>12</v>
      </c>
      <c r="B51" s="1">
        <v>43221</v>
      </c>
      <c r="C51" s="6">
        <v>46104.800000000003</v>
      </c>
      <c r="D51" s="23">
        <v>62952.708640000012</v>
      </c>
    </row>
    <row r="52" spans="1:4" x14ac:dyDescent="0.25">
      <c r="A52" s="13" t="s">
        <v>2</v>
      </c>
      <c r="B52" s="1">
        <v>43221</v>
      </c>
      <c r="C52" s="6">
        <v>209959</v>
      </c>
      <c r="D52" s="23">
        <v>10409.397729999999</v>
      </c>
    </row>
    <row r="53" spans="1:4" x14ac:dyDescent="0.25">
      <c r="A53" s="13" t="s">
        <v>13</v>
      </c>
      <c r="B53" s="1">
        <v>43221</v>
      </c>
      <c r="C53" s="6">
        <v>138008.046</v>
      </c>
      <c r="D53" s="23">
        <v>17125.676060000002</v>
      </c>
    </row>
    <row r="54" spans="1:4" x14ac:dyDescent="0.25">
      <c r="A54" s="13" t="s">
        <v>3</v>
      </c>
      <c r="B54" s="1">
        <v>43221</v>
      </c>
      <c r="C54" s="6">
        <v>16773221.02</v>
      </c>
      <c r="D54" s="23">
        <v>1071580.9787699995</v>
      </c>
    </row>
    <row r="55" spans="1:4" x14ac:dyDescent="0.25">
      <c r="A55" s="13" t="s">
        <v>4</v>
      </c>
      <c r="B55" s="1">
        <v>43221</v>
      </c>
      <c r="C55" s="6">
        <v>572638</v>
      </c>
      <c r="D55" s="23">
        <v>94330.251860000018</v>
      </c>
    </row>
    <row r="56" spans="1:4" x14ac:dyDescent="0.25">
      <c r="A56" s="13" t="s">
        <v>5</v>
      </c>
      <c r="B56" s="1">
        <v>43221</v>
      </c>
      <c r="C56" s="6">
        <v>2444</v>
      </c>
      <c r="D56" s="23">
        <v>20300.571660000001</v>
      </c>
    </row>
    <row r="57" spans="1:4" x14ac:dyDescent="0.25">
      <c r="A57" s="13" t="s">
        <v>7</v>
      </c>
      <c r="B57" s="1">
        <v>43252</v>
      </c>
      <c r="C57" s="6">
        <v>82086.149999999994</v>
      </c>
      <c r="D57" s="23">
        <v>156586.91410000002</v>
      </c>
    </row>
    <row r="58" spans="1:4" x14ac:dyDescent="0.25">
      <c r="A58" s="13" t="s">
        <v>8</v>
      </c>
      <c r="B58" s="1">
        <v>43252</v>
      </c>
      <c r="C58" s="6">
        <v>11461.87</v>
      </c>
      <c r="D58" s="23">
        <v>23867.877850000001</v>
      </c>
    </row>
    <row r="59" spans="1:4" x14ac:dyDescent="0.25">
      <c r="A59" s="13" t="s">
        <v>9</v>
      </c>
      <c r="B59" s="1">
        <v>43252</v>
      </c>
      <c r="C59" s="6">
        <v>27888.43</v>
      </c>
      <c r="D59" s="23">
        <v>190957.70250999977</v>
      </c>
    </row>
    <row r="60" spans="1:4" x14ac:dyDescent="0.25">
      <c r="A60" s="13" t="s">
        <v>10</v>
      </c>
      <c r="B60" s="1">
        <v>43252</v>
      </c>
      <c r="C60" s="6">
        <v>1781.2099999999862</v>
      </c>
      <c r="D60" s="23">
        <v>57431.076269999925</v>
      </c>
    </row>
    <row r="61" spans="1:4" x14ac:dyDescent="0.25">
      <c r="A61" s="13" t="s">
        <v>11</v>
      </c>
      <c r="B61" s="1">
        <v>43252</v>
      </c>
      <c r="C61" s="6">
        <v>1781.2099999999862</v>
      </c>
      <c r="D61" s="23">
        <v>57431.076269999925</v>
      </c>
    </row>
    <row r="62" spans="1:4" x14ac:dyDescent="0.25">
      <c r="A62" s="13" t="s">
        <v>12</v>
      </c>
      <c r="B62" s="1">
        <v>43252</v>
      </c>
      <c r="C62" s="6">
        <v>38589.82</v>
      </c>
      <c r="D62" s="23">
        <v>55938.551699999996</v>
      </c>
    </row>
    <row r="63" spans="1:4" x14ac:dyDescent="0.25">
      <c r="A63" s="13" t="s">
        <v>2</v>
      </c>
      <c r="B63" s="1">
        <v>43252</v>
      </c>
      <c r="C63" s="6">
        <v>163889</v>
      </c>
      <c r="D63" s="23">
        <v>13128.514569999998</v>
      </c>
    </row>
    <row r="64" spans="1:4" x14ac:dyDescent="0.25">
      <c r="A64" s="13" t="s">
        <v>13</v>
      </c>
      <c r="B64" s="1">
        <v>43252</v>
      </c>
      <c r="C64" s="6">
        <v>121508.046</v>
      </c>
      <c r="D64" s="23">
        <v>15046.981060000002</v>
      </c>
    </row>
    <row r="65" spans="1:4" x14ac:dyDescent="0.25">
      <c r="A65" s="13" t="s">
        <v>3</v>
      </c>
      <c r="B65" s="1">
        <v>43252</v>
      </c>
      <c r="C65" s="6">
        <v>14069178.02</v>
      </c>
      <c r="D65" s="23">
        <v>951633.64726999891</v>
      </c>
    </row>
    <row r="66" spans="1:4" x14ac:dyDescent="0.25">
      <c r="A66" s="13" t="s">
        <v>4</v>
      </c>
      <c r="B66" s="1">
        <v>43252</v>
      </c>
      <c r="C66" s="6">
        <v>612480</v>
      </c>
      <c r="D66" s="23">
        <v>84866.611760000029</v>
      </c>
    </row>
    <row r="67" spans="1:4" x14ac:dyDescent="0.25">
      <c r="A67" s="13" t="s">
        <v>5</v>
      </c>
      <c r="B67" s="1">
        <v>43252</v>
      </c>
      <c r="C67" s="6">
        <v>2471</v>
      </c>
      <c r="D67" s="23">
        <v>23873.783439999999</v>
      </c>
    </row>
    <row r="68" spans="1:4" x14ac:dyDescent="0.25">
      <c r="A68" s="13" t="s">
        <v>7</v>
      </c>
      <c r="B68" s="1">
        <v>43282</v>
      </c>
      <c r="C68" s="6">
        <v>124993.82</v>
      </c>
      <c r="D68" s="23">
        <v>227634.04244999989</v>
      </c>
    </row>
    <row r="69" spans="1:4" x14ac:dyDescent="0.25">
      <c r="A69" s="13" t="s">
        <v>8</v>
      </c>
      <c r="B69" s="1">
        <v>43282</v>
      </c>
      <c r="C69" s="6">
        <v>7685.09</v>
      </c>
      <c r="D69" s="23">
        <v>16379.99293</v>
      </c>
    </row>
    <row r="70" spans="1:4" x14ac:dyDescent="0.25">
      <c r="A70" s="13" t="s">
        <v>9</v>
      </c>
      <c r="B70" s="1">
        <v>43282</v>
      </c>
      <c r="C70" s="6">
        <v>24586.010000000006</v>
      </c>
      <c r="D70" s="23">
        <v>177338.83431999962</v>
      </c>
    </row>
    <row r="71" spans="1:4" x14ac:dyDescent="0.25">
      <c r="A71" s="13" t="s">
        <v>10</v>
      </c>
      <c r="B71" s="1">
        <v>43282</v>
      </c>
      <c r="C71" s="6">
        <v>1865.9399999999878</v>
      </c>
      <c r="D71" s="23">
        <v>61142.950919999879</v>
      </c>
    </row>
    <row r="72" spans="1:4" x14ac:dyDescent="0.25">
      <c r="A72" s="13" t="s">
        <v>11</v>
      </c>
      <c r="B72" s="1">
        <v>43282</v>
      </c>
      <c r="C72" s="6">
        <v>7491.67</v>
      </c>
      <c r="D72" s="23">
        <v>111429.26340999991</v>
      </c>
    </row>
    <row r="73" spans="1:4" x14ac:dyDescent="0.25">
      <c r="A73" s="13" t="s">
        <v>12</v>
      </c>
      <c r="B73" s="1">
        <v>43282</v>
      </c>
      <c r="C73" s="6">
        <v>40345.69</v>
      </c>
      <c r="D73" s="23">
        <v>56539.326140000034</v>
      </c>
    </row>
    <row r="74" spans="1:4" x14ac:dyDescent="0.25">
      <c r="A74" s="13" t="s">
        <v>2</v>
      </c>
      <c r="B74" s="1">
        <v>43282</v>
      </c>
      <c r="C74" s="6">
        <v>87623</v>
      </c>
      <c r="D74" s="23">
        <v>6110.1006099999995</v>
      </c>
    </row>
    <row r="75" spans="1:4" x14ac:dyDescent="0.25">
      <c r="A75" s="13" t="s">
        <v>13</v>
      </c>
      <c r="B75" s="1">
        <v>43282</v>
      </c>
      <c r="C75" s="6">
        <v>91008.046000000002</v>
      </c>
      <c r="D75" s="23">
        <v>11408.58106</v>
      </c>
    </row>
    <row r="76" spans="1:4" x14ac:dyDescent="0.25">
      <c r="A76" s="13" t="s">
        <v>3</v>
      </c>
      <c r="B76" s="1">
        <v>43282</v>
      </c>
      <c r="C76" s="6">
        <v>14408270.02</v>
      </c>
      <c r="D76" s="23">
        <v>986943.71913000091</v>
      </c>
    </row>
    <row r="77" spans="1:4" x14ac:dyDescent="0.25">
      <c r="A77" s="13" t="s">
        <v>4</v>
      </c>
      <c r="B77" s="1">
        <v>43282</v>
      </c>
      <c r="C77" s="6">
        <v>486071</v>
      </c>
      <c r="D77" s="23">
        <v>89032.994759999987</v>
      </c>
    </row>
    <row r="78" spans="1:4" x14ac:dyDescent="0.25">
      <c r="A78" s="13" t="s">
        <v>5</v>
      </c>
      <c r="B78" s="1">
        <v>43282</v>
      </c>
      <c r="C78" s="8">
        <v>2762</v>
      </c>
      <c r="D78" s="39">
        <v>24910.438059999997</v>
      </c>
    </row>
    <row r="79" spans="1:4" x14ac:dyDescent="0.25">
      <c r="A79" s="13" t="s">
        <v>7</v>
      </c>
      <c r="B79" s="1">
        <v>43313</v>
      </c>
      <c r="C79" s="6">
        <v>85233.709999999992</v>
      </c>
      <c r="D79" s="23">
        <v>164600.72745000001</v>
      </c>
    </row>
    <row r="80" spans="1:4" x14ac:dyDescent="0.25">
      <c r="A80" s="13" t="s">
        <v>8</v>
      </c>
      <c r="B80" s="1">
        <v>43313</v>
      </c>
      <c r="C80" s="6">
        <v>14995.35</v>
      </c>
      <c r="D80" s="23">
        <v>31259.547460000005</v>
      </c>
    </row>
    <row r="81" spans="1:11" x14ac:dyDescent="0.25">
      <c r="A81" s="13" t="s">
        <v>9</v>
      </c>
      <c r="B81" s="1">
        <v>43313</v>
      </c>
      <c r="C81" s="6">
        <v>24460.96000000001</v>
      </c>
      <c r="D81" s="23">
        <v>180455.9400199996</v>
      </c>
    </row>
    <row r="82" spans="1:11" x14ac:dyDescent="0.25">
      <c r="A82" s="13" t="s">
        <v>10</v>
      </c>
      <c r="B82" s="1">
        <v>43313</v>
      </c>
      <c r="C82" s="6">
        <v>1774.3999999999869</v>
      </c>
      <c r="D82" s="23">
        <v>58219.874449999967</v>
      </c>
    </row>
    <row r="83" spans="1:11" x14ac:dyDescent="0.25">
      <c r="A83" s="13" t="s">
        <v>11</v>
      </c>
      <c r="B83" s="1">
        <v>43313</v>
      </c>
      <c r="C83" s="6">
        <v>6868.02</v>
      </c>
      <c r="D83" s="23">
        <v>100689.04811</v>
      </c>
    </row>
    <row r="84" spans="1:11" x14ac:dyDescent="0.25">
      <c r="A84" s="13" t="s">
        <v>12</v>
      </c>
      <c r="B84" s="1">
        <v>43313</v>
      </c>
      <c r="C84" s="6">
        <v>37957.89</v>
      </c>
      <c r="D84" s="23">
        <v>52894.823350000006</v>
      </c>
    </row>
    <row r="85" spans="1:11" x14ac:dyDescent="0.25">
      <c r="A85" s="13" t="s">
        <v>2</v>
      </c>
      <c r="B85" s="1">
        <v>43313</v>
      </c>
      <c r="C85" s="6">
        <v>108771</v>
      </c>
      <c r="D85" s="23">
        <v>7105.0585300000002</v>
      </c>
    </row>
    <row r="86" spans="1:11" x14ac:dyDescent="0.25">
      <c r="A86" s="13" t="s">
        <v>13</v>
      </c>
      <c r="B86" s="1">
        <v>43313</v>
      </c>
      <c r="C86" s="6">
        <v>64008.045999999995</v>
      </c>
      <c r="D86" s="23">
        <v>8105.1310599999997</v>
      </c>
    </row>
    <row r="87" spans="1:11" x14ac:dyDescent="0.25">
      <c r="A87" s="13" t="s">
        <v>3</v>
      </c>
      <c r="B87" s="1">
        <v>43313</v>
      </c>
      <c r="C87" s="6">
        <v>14745426.02</v>
      </c>
      <c r="D87" s="23">
        <v>988041.53540999873</v>
      </c>
    </row>
    <row r="88" spans="1:11" x14ac:dyDescent="0.25">
      <c r="A88" s="13" t="s">
        <v>4</v>
      </c>
      <c r="B88" s="1">
        <v>43313</v>
      </c>
      <c r="C88" s="6">
        <v>770738</v>
      </c>
      <c r="D88" s="23">
        <v>95710.420970000006</v>
      </c>
    </row>
    <row r="89" spans="1:11" x14ac:dyDescent="0.25">
      <c r="A89" s="13" t="s">
        <v>5</v>
      </c>
      <c r="B89" s="1">
        <v>43313</v>
      </c>
      <c r="C89" s="6">
        <v>2465</v>
      </c>
      <c r="D89" s="23">
        <v>23542.390459999999</v>
      </c>
    </row>
    <row r="90" spans="1:11" x14ac:dyDescent="0.25">
      <c r="A90" s="13" t="s">
        <v>7</v>
      </c>
      <c r="B90" s="1">
        <v>43344</v>
      </c>
      <c r="C90" s="6">
        <v>129884.76</v>
      </c>
      <c r="D90" s="23">
        <v>236293.63143000001</v>
      </c>
    </row>
    <row r="91" spans="1:11" x14ac:dyDescent="0.25">
      <c r="A91" s="13" t="s">
        <v>8</v>
      </c>
      <c r="B91" s="1">
        <v>43344</v>
      </c>
      <c r="C91" s="6">
        <v>8642.15</v>
      </c>
      <c r="D91" s="23">
        <v>18852.657279999999</v>
      </c>
    </row>
    <row r="92" spans="1:11" x14ac:dyDescent="0.25">
      <c r="A92" s="13" t="s">
        <v>9</v>
      </c>
      <c r="B92" s="1">
        <v>43344</v>
      </c>
      <c r="C92" s="6">
        <v>22985.439999999991</v>
      </c>
      <c r="D92" s="23">
        <v>180331.78554999962</v>
      </c>
      <c r="G92" s="24"/>
      <c r="I92" s="24"/>
      <c r="K92" s="24"/>
    </row>
    <row r="93" spans="1:11" x14ac:dyDescent="0.25">
      <c r="A93" s="13" t="s">
        <v>10</v>
      </c>
      <c r="B93" s="1">
        <v>43344</v>
      </c>
      <c r="C93" s="6">
        <v>1783.6699999999864</v>
      </c>
      <c r="D93" s="23">
        <v>59306.665459999924</v>
      </c>
      <c r="F93" s="2" t="s">
        <v>0</v>
      </c>
      <c r="G93" s="3" t="s">
        <v>1</v>
      </c>
      <c r="H93" s="2" t="s">
        <v>0</v>
      </c>
      <c r="I93" s="4" t="s">
        <v>1</v>
      </c>
      <c r="J93" s="2" t="s">
        <v>0</v>
      </c>
      <c r="K93" s="3" t="s">
        <v>1</v>
      </c>
    </row>
    <row r="94" spans="1:11" x14ac:dyDescent="0.25">
      <c r="A94" s="13" t="s">
        <v>11</v>
      </c>
      <c r="B94" s="1">
        <v>43344</v>
      </c>
      <c r="C94" s="6">
        <v>6298.02</v>
      </c>
      <c r="D94" s="23">
        <v>91791.907610000009</v>
      </c>
    </row>
    <row r="95" spans="1:11" x14ac:dyDescent="0.25">
      <c r="A95" s="13" t="s">
        <v>12</v>
      </c>
      <c r="B95" s="1">
        <v>43344</v>
      </c>
      <c r="C95" s="6">
        <v>41469.32</v>
      </c>
      <c r="D95" s="23">
        <v>55289.622430000003</v>
      </c>
    </row>
    <row r="96" spans="1:11" x14ac:dyDescent="0.25">
      <c r="A96" s="13" t="s">
        <v>2</v>
      </c>
      <c r="B96" s="1">
        <v>43344</v>
      </c>
      <c r="C96" s="6">
        <v>74528</v>
      </c>
      <c r="D96" s="23">
        <v>4733.2947899999999</v>
      </c>
    </row>
    <row r="97" spans="1:11" x14ac:dyDescent="0.25">
      <c r="A97" s="13" t="s">
        <v>13</v>
      </c>
      <c r="B97" s="1">
        <v>43344</v>
      </c>
      <c r="C97" s="6">
        <v>50008.046000000002</v>
      </c>
      <c r="D97" s="23">
        <v>6430.6710600000006</v>
      </c>
    </row>
    <row r="98" spans="1:11" x14ac:dyDescent="0.25">
      <c r="A98" s="13" t="s">
        <v>3</v>
      </c>
      <c r="B98" s="1">
        <v>43344</v>
      </c>
      <c r="C98" s="6">
        <v>15005405.02</v>
      </c>
      <c r="D98" s="23">
        <v>942121.32712999906</v>
      </c>
    </row>
    <row r="99" spans="1:11" x14ac:dyDescent="0.25">
      <c r="A99" s="13" t="s">
        <v>4</v>
      </c>
      <c r="B99" s="1">
        <v>43344</v>
      </c>
      <c r="C99" s="6">
        <v>980173</v>
      </c>
      <c r="D99" s="23">
        <v>86971.709020000009</v>
      </c>
    </row>
    <row r="100" spans="1:11" x14ac:dyDescent="0.25">
      <c r="A100" s="13" t="s">
        <v>5</v>
      </c>
      <c r="B100" s="1">
        <v>43344</v>
      </c>
      <c r="C100" s="6">
        <v>2844</v>
      </c>
      <c r="D100" s="23">
        <v>23517.712599999999</v>
      </c>
    </row>
    <row r="101" spans="1:11" x14ac:dyDescent="0.25">
      <c r="A101" s="13" t="s">
        <v>7</v>
      </c>
      <c r="B101" s="1">
        <v>43374</v>
      </c>
      <c r="C101" s="6">
        <v>113950.58</v>
      </c>
      <c r="D101" s="23">
        <v>224861.90653000007</v>
      </c>
    </row>
    <row r="102" spans="1:11" x14ac:dyDescent="0.25">
      <c r="A102" s="13" t="s">
        <v>8</v>
      </c>
      <c r="B102" s="1">
        <v>43374</v>
      </c>
      <c r="C102" s="6">
        <v>13649.39</v>
      </c>
      <c r="D102" s="23">
        <v>28380.903620000001</v>
      </c>
    </row>
    <row r="103" spans="1:11" x14ac:dyDescent="0.25">
      <c r="A103" s="13" t="s">
        <v>9</v>
      </c>
      <c r="B103" s="1">
        <v>43374</v>
      </c>
      <c r="C103" s="6">
        <v>29464.449999999997</v>
      </c>
      <c r="D103" s="23">
        <v>198767.23908999961</v>
      </c>
    </row>
    <row r="104" spans="1:11" x14ac:dyDescent="0.25">
      <c r="A104" s="13" t="s">
        <v>10</v>
      </c>
      <c r="B104" s="1">
        <v>43374</v>
      </c>
      <c r="C104" s="6">
        <v>1755.0499999999886</v>
      </c>
      <c r="D104" s="23">
        <v>57739.422029999922</v>
      </c>
    </row>
    <row r="105" spans="1:11" x14ac:dyDescent="0.25">
      <c r="A105" s="13" t="s">
        <v>11</v>
      </c>
      <c r="B105" s="1">
        <v>43374</v>
      </c>
      <c r="C105" s="6">
        <v>4258.0200000000004</v>
      </c>
      <c r="D105" s="23">
        <v>56700.258110000002</v>
      </c>
      <c r="F105" s="27"/>
      <c r="G105" s="28"/>
      <c r="H105" s="29"/>
      <c r="I105" s="30"/>
      <c r="J105" s="29"/>
      <c r="K105" s="30"/>
    </row>
    <row r="106" spans="1:11" x14ac:dyDescent="0.25">
      <c r="A106" s="13" t="s">
        <v>12</v>
      </c>
      <c r="B106" s="1">
        <v>43374</v>
      </c>
      <c r="C106" s="6">
        <v>38281.540000000008</v>
      </c>
      <c r="D106" s="23">
        <v>51525.939759999994</v>
      </c>
      <c r="F106" s="27"/>
      <c r="G106" s="28"/>
      <c r="H106" s="29"/>
      <c r="I106" s="30"/>
      <c r="J106" s="29"/>
      <c r="K106" s="30"/>
    </row>
    <row r="107" spans="1:11" x14ac:dyDescent="0.25">
      <c r="A107" s="13" t="s">
        <v>2</v>
      </c>
      <c r="B107" s="1">
        <v>43374</v>
      </c>
      <c r="C107" s="6">
        <v>119841</v>
      </c>
      <c r="D107" s="23">
        <v>8244.9984299999996</v>
      </c>
      <c r="F107" s="27"/>
      <c r="G107" s="28"/>
      <c r="H107" s="29"/>
      <c r="I107" s="30"/>
      <c r="J107" s="29"/>
      <c r="K107" s="30"/>
    </row>
    <row r="108" spans="1:11" x14ac:dyDescent="0.25">
      <c r="A108" s="13" t="s">
        <v>13</v>
      </c>
      <c r="B108" s="1">
        <v>43374</v>
      </c>
      <c r="C108" s="6">
        <v>134007.976</v>
      </c>
      <c r="D108" s="23">
        <v>16861.712780000002</v>
      </c>
      <c r="F108" s="27"/>
      <c r="G108" s="28"/>
      <c r="H108" s="29"/>
      <c r="I108" s="30"/>
      <c r="J108" s="29"/>
      <c r="K108" s="30"/>
    </row>
    <row r="109" spans="1:11" x14ac:dyDescent="0.25">
      <c r="A109" s="13" t="s">
        <v>3</v>
      </c>
      <c r="B109" s="1">
        <v>43374</v>
      </c>
      <c r="C109" s="6">
        <v>16823277.02</v>
      </c>
      <c r="D109" s="23">
        <v>1093747.5798200008</v>
      </c>
      <c r="F109" s="27"/>
      <c r="G109" s="28"/>
      <c r="H109" s="29"/>
      <c r="I109" s="30"/>
      <c r="J109" s="29"/>
      <c r="K109" s="30"/>
    </row>
    <row r="110" spans="1:11" x14ac:dyDescent="0.25">
      <c r="A110" s="13" t="s">
        <v>4</v>
      </c>
      <c r="B110" s="1">
        <v>43374</v>
      </c>
      <c r="C110" s="6">
        <v>1000140</v>
      </c>
      <c r="D110" s="23">
        <v>100055.85492</v>
      </c>
      <c r="F110" s="27"/>
      <c r="G110" s="28"/>
      <c r="H110" s="29"/>
      <c r="I110" s="30"/>
      <c r="J110" s="29"/>
      <c r="K110" s="30"/>
    </row>
    <row r="111" spans="1:11" x14ac:dyDescent="0.25">
      <c r="A111" s="13" t="s">
        <v>5</v>
      </c>
      <c r="B111" s="1">
        <v>43374</v>
      </c>
      <c r="C111" s="8">
        <v>2811</v>
      </c>
      <c r="D111" s="39">
        <v>23876.280890000002</v>
      </c>
      <c r="F111" s="27"/>
      <c r="G111" s="28"/>
      <c r="H111" s="29"/>
      <c r="I111" s="30"/>
      <c r="J111" s="29"/>
      <c r="K111" s="30"/>
    </row>
    <row r="112" spans="1:11" x14ac:dyDescent="0.25">
      <c r="A112" s="13" t="s">
        <v>7</v>
      </c>
      <c r="B112" s="1">
        <v>43405</v>
      </c>
      <c r="C112" s="6">
        <v>111997.82</v>
      </c>
      <c r="D112" s="23">
        <v>200817.32010000007</v>
      </c>
      <c r="F112" s="27"/>
      <c r="G112" s="28"/>
      <c r="H112" s="29"/>
      <c r="I112" s="30"/>
      <c r="J112" s="29"/>
      <c r="K112" s="30"/>
    </row>
    <row r="113" spans="1:11" x14ac:dyDescent="0.25">
      <c r="A113" s="13" t="s">
        <v>8</v>
      </c>
      <c r="B113" s="1">
        <v>43405</v>
      </c>
      <c r="C113" s="6">
        <v>8716.66</v>
      </c>
      <c r="D113" s="23">
        <v>23467.18216</v>
      </c>
      <c r="F113" s="27"/>
      <c r="G113" s="28"/>
      <c r="H113" s="29"/>
      <c r="I113" s="30"/>
      <c r="J113" s="29"/>
      <c r="K113" s="30"/>
    </row>
    <row r="114" spans="1:11" x14ac:dyDescent="0.25">
      <c r="A114" s="13" t="s">
        <v>9</v>
      </c>
      <c r="B114" s="1">
        <v>43405</v>
      </c>
      <c r="C114" s="6">
        <v>26098.800000000003</v>
      </c>
      <c r="D114" s="23">
        <v>182164.76413999955</v>
      </c>
      <c r="F114" s="27"/>
      <c r="G114" s="28"/>
      <c r="H114" s="29"/>
      <c r="I114" s="30"/>
      <c r="J114" s="29"/>
      <c r="K114" s="30"/>
    </row>
    <row r="115" spans="1:11" x14ac:dyDescent="0.25">
      <c r="A115" s="13" t="s">
        <v>10</v>
      </c>
      <c r="B115" s="1">
        <v>43405</v>
      </c>
      <c r="C115" s="6">
        <v>1794.0199999999877</v>
      </c>
      <c r="D115" s="23">
        <v>59629.128379999849</v>
      </c>
      <c r="F115" s="27"/>
      <c r="G115" s="28"/>
      <c r="H115" s="29"/>
      <c r="I115" s="30"/>
      <c r="J115" s="29"/>
      <c r="K115" s="30"/>
    </row>
    <row r="116" spans="1:11" x14ac:dyDescent="0.25">
      <c r="A116" s="13" t="s">
        <v>11</v>
      </c>
      <c r="B116" s="1">
        <v>43405</v>
      </c>
      <c r="C116" s="6">
        <v>5653.02</v>
      </c>
      <c r="D116" s="23">
        <v>80235.797660000011</v>
      </c>
      <c r="F116" s="27"/>
      <c r="G116" s="28"/>
      <c r="H116" s="29"/>
      <c r="I116" s="30"/>
      <c r="J116" s="29"/>
      <c r="K116" s="30"/>
    </row>
    <row r="117" spans="1:11" x14ac:dyDescent="0.25">
      <c r="A117" s="13" t="s">
        <v>12</v>
      </c>
      <c r="B117" s="1">
        <v>43405</v>
      </c>
      <c r="C117" s="6">
        <v>41391.600000000006</v>
      </c>
      <c r="D117" s="23">
        <v>54180.276550000002</v>
      </c>
      <c r="F117" s="27"/>
      <c r="G117" s="28"/>
      <c r="H117" s="29"/>
      <c r="I117" s="30"/>
      <c r="J117" s="29"/>
      <c r="K117" s="30"/>
    </row>
    <row r="118" spans="1:11" x14ac:dyDescent="0.25">
      <c r="A118" s="13" t="s">
        <v>2</v>
      </c>
      <c r="B118" s="1">
        <v>43405</v>
      </c>
      <c r="C118" s="6">
        <v>72827</v>
      </c>
      <c r="D118" s="23">
        <v>4131.3749700000008</v>
      </c>
      <c r="F118" s="27"/>
      <c r="G118" s="28"/>
      <c r="H118" s="29"/>
      <c r="I118" s="30"/>
      <c r="J118" s="29"/>
      <c r="K118" s="30"/>
    </row>
    <row r="119" spans="1:11" x14ac:dyDescent="0.25">
      <c r="A119" s="13" t="s">
        <v>13</v>
      </c>
      <c r="B119" s="1">
        <v>43405</v>
      </c>
      <c r="C119" s="6">
        <v>103507.96599999999</v>
      </c>
      <c r="D119" s="23">
        <v>12995.881500000001</v>
      </c>
      <c r="F119" s="27"/>
      <c r="G119" s="28"/>
      <c r="H119" s="29"/>
      <c r="I119" s="30"/>
      <c r="J119" s="29"/>
      <c r="K119" s="30"/>
    </row>
    <row r="120" spans="1:11" x14ac:dyDescent="0.25">
      <c r="A120" s="13" t="s">
        <v>3</v>
      </c>
      <c r="B120" s="1">
        <v>43405</v>
      </c>
      <c r="C120" s="6">
        <v>15262728.02</v>
      </c>
      <c r="D120" s="23">
        <v>952514.56748999865</v>
      </c>
      <c r="F120" s="27"/>
      <c r="G120" s="28"/>
      <c r="H120" s="29"/>
      <c r="I120" s="30"/>
      <c r="J120" s="29"/>
      <c r="K120" s="30"/>
    </row>
    <row r="121" spans="1:11" x14ac:dyDescent="0.25">
      <c r="A121" s="13" t="s">
        <v>4</v>
      </c>
      <c r="B121" s="1">
        <v>43405</v>
      </c>
      <c r="C121" s="6">
        <v>900361</v>
      </c>
      <c r="D121" s="23">
        <v>85629.124499999991</v>
      </c>
      <c r="F121" s="27"/>
      <c r="G121" s="28"/>
      <c r="H121" s="29"/>
      <c r="I121" s="30"/>
      <c r="J121" s="29"/>
      <c r="K121" s="30"/>
    </row>
    <row r="122" spans="1:11" x14ac:dyDescent="0.25">
      <c r="A122" s="13" t="s">
        <v>5</v>
      </c>
      <c r="B122" s="1">
        <v>43405</v>
      </c>
      <c r="C122" s="6">
        <v>2841</v>
      </c>
      <c r="D122" s="23">
        <v>22871.70233</v>
      </c>
      <c r="F122" s="27"/>
      <c r="G122" s="28"/>
      <c r="H122" s="29"/>
      <c r="I122" s="30"/>
      <c r="J122" s="29"/>
      <c r="K122" s="30"/>
    </row>
    <row r="123" spans="1:11" x14ac:dyDescent="0.25">
      <c r="A123" s="13" t="s">
        <v>7</v>
      </c>
      <c r="B123" s="1">
        <v>43435</v>
      </c>
      <c r="C123" s="6">
        <v>63107.23</v>
      </c>
      <c r="D123" s="23">
        <v>120677.65123999999</v>
      </c>
      <c r="F123" s="27"/>
      <c r="G123" s="28"/>
      <c r="H123" s="29"/>
      <c r="I123" s="30"/>
      <c r="J123" s="29"/>
      <c r="K123" s="30"/>
    </row>
    <row r="124" spans="1:11" x14ac:dyDescent="0.25">
      <c r="A124" s="13" t="s">
        <v>8</v>
      </c>
      <c r="B124" s="1">
        <v>43435</v>
      </c>
      <c r="C124" s="6">
        <v>9426.49</v>
      </c>
      <c r="D124" s="23">
        <v>23034.458140000002</v>
      </c>
      <c r="F124" s="27"/>
      <c r="G124" s="28"/>
      <c r="H124" s="29"/>
      <c r="I124" s="30"/>
      <c r="J124" s="29"/>
      <c r="K124" s="30"/>
    </row>
    <row r="125" spans="1:11" x14ac:dyDescent="0.25">
      <c r="A125" s="13" t="s">
        <v>9</v>
      </c>
      <c r="B125" s="1">
        <v>43435</v>
      </c>
      <c r="C125" s="6">
        <v>23505.299999999996</v>
      </c>
      <c r="D125" s="23">
        <v>165134.28340999971</v>
      </c>
      <c r="F125" s="27"/>
      <c r="G125" s="28"/>
      <c r="H125" s="29"/>
      <c r="I125" s="30"/>
      <c r="J125" s="29"/>
      <c r="K125" s="30"/>
    </row>
    <row r="126" spans="1:11" x14ac:dyDescent="0.25">
      <c r="A126" s="13" t="s">
        <v>10</v>
      </c>
      <c r="B126" s="1">
        <v>43435</v>
      </c>
      <c r="C126" s="6">
        <v>1564.8699999999869</v>
      </c>
      <c r="D126" s="23">
        <v>52482.118429999915</v>
      </c>
      <c r="F126" s="27"/>
      <c r="G126" s="28"/>
      <c r="H126" s="29"/>
      <c r="I126" s="30"/>
      <c r="J126" s="29"/>
      <c r="K126" s="30"/>
    </row>
    <row r="127" spans="1:11" x14ac:dyDescent="0.25">
      <c r="A127" s="13" t="s">
        <v>11</v>
      </c>
      <c r="B127" s="1">
        <v>43435</v>
      </c>
      <c r="C127">
        <v>4407.0200000000004</v>
      </c>
      <c r="D127" s="23">
        <v>59075.486019999997</v>
      </c>
      <c r="F127" s="27"/>
      <c r="G127" s="28"/>
      <c r="H127" s="29"/>
      <c r="I127" s="30"/>
      <c r="J127" s="29"/>
      <c r="K127" s="30"/>
    </row>
    <row r="128" spans="1:11" x14ac:dyDescent="0.25">
      <c r="A128" s="13" t="s">
        <v>12</v>
      </c>
      <c r="B128" s="1">
        <v>43435</v>
      </c>
      <c r="C128" s="6">
        <v>35824.69</v>
      </c>
      <c r="D128" s="23">
        <v>47242.797980000003</v>
      </c>
      <c r="F128" s="27"/>
      <c r="G128" s="28"/>
      <c r="H128" s="29"/>
      <c r="I128" s="30"/>
      <c r="J128" s="29"/>
      <c r="K128" s="30"/>
    </row>
    <row r="129" spans="1:27" x14ac:dyDescent="0.25">
      <c r="A129" s="13" t="s">
        <v>2</v>
      </c>
      <c r="B129" s="1">
        <v>43435</v>
      </c>
      <c r="C129" s="6">
        <v>30111</v>
      </c>
      <c r="D129" s="23">
        <v>1664.9055500000002</v>
      </c>
      <c r="F129" s="27"/>
      <c r="G129" s="28"/>
      <c r="H129" s="29"/>
      <c r="I129" s="30"/>
      <c r="J129" s="29"/>
      <c r="K129" s="30"/>
    </row>
    <row r="130" spans="1:27" x14ac:dyDescent="0.25">
      <c r="A130" s="13" t="s">
        <v>13</v>
      </c>
      <c r="B130" s="1">
        <v>43435</v>
      </c>
      <c r="C130" s="6">
        <v>82507.715999999986</v>
      </c>
      <c r="D130" s="23">
        <v>10312.080040000001</v>
      </c>
      <c r="F130" s="27"/>
      <c r="G130" s="28"/>
      <c r="H130" s="29"/>
      <c r="I130" s="30"/>
      <c r="J130" s="29"/>
      <c r="K130" s="30"/>
    </row>
    <row r="131" spans="1:27" x14ac:dyDescent="0.25">
      <c r="A131" s="13" t="s">
        <v>3</v>
      </c>
      <c r="B131" s="1">
        <v>43435</v>
      </c>
      <c r="C131" s="6">
        <v>14020288</v>
      </c>
      <c r="D131" s="23">
        <v>905698.73972999968</v>
      </c>
      <c r="F131" s="27"/>
      <c r="G131" s="28"/>
      <c r="H131" s="29"/>
      <c r="I131" s="30"/>
      <c r="J131" s="29"/>
      <c r="K131" s="30"/>
    </row>
    <row r="132" spans="1:27" x14ac:dyDescent="0.25">
      <c r="A132" s="13" t="s">
        <v>4</v>
      </c>
      <c r="B132" s="1">
        <v>43435</v>
      </c>
      <c r="C132" s="6">
        <v>710391</v>
      </c>
      <c r="D132" s="23">
        <v>89366.596309999994</v>
      </c>
      <c r="F132" s="27"/>
      <c r="G132" s="28"/>
      <c r="H132" s="29"/>
      <c r="I132" s="30"/>
      <c r="J132" s="29"/>
      <c r="K132" s="30"/>
    </row>
    <row r="133" spans="1:27" x14ac:dyDescent="0.25">
      <c r="A133" s="40" t="s">
        <v>5</v>
      </c>
      <c r="B133" s="41">
        <v>43435</v>
      </c>
      <c r="C133" s="42">
        <v>2598</v>
      </c>
      <c r="D133" s="43">
        <v>20819.784160000003</v>
      </c>
      <c r="F133" s="27"/>
      <c r="G133" s="28"/>
      <c r="H133" s="29"/>
      <c r="I133" s="30"/>
      <c r="J133" s="29"/>
      <c r="K133" s="30"/>
    </row>
    <row r="134" spans="1:27" x14ac:dyDescent="0.25">
      <c r="C134" s="37">
        <f>SUM(C2:C133)</f>
        <v>191564387.04200006</v>
      </c>
      <c r="D134" s="37">
        <f>SUM(D2:D133)</f>
        <v>20273471.877199981</v>
      </c>
      <c r="F134" s="27"/>
      <c r="G134" s="28"/>
      <c r="H134" s="29"/>
      <c r="I134" s="30"/>
      <c r="J134" s="29"/>
      <c r="K134" s="30"/>
    </row>
    <row r="138" spans="1:27" x14ac:dyDescent="0.25">
      <c r="A138" s="16"/>
      <c r="B138" s="34"/>
      <c r="C138" s="18">
        <v>43466</v>
      </c>
      <c r="D138" s="19"/>
      <c r="E138" s="13"/>
      <c r="F138" s="18">
        <v>43497</v>
      </c>
      <c r="G138" s="19"/>
      <c r="H138" s="18">
        <v>43525</v>
      </c>
      <c r="I138" s="19"/>
      <c r="J138" s="18">
        <v>43556</v>
      </c>
      <c r="K138" s="19"/>
      <c r="L138" s="18">
        <v>43586</v>
      </c>
      <c r="M138" s="19"/>
      <c r="N138" s="18">
        <v>43617</v>
      </c>
      <c r="O138" s="19"/>
      <c r="P138" s="18">
        <v>43647</v>
      </c>
      <c r="Q138" s="19"/>
      <c r="R138" s="18">
        <v>43678</v>
      </c>
      <c r="S138" s="19"/>
      <c r="T138" s="18">
        <v>43709</v>
      </c>
      <c r="U138" s="19"/>
      <c r="V138" s="18">
        <v>43739</v>
      </c>
      <c r="W138" s="19"/>
      <c r="X138" s="18">
        <v>43770</v>
      </c>
      <c r="Y138" s="19"/>
      <c r="Z138" s="18">
        <v>43800</v>
      </c>
      <c r="AA138" s="19"/>
    </row>
    <row r="139" spans="1:27" x14ac:dyDescent="0.25">
      <c r="A139" s="17"/>
      <c r="B139" s="35"/>
      <c r="C139" s="2" t="s">
        <v>0</v>
      </c>
      <c r="D139" s="3" t="s">
        <v>1</v>
      </c>
      <c r="E139" s="22"/>
      <c r="F139" s="2" t="s">
        <v>0</v>
      </c>
      <c r="G139" s="4" t="s">
        <v>1</v>
      </c>
      <c r="H139" s="2" t="s">
        <v>0</v>
      </c>
      <c r="I139" s="3" t="s">
        <v>1</v>
      </c>
      <c r="J139" s="2" t="s">
        <v>0</v>
      </c>
      <c r="K139" s="3" t="s">
        <v>1</v>
      </c>
      <c r="L139" s="2" t="s">
        <v>0</v>
      </c>
      <c r="M139" s="3" t="s">
        <v>1</v>
      </c>
      <c r="N139" s="2" t="s">
        <v>0</v>
      </c>
      <c r="O139" s="3" t="s">
        <v>1</v>
      </c>
      <c r="P139" s="2" t="s">
        <v>0</v>
      </c>
      <c r="Q139" s="3" t="s">
        <v>1</v>
      </c>
      <c r="R139" s="2" t="s">
        <v>0</v>
      </c>
      <c r="S139" s="3" t="s">
        <v>1</v>
      </c>
      <c r="T139" s="2" t="s">
        <v>0</v>
      </c>
      <c r="U139" s="3" t="s">
        <v>1</v>
      </c>
      <c r="V139" s="2" t="s">
        <v>0</v>
      </c>
      <c r="W139" s="3" t="s">
        <v>1</v>
      </c>
      <c r="X139" s="2" t="s">
        <v>0</v>
      </c>
      <c r="Y139" s="3" t="s">
        <v>1</v>
      </c>
      <c r="Z139" s="2" t="s">
        <v>0</v>
      </c>
      <c r="AA139" s="3" t="s">
        <v>1</v>
      </c>
    </row>
    <row r="140" spans="1:27" x14ac:dyDescent="0.25">
      <c r="A140" s="13" t="s">
        <v>7</v>
      </c>
      <c r="B140" s="25"/>
      <c r="C140" s="6">
        <v>90915.090000000011</v>
      </c>
      <c r="D140" s="7">
        <v>150181.96992</v>
      </c>
      <c r="E140" s="23"/>
      <c r="F140" s="6">
        <v>57872.049999999996</v>
      </c>
      <c r="G140" s="7">
        <v>106108.13705999999</v>
      </c>
      <c r="H140" s="6">
        <v>140375.5</v>
      </c>
      <c r="I140" s="7">
        <v>245069.04528000002</v>
      </c>
      <c r="J140" s="6">
        <v>87188.610000000015</v>
      </c>
      <c r="K140" s="7">
        <v>155082.88774000003</v>
      </c>
      <c r="L140" s="6">
        <v>123025.14000000001</v>
      </c>
      <c r="M140" s="7">
        <v>217156.91993999999</v>
      </c>
      <c r="N140" s="14">
        <v>103712.66999999998</v>
      </c>
      <c r="O140" s="15">
        <v>174309.62777999995</v>
      </c>
      <c r="P140" s="6">
        <v>87318.63</v>
      </c>
      <c r="Q140" s="7">
        <v>134816.58669999999</v>
      </c>
      <c r="R140" s="6">
        <v>53502.279999999992</v>
      </c>
      <c r="S140" s="7">
        <v>88473.325880000004</v>
      </c>
      <c r="T140" s="6"/>
      <c r="U140" s="7"/>
      <c r="V140" s="6"/>
      <c r="W140" s="7"/>
      <c r="X140" s="6"/>
      <c r="Y140" s="7"/>
      <c r="Z140" s="6"/>
      <c r="AA140" s="7"/>
    </row>
    <row r="141" spans="1:27" x14ac:dyDescent="0.25">
      <c r="A141" s="13" t="s">
        <v>8</v>
      </c>
      <c r="B141" s="25"/>
      <c r="C141" s="6">
        <v>14705.06</v>
      </c>
      <c r="D141" s="7">
        <v>33191.327269999994</v>
      </c>
      <c r="E141" s="23"/>
      <c r="F141" s="6">
        <v>20237.18</v>
      </c>
      <c r="G141" s="7">
        <v>42078.285389999997</v>
      </c>
      <c r="H141" s="6">
        <v>19817.54</v>
      </c>
      <c r="I141" s="7">
        <v>39630.271829999998</v>
      </c>
      <c r="J141" s="6">
        <v>11189.86</v>
      </c>
      <c r="K141" s="7">
        <v>22073.620440000002</v>
      </c>
      <c r="L141" s="6">
        <v>38866.65</v>
      </c>
      <c r="M141" s="7">
        <v>61274.826219999995</v>
      </c>
      <c r="N141" s="6">
        <v>36792.620000000003</v>
      </c>
      <c r="O141" s="7">
        <v>63534.173119999992</v>
      </c>
      <c r="P141" s="6">
        <v>30021.19</v>
      </c>
      <c r="Q141" s="7">
        <v>45232.933649999999</v>
      </c>
      <c r="R141" s="6">
        <v>27146.2</v>
      </c>
      <c r="S141" s="7">
        <v>45473.327740000001</v>
      </c>
      <c r="T141" s="6"/>
      <c r="U141" s="7"/>
      <c r="V141" s="6"/>
      <c r="W141" s="7"/>
      <c r="X141" s="6"/>
      <c r="Y141" s="7"/>
      <c r="Z141" s="6"/>
      <c r="AA141" s="7"/>
    </row>
    <row r="142" spans="1:27" x14ac:dyDescent="0.25">
      <c r="A142" s="13" t="s">
        <v>9</v>
      </c>
      <c r="B142" s="25"/>
      <c r="C142" s="6">
        <v>24074.920000000013</v>
      </c>
      <c r="D142" s="7">
        <v>176843.66833999977</v>
      </c>
      <c r="E142" s="23"/>
      <c r="F142" s="6">
        <v>20342.959999999995</v>
      </c>
      <c r="G142" s="7">
        <v>160740.90612999976</v>
      </c>
      <c r="H142" s="6">
        <v>23003.140000000018</v>
      </c>
      <c r="I142" s="7">
        <v>171854.84591999961</v>
      </c>
      <c r="J142" s="6">
        <v>21787.55000000001</v>
      </c>
      <c r="K142" s="7">
        <v>169296.85704999973</v>
      </c>
      <c r="L142" s="6">
        <v>23707.740000000009</v>
      </c>
      <c r="M142" s="7">
        <v>172912.23425000484</v>
      </c>
      <c r="N142" s="6">
        <v>21403.100000000002</v>
      </c>
      <c r="O142" s="7">
        <v>161670.47068999961</v>
      </c>
      <c r="P142" s="6">
        <v>21395.09</v>
      </c>
      <c r="Q142" s="7">
        <v>157768.00240999955</v>
      </c>
      <c r="R142" s="6">
        <v>21128.329999999994</v>
      </c>
      <c r="S142" s="7">
        <v>158506.82320999954</v>
      </c>
      <c r="T142" s="6"/>
      <c r="U142" s="7"/>
      <c r="V142" s="6"/>
      <c r="W142" s="7"/>
      <c r="X142" s="6"/>
      <c r="Y142" s="7"/>
      <c r="Z142" s="6"/>
      <c r="AA142" s="7"/>
    </row>
    <row r="143" spans="1:27" x14ac:dyDescent="0.25">
      <c r="A143" s="13" t="s">
        <v>10</v>
      </c>
      <c r="B143" s="25"/>
      <c r="C143" s="6">
        <v>1494.7899999999859</v>
      </c>
      <c r="D143" s="7">
        <v>50892.236339999952</v>
      </c>
      <c r="E143" s="23"/>
      <c r="F143" s="6">
        <v>1511.4399999999864</v>
      </c>
      <c r="G143" s="7">
        <v>52182.428459999988</v>
      </c>
      <c r="H143" s="6">
        <v>1597.4299999999889</v>
      </c>
      <c r="I143" s="7">
        <v>53794.878619999967</v>
      </c>
      <c r="J143" s="6">
        <v>1621.3099999999879</v>
      </c>
      <c r="K143" s="7">
        <v>54664.416190000054</v>
      </c>
      <c r="L143" s="6">
        <v>1765.0199999999872</v>
      </c>
      <c r="M143" s="7">
        <v>54130.553140000047</v>
      </c>
      <c r="N143" s="6">
        <v>1934.8699999999856</v>
      </c>
      <c r="O143" s="7">
        <v>55547.707950000069</v>
      </c>
      <c r="P143" s="6">
        <v>1662.2499999999861</v>
      </c>
      <c r="Q143" s="7">
        <v>56230.892240000052</v>
      </c>
      <c r="R143" s="6">
        <v>1641.5499999999856</v>
      </c>
      <c r="S143" s="7">
        <v>55547.88841000008</v>
      </c>
      <c r="T143" s="6"/>
      <c r="U143" s="7"/>
      <c r="V143" s="6"/>
      <c r="W143" s="7"/>
      <c r="X143" s="6"/>
      <c r="Y143" s="7"/>
      <c r="Z143" s="6"/>
      <c r="AA143" s="7"/>
    </row>
    <row r="144" spans="1:27" x14ac:dyDescent="0.25">
      <c r="A144" s="13" t="s">
        <v>11</v>
      </c>
      <c r="B144" s="25"/>
      <c r="C144" s="6">
        <v>769.02</v>
      </c>
      <c r="D144" s="7">
        <v>11997.05372</v>
      </c>
      <c r="E144" s="23"/>
      <c r="F144" s="6">
        <v>559.02</v>
      </c>
      <c r="G144" s="7">
        <v>9359.4712199999994</v>
      </c>
      <c r="H144" s="6">
        <v>1424.02</v>
      </c>
      <c r="I144" s="7">
        <v>23204.375970000001</v>
      </c>
      <c r="J144" s="6">
        <v>1159.02</v>
      </c>
      <c r="K144" s="7">
        <v>19565.160320000003</v>
      </c>
      <c r="L144" s="6">
        <v>1064.02</v>
      </c>
      <c r="M144" s="7">
        <v>18168.938070000004</v>
      </c>
      <c r="N144" s="6">
        <v>894.02</v>
      </c>
      <c r="O144" s="7">
        <v>15038.038069999999</v>
      </c>
      <c r="P144" s="6">
        <v>1324.02</v>
      </c>
      <c r="Q144" s="7">
        <v>22604.370820000004</v>
      </c>
      <c r="R144" s="6">
        <v>2124.02</v>
      </c>
      <c r="S144" s="7">
        <v>36138.260919999993</v>
      </c>
      <c r="T144" s="6"/>
      <c r="U144" s="7"/>
      <c r="V144" s="6"/>
      <c r="W144" s="7"/>
      <c r="X144" s="6"/>
      <c r="Y144" s="7"/>
      <c r="Z144" s="6"/>
      <c r="AA144" s="7"/>
    </row>
    <row r="145" spans="1:27" x14ac:dyDescent="0.25">
      <c r="A145" s="13" t="s">
        <v>12</v>
      </c>
      <c r="B145" s="25"/>
      <c r="C145" s="6">
        <v>41952.63</v>
      </c>
      <c r="D145" s="7">
        <v>52244.668229999996</v>
      </c>
      <c r="E145" s="23"/>
      <c r="F145" s="6">
        <v>39578.069999999992</v>
      </c>
      <c r="G145" s="7">
        <v>50202.160989999997</v>
      </c>
      <c r="H145" s="6">
        <v>35567.08</v>
      </c>
      <c r="I145" s="7">
        <v>47226.068370000001</v>
      </c>
      <c r="J145" s="6">
        <v>35973.89</v>
      </c>
      <c r="K145" s="7">
        <v>47318.507370000007</v>
      </c>
      <c r="L145" s="6">
        <v>39521.160000000003</v>
      </c>
      <c r="M145" s="7">
        <v>50439.108509999998</v>
      </c>
      <c r="N145" s="6">
        <v>34100.910000000011</v>
      </c>
      <c r="O145" s="7">
        <v>46110.171280000002</v>
      </c>
      <c r="P145" s="6">
        <v>36438.490000000005</v>
      </c>
      <c r="Q145" s="7">
        <v>46154.719530000009</v>
      </c>
      <c r="R145" s="6">
        <v>34315.770000000011</v>
      </c>
      <c r="S145" s="7">
        <v>44275.448720000008</v>
      </c>
      <c r="T145" s="6"/>
      <c r="U145" s="7"/>
      <c r="V145" s="6"/>
      <c r="W145" s="7"/>
      <c r="X145" s="6"/>
      <c r="Y145" s="7"/>
      <c r="Z145" s="6"/>
      <c r="AA145" s="7"/>
    </row>
    <row r="146" spans="1:27" x14ac:dyDescent="0.25">
      <c r="A146" s="13" t="s">
        <v>2</v>
      </c>
      <c r="B146" s="25"/>
      <c r="C146" s="6">
        <v>59360</v>
      </c>
      <c r="D146" s="7">
        <v>4038.1694100000004</v>
      </c>
      <c r="E146" s="23"/>
      <c r="F146" s="6">
        <v>282306</v>
      </c>
      <c r="G146" s="7">
        <v>10106.879710000001</v>
      </c>
      <c r="H146" s="6">
        <v>214435</v>
      </c>
      <c r="I146" s="7">
        <v>9738.1918299999998</v>
      </c>
      <c r="J146" s="6">
        <v>50172</v>
      </c>
      <c r="K146" s="7">
        <v>3054.1449800000005</v>
      </c>
      <c r="L146" s="6">
        <v>46870</v>
      </c>
      <c r="M146" s="7">
        <v>2609.3607900000002</v>
      </c>
      <c r="N146" s="6">
        <v>159967</v>
      </c>
      <c r="O146" s="7">
        <v>8455.6852799999997</v>
      </c>
      <c r="P146" s="6">
        <v>374786</v>
      </c>
      <c r="Q146" s="7">
        <v>13439.645850000001</v>
      </c>
      <c r="R146" s="6">
        <v>103932</v>
      </c>
      <c r="S146" s="7">
        <v>4791.0705600000001</v>
      </c>
      <c r="T146" s="6"/>
      <c r="U146" s="7"/>
      <c r="V146" s="6"/>
      <c r="W146" s="7"/>
      <c r="X146" s="6"/>
      <c r="Y146" s="7"/>
      <c r="Z146" s="6"/>
      <c r="AA146" s="7"/>
    </row>
    <row r="147" spans="1:27" x14ac:dyDescent="0.25">
      <c r="A147" s="13" t="s">
        <v>13</v>
      </c>
      <c r="B147" s="25"/>
      <c r="C147" s="6">
        <v>60007.716</v>
      </c>
      <c r="D147" s="7">
        <v>7555.9800400000004</v>
      </c>
      <c r="E147" s="23"/>
      <c r="F147" s="6">
        <v>73697.415999999997</v>
      </c>
      <c r="G147" s="7">
        <v>9450.5267599999897</v>
      </c>
      <c r="H147" s="6">
        <v>36697.415999999997</v>
      </c>
      <c r="I147" s="7">
        <v>4872.6317599999902</v>
      </c>
      <c r="J147" s="6">
        <v>106507.826</v>
      </c>
      <c r="K147" s="7">
        <v>13286.774810000001</v>
      </c>
      <c r="L147" s="6">
        <v>84507.826000000015</v>
      </c>
      <c r="M147" s="7">
        <v>10548.564809999991</v>
      </c>
      <c r="N147" s="6">
        <v>97507.856</v>
      </c>
      <c r="O147" s="7">
        <v>12351.408719999999</v>
      </c>
      <c r="P147" s="6">
        <v>61507.856</v>
      </c>
      <c r="Q147" s="7">
        <v>7849.8837200000007</v>
      </c>
      <c r="R147" s="6">
        <v>56507.855999999898</v>
      </c>
      <c r="S147" s="7">
        <v>7240.8837200000007</v>
      </c>
      <c r="T147" s="6"/>
      <c r="U147" s="7"/>
      <c r="V147" s="6"/>
      <c r="W147" s="7"/>
      <c r="X147" s="6"/>
      <c r="Y147" s="7"/>
      <c r="Z147" s="6"/>
      <c r="AA147" s="7"/>
    </row>
    <row r="148" spans="1:27" x14ac:dyDescent="0.25">
      <c r="A148" s="13" t="s">
        <v>3</v>
      </c>
      <c r="B148" s="25"/>
      <c r="C148" s="6">
        <v>15062561</v>
      </c>
      <c r="D148" s="7">
        <v>967475.60559999826</v>
      </c>
      <c r="E148" s="23"/>
      <c r="F148" s="6">
        <v>15795521</v>
      </c>
      <c r="G148" s="7">
        <v>1124870.1815599997</v>
      </c>
      <c r="H148" s="6">
        <v>16161706</v>
      </c>
      <c r="I148" s="7">
        <v>1202734.1981899992</v>
      </c>
      <c r="J148" s="6">
        <v>14978552</v>
      </c>
      <c r="K148" s="7">
        <v>1094889.307999999</v>
      </c>
      <c r="L148" s="6">
        <v>13861422</v>
      </c>
      <c r="M148" s="7">
        <v>1104707.2483399995</v>
      </c>
      <c r="N148" s="6">
        <v>17801767</v>
      </c>
      <c r="O148" s="7">
        <v>1445787.0916499987</v>
      </c>
      <c r="P148" s="6">
        <v>15054855</v>
      </c>
      <c r="Q148" s="7">
        <v>1107971.1196299999</v>
      </c>
      <c r="R148" s="6">
        <v>17005013</v>
      </c>
      <c r="S148" s="7">
        <v>1260776.8134900001</v>
      </c>
      <c r="T148" s="6"/>
      <c r="U148" s="7"/>
      <c r="V148" s="6"/>
      <c r="W148" s="7"/>
      <c r="X148" s="6"/>
      <c r="Y148" s="7"/>
      <c r="Z148" s="6"/>
      <c r="AA148" s="7"/>
    </row>
    <row r="149" spans="1:27" x14ac:dyDescent="0.25">
      <c r="A149" s="13" t="s">
        <v>4</v>
      </c>
      <c r="B149" s="25"/>
      <c r="C149" s="6">
        <v>644531</v>
      </c>
      <c r="D149" s="7">
        <v>79123.693780000016</v>
      </c>
      <c r="E149" s="23"/>
      <c r="F149" s="6">
        <v>881474</v>
      </c>
      <c r="G149" s="7">
        <v>89167.066670000015</v>
      </c>
      <c r="H149" s="6">
        <v>790413</v>
      </c>
      <c r="I149" s="7">
        <v>80973.486860000034</v>
      </c>
      <c r="J149" s="6">
        <v>757663</v>
      </c>
      <c r="K149" s="7">
        <v>71503.832590000005</v>
      </c>
      <c r="L149" s="6">
        <v>797113</v>
      </c>
      <c r="M149" s="7">
        <v>81159.252720000033</v>
      </c>
      <c r="N149" s="6">
        <v>705028.99</v>
      </c>
      <c r="O149" s="7">
        <v>86102.054229999965</v>
      </c>
      <c r="P149" s="6">
        <v>662725.99</v>
      </c>
      <c r="Q149" s="7">
        <v>86742.864049999975</v>
      </c>
      <c r="R149" s="6">
        <v>594976.99</v>
      </c>
      <c r="S149" s="7">
        <v>78250.873789999954</v>
      </c>
      <c r="T149" s="6"/>
      <c r="U149" s="7"/>
      <c r="V149" s="6"/>
      <c r="W149" s="7"/>
      <c r="X149" s="6"/>
      <c r="Y149" s="7"/>
      <c r="Z149" s="6"/>
      <c r="AA149" s="7"/>
    </row>
    <row r="150" spans="1:27" x14ac:dyDescent="0.25">
      <c r="A150" s="13" t="s">
        <v>5</v>
      </c>
      <c r="B150" s="25"/>
      <c r="C150" s="6">
        <v>2648</v>
      </c>
      <c r="D150" s="7">
        <v>21023.985439999997</v>
      </c>
      <c r="E150" s="23"/>
      <c r="F150" s="6">
        <v>2472</v>
      </c>
      <c r="G150" s="7">
        <v>20231.326659999999</v>
      </c>
      <c r="H150" s="6">
        <v>2289</v>
      </c>
      <c r="I150" s="7">
        <v>19450.41677</v>
      </c>
      <c r="J150" s="6">
        <v>2260</v>
      </c>
      <c r="K150" s="7">
        <v>20887.56378</v>
      </c>
      <c r="L150" s="6">
        <v>2047</v>
      </c>
      <c r="M150" s="7">
        <v>18124.292299999997</v>
      </c>
      <c r="N150" s="6">
        <v>2054</v>
      </c>
      <c r="O150" s="7">
        <v>19254.552119999993</v>
      </c>
      <c r="P150" s="8">
        <v>1872</v>
      </c>
      <c r="Q150" s="9">
        <v>16364.4872</v>
      </c>
      <c r="R150" s="6">
        <v>1775</v>
      </c>
      <c r="S150" s="7">
        <v>14731.458359999997</v>
      </c>
      <c r="T150" s="6"/>
      <c r="U150" s="7"/>
      <c r="V150" s="6"/>
      <c r="W150" s="7"/>
      <c r="X150" s="6"/>
      <c r="Y150" s="7"/>
      <c r="Z150" s="6"/>
      <c r="AA150" s="7"/>
    </row>
    <row r="151" spans="1:27" x14ac:dyDescent="0.25">
      <c r="A151" s="10" t="s">
        <v>6</v>
      </c>
      <c r="B151" s="26"/>
      <c r="C151" s="11">
        <f>+SUM(C140:C150)</f>
        <v>16003019.226</v>
      </c>
      <c r="D151" s="12">
        <f>+SUM(D140:D150)</f>
        <v>1554568.3580899981</v>
      </c>
      <c r="E151" s="12"/>
      <c r="F151" s="11">
        <f t="shared" ref="F151:AA151" si="0">+SUM(F140:F150)</f>
        <v>17175571.136</v>
      </c>
      <c r="G151" s="12">
        <f t="shared" si="0"/>
        <v>1674497.3706099994</v>
      </c>
      <c r="H151" s="11">
        <f t="shared" si="0"/>
        <v>17427325.126000002</v>
      </c>
      <c r="I151" s="12">
        <f t="shared" si="0"/>
        <v>1898548.4113999989</v>
      </c>
      <c r="J151" s="11">
        <f t="shared" si="0"/>
        <v>16054075.066</v>
      </c>
      <c r="K151" s="12">
        <f t="shared" si="0"/>
        <v>1671623.0732699989</v>
      </c>
      <c r="L151" s="11">
        <f t="shared" si="0"/>
        <v>15019909.556</v>
      </c>
      <c r="M151" s="12">
        <f t="shared" si="0"/>
        <v>1791231.2990900045</v>
      </c>
      <c r="N151" s="11">
        <f t="shared" si="0"/>
        <v>18965163.035999998</v>
      </c>
      <c r="O151" s="12">
        <f t="shared" si="0"/>
        <v>2088160.9808899981</v>
      </c>
      <c r="P151" s="11">
        <f t="shared" si="0"/>
        <v>16333906.516000001</v>
      </c>
      <c r="Q151" s="12">
        <f t="shared" si="0"/>
        <v>1695175.5057999995</v>
      </c>
      <c r="R151" s="11">
        <f t="shared" si="0"/>
        <v>17902062.995999999</v>
      </c>
      <c r="S151" s="12">
        <f t="shared" si="0"/>
        <v>1794206.1747999995</v>
      </c>
      <c r="T151" s="11">
        <f t="shared" si="0"/>
        <v>0</v>
      </c>
      <c r="U151" s="12">
        <f t="shared" si="0"/>
        <v>0</v>
      </c>
      <c r="V151" s="11">
        <f t="shared" si="0"/>
        <v>0</v>
      </c>
      <c r="W151" s="12">
        <f t="shared" si="0"/>
        <v>0</v>
      </c>
      <c r="X151" s="11">
        <f t="shared" si="0"/>
        <v>0</v>
      </c>
      <c r="Y151" s="12">
        <f t="shared" si="0"/>
        <v>0</v>
      </c>
      <c r="Z151" s="11">
        <f t="shared" si="0"/>
        <v>0</v>
      </c>
      <c r="AA151" s="12">
        <f t="shared" si="0"/>
        <v>0</v>
      </c>
    </row>
  </sheetData>
  <mergeCells count="13">
    <mergeCell ref="T138:U138"/>
    <mergeCell ref="V138:W138"/>
    <mergeCell ref="X138:Y138"/>
    <mergeCell ref="Z138:AA138"/>
    <mergeCell ref="A138:A139"/>
    <mergeCell ref="C138:D138"/>
    <mergeCell ref="F138:G138"/>
    <mergeCell ref="H138:I138"/>
    <mergeCell ref="J138:K138"/>
    <mergeCell ref="L138:M138"/>
    <mergeCell ref="N138:O138"/>
    <mergeCell ref="P138:Q138"/>
    <mergeCell ref="R138:S138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AA1878-ED5A-40B2-A57F-CD1F8D48C747}">
  <dimension ref="A2:D159"/>
  <sheetViews>
    <sheetView tabSelected="1" workbookViewId="0">
      <selection activeCell="O5" sqref="O5"/>
    </sheetView>
  </sheetViews>
  <sheetFormatPr baseColWidth="10" defaultRowHeight="27.75" customHeight="1" x14ac:dyDescent="0.25"/>
  <cols>
    <col min="1" max="1" width="17.85546875" customWidth="1"/>
    <col min="2" max="2" width="10" bestFit="1" customWidth="1"/>
    <col min="3" max="3" width="18.85546875" bestFit="1" customWidth="1"/>
    <col min="4" max="5" width="18.7109375" bestFit="1" customWidth="1"/>
  </cols>
  <sheetData>
    <row r="2" spans="1:4" ht="15.75" x14ac:dyDescent="0.25"/>
    <row r="3" spans="1:4" ht="15" x14ac:dyDescent="0.25">
      <c r="A3" s="44" t="s">
        <v>15</v>
      </c>
      <c r="B3" s="44" t="s">
        <v>14</v>
      </c>
      <c r="C3" t="s">
        <v>29</v>
      </c>
      <c r="D3" t="s">
        <v>30</v>
      </c>
    </row>
    <row r="4" spans="1:4" ht="15.75" x14ac:dyDescent="0.25">
      <c r="A4" s="50" t="s">
        <v>17</v>
      </c>
      <c r="B4" s="49" t="s">
        <v>3</v>
      </c>
      <c r="C4" s="47">
        <v>14083237.02</v>
      </c>
      <c r="D4" s="48">
        <v>954058.70013999927</v>
      </c>
    </row>
    <row r="5" spans="1:4" ht="15.75" x14ac:dyDescent="0.25">
      <c r="A5" s="50" t="s">
        <v>18</v>
      </c>
      <c r="B5" s="49" t="s">
        <v>3</v>
      </c>
      <c r="C5" s="47">
        <v>14443037.02</v>
      </c>
      <c r="D5" s="48">
        <v>1033967.138109999</v>
      </c>
    </row>
    <row r="6" spans="1:4" ht="15.75" x14ac:dyDescent="0.25">
      <c r="A6" s="50" t="s">
        <v>19</v>
      </c>
      <c r="B6" s="49" t="s">
        <v>3</v>
      </c>
      <c r="C6" s="47">
        <v>13349848.02</v>
      </c>
      <c r="D6" s="48">
        <v>892969.47631999943</v>
      </c>
    </row>
    <row r="7" spans="1:4" ht="15.75" x14ac:dyDescent="0.25">
      <c r="A7" s="50" t="s">
        <v>20</v>
      </c>
      <c r="B7" s="49" t="s">
        <v>3</v>
      </c>
      <c r="C7" s="47">
        <v>15220399.02</v>
      </c>
      <c r="D7" s="48">
        <v>1051338.5744699992</v>
      </c>
    </row>
    <row r="8" spans="1:4" ht="15.75" x14ac:dyDescent="0.25">
      <c r="A8" s="50" t="s">
        <v>21</v>
      </c>
      <c r="B8" s="49" t="s">
        <v>3</v>
      </c>
      <c r="C8" s="47">
        <v>16773221.02</v>
      </c>
      <c r="D8" s="48">
        <v>1071580.9787699995</v>
      </c>
    </row>
    <row r="9" spans="1:4" ht="15.75" x14ac:dyDescent="0.25">
      <c r="A9" s="50" t="s">
        <v>22</v>
      </c>
      <c r="B9" s="49" t="s">
        <v>3</v>
      </c>
      <c r="C9" s="47">
        <v>14069178.02</v>
      </c>
      <c r="D9" s="48">
        <v>951633.64726999891</v>
      </c>
    </row>
    <row r="10" spans="1:4" ht="15.75" x14ac:dyDescent="0.25">
      <c r="A10" s="50" t="s">
        <v>23</v>
      </c>
      <c r="B10" s="49" t="s">
        <v>3</v>
      </c>
      <c r="C10" s="47">
        <v>14408270.02</v>
      </c>
      <c r="D10" s="48">
        <v>986943.71913000091</v>
      </c>
    </row>
    <row r="11" spans="1:4" ht="15.75" x14ac:dyDescent="0.25">
      <c r="A11" s="50" t="s">
        <v>24</v>
      </c>
      <c r="B11" s="49" t="s">
        <v>3</v>
      </c>
      <c r="C11" s="47">
        <v>14745426.02</v>
      </c>
      <c r="D11" s="48">
        <v>988041.53540999873</v>
      </c>
    </row>
    <row r="12" spans="1:4" ht="15.75" x14ac:dyDescent="0.25">
      <c r="A12" s="50" t="s">
        <v>25</v>
      </c>
      <c r="B12" s="49" t="s">
        <v>3</v>
      </c>
      <c r="C12" s="47">
        <v>15005405.02</v>
      </c>
      <c r="D12" s="48">
        <v>942121.32712999906</v>
      </c>
    </row>
    <row r="13" spans="1:4" ht="15.75" x14ac:dyDescent="0.25">
      <c r="A13" s="50" t="s">
        <v>26</v>
      </c>
      <c r="B13" s="49" t="s">
        <v>3</v>
      </c>
      <c r="C13" s="47">
        <v>16823277.02</v>
      </c>
      <c r="D13" s="48">
        <v>1093747.5798200008</v>
      </c>
    </row>
    <row r="14" spans="1:4" ht="15.75" x14ac:dyDescent="0.25">
      <c r="A14" s="50" t="s">
        <v>27</v>
      </c>
      <c r="B14" s="49" t="s">
        <v>3</v>
      </c>
      <c r="C14" s="47">
        <v>15262728.02</v>
      </c>
      <c r="D14" s="48">
        <v>952514.56748999865</v>
      </c>
    </row>
    <row r="15" spans="1:4" ht="15.75" x14ac:dyDescent="0.25">
      <c r="A15" s="50" t="s">
        <v>28</v>
      </c>
      <c r="B15" s="49" t="s">
        <v>3</v>
      </c>
      <c r="C15" s="47">
        <v>14020288</v>
      </c>
      <c r="D15" s="48">
        <v>905698.73972999968</v>
      </c>
    </row>
    <row r="16" spans="1:4" ht="15" x14ac:dyDescent="0.25">
      <c r="A16" s="50" t="s">
        <v>16</v>
      </c>
      <c r="C16" s="45">
        <v>178204314.22</v>
      </c>
      <c r="D16" s="46">
        <v>11824615.983789993</v>
      </c>
    </row>
    <row r="17" ht="15.75" x14ac:dyDescent="0.25"/>
    <row r="18" ht="15.75" x14ac:dyDescent="0.25"/>
    <row r="19" ht="15.75" x14ac:dyDescent="0.25"/>
    <row r="20" ht="15.75" x14ac:dyDescent="0.25"/>
    <row r="21" ht="15.75" x14ac:dyDescent="0.25"/>
    <row r="22" ht="15.75" x14ac:dyDescent="0.25"/>
    <row r="23" ht="15.75" x14ac:dyDescent="0.25"/>
    <row r="24" ht="15.75" x14ac:dyDescent="0.25"/>
    <row r="25" ht="15.75" x14ac:dyDescent="0.25"/>
    <row r="26" ht="15.75" x14ac:dyDescent="0.25"/>
    <row r="27" ht="15.75" x14ac:dyDescent="0.25"/>
    <row r="28" ht="15.75" x14ac:dyDescent="0.25"/>
    <row r="29" ht="15.75" x14ac:dyDescent="0.25"/>
    <row r="30" ht="15.75" x14ac:dyDescent="0.25"/>
    <row r="31" ht="15.75" x14ac:dyDescent="0.25"/>
    <row r="32" ht="15.75" x14ac:dyDescent="0.25"/>
    <row r="33" ht="15.75" x14ac:dyDescent="0.25"/>
    <row r="34" ht="15.75" x14ac:dyDescent="0.25"/>
    <row r="35" ht="15.75" x14ac:dyDescent="0.25"/>
    <row r="36" ht="15.75" x14ac:dyDescent="0.25"/>
    <row r="37" ht="15.75" x14ac:dyDescent="0.25"/>
    <row r="38" ht="15.75" x14ac:dyDescent="0.25"/>
    <row r="39" ht="15.75" x14ac:dyDescent="0.25"/>
    <row r="40" ht="15.75" x14ac:dyDescent="0.25"/>
    <row r="41" ht="15.75" x14ac:dyDescent="0.25"/>
    <row r="42" ht="15.75" x14ac:dyDescent="0.25"/>
    <row r="43" ht="15.75" x14ac:dyDescent="0.25"/>
    <row r="44" ht="15.75" x14ac:dyDescent="0.25"/>
    <row r="45" ht="15.75" x14ac:dyDescent="0.25"/>
    <row r="46" ht="15.75" x14ac:dyDescent="0.25"/>
    <row r="47" ht="15.75" x14ac:dyDescent="0.25"/>
    <row r="48" ht="15.75" x14ac:dyDescent="0.25"/>
    <row r="49" ht="15.75" x14ac:dyDescent="0.25"/>
    <row r="50" ht="15.75" x14ac:dyDescent="0.25"/>
    <row r="51" ht="15.75" x14ac:dyDescent="0.25"/>
    <row r="52" ht="15.75" x14ac:dyDescent="0.25"/>
    <row r="53" ht="15.75" x14ac:dyDescent="0.25"/>
    <row r="54" ht="15.75" x14ac:dyDescent="0.25"/>
    <row r="55" ht="15.75" x14ac:dyDescent="0.25"/>
    <row r="56" ht="15.75" x14ac:dyDescent="0.25"/>
    <row r="57" ht="15.75" x14ac:dyDescent="0.25"/>
    <row r="58" ht="15.75" x14ac:dyDescent="0.25"/>
    <row r="59" ht="15.75" x14ac:dyDescent="0.25"/>
    <row r="60" ht="15.75" x14ac:dyDescent="0.25"/>
    <row r="61" ht="15.75" x14ac:dyDescent="0.25"/>
    <row r="62" ht="15.75" x14ac:dyDescent="0.25"/>
    <row r="63" ht="15.75" x14ac:dyDescent="0.25"/>
    <row r="64" ht="15.75" x14ac:dyDescent="0.25"/>
    <row r="65" ht="15.75" x14ac:dyDescent="0.25"/>
    <row r="66" ht="15.75" x14ac:dyDescent="0.25"/>
    <row r="67" ht="15.75" x14ac:dyDescent="0.25"/>
    <row r="68" ht="15.75" x14ac:dyDescent="0.25"/>
    <row r="69" ht="15.75" x14ac:dyDescent="0.25"/>
    <row r="70" ht="15.75" x14ac:dyDescent="0.25"/>
    <row r="71" ht="15.75" x14ac:dyDescent="0.25"/>
    <row r="72" ht="15.75" x14ac:dyDescent="0.25"/>
    <row r="73" ht="15.75" x14ac:dyDescent="0.25"/>
    <row r="74" ht="15.75" x14ac:dyDescent="0.25"/>
    <row r="75" ht="15.75" x14ac:dyDescent="0.25"/>
    <row r="76" ht="15.75" x14ac:dyDescent="0.25"/>
    <row r="77" ht="15.75" x14ac:dyDescent="0.25"/>
    <row r="78" ht="15.75" x14ac:dyDescent="0.25"/>
    <row r="79" ht="15.75" x14ac:dyDescent="0.25"/>
    <row r="80" ht="15.75" x14ac:dyDescent="0.25"/>
    <row r="81" ht="15.75" x14ac:dyDescent="0.25"/>
    <row r="82" ht="15.75" x14ac:dyDescent="0.25"/>
    <row r="83" ht="15.75" x14ac:dyDescent="0.25"/>
    <row r="84" ht="15.75" x14ac:dyDescent="0.25"/>
    <row r="85" ht="15.75" x14ac:dyDescent="0.25"/>
    <row r="86" ht="15.75" x14ac:dyDescent="0.25"/>
    <row r="87" ht="15.75" x14ac:dyDescent="0.25"/>
    <row r="88" ht="15.75" x14ac:dyDescent="0.25"/>
    <row r="89" ht="15.75" x14ac:dyDescent="0.25"/>
    <row r="90" ht="15.75" x14ac:dyDescent="0.25"/>
    <row r="91" ht="15.75" x14ac:dyDescent="0.25"/>
    <row r="92" ht="15.75" x14ac:dyDescent="0.25"/>
    <row r="93" ht="15.75" x14ac:dyDescent="0.25"/>
    <row r="94" ht="15.75" x14ac:dyDescent="0.25"/>
    <row r="95" ht="15.75" x14ac:dyDescent="0.25"/>
    <row r="96" ht="15.75" x14ac:dyDescent="0.25"/>
    <row r="97" ht="15.75" x14ac:dyDescent="0.25"/>
    <row r="98" ht="15.75" x14ac:dyDescent="0.25"/>
    <row r="99" ht="15.75" x14ac:dyDescent="0.25"/>
    <row r="100" ht="15.75" x14ac:dyDescent="0.25"/>
    <row r="101" ht="15.75" x14ac:dyDescent="0.25"/>
    <row r="102" ht="15.75" x14ac:dyDescent="0.25"/>
    <row r="103" ht="15.75" x14ac:dyDescent="0.25"/>
    <row r="104" ht="15.75" x14ac:dyDescent="0.25"/>
    <row r="105" ht="15.75" x14ac:dyDescent="0.25"/>
    <row r="106" ht="15.75" x14ac:dyDescent="0.25"/>
    <row r="107" ht="15.75" x14ac:dyDescent="0.25"/>
    <row r="108" ht="15.75" x14ac:dyDescent="0.25"/>
    <row r="109" ht="15.75" x14ac:dyDescent="0.25"/>
    <row r="110" ht="15.75" x14ac:dyDescent="0.25"/>
    <row r="111" ht="15.75" x14ac:dyDescent="0.25"/>
    <row r="112" ht="15.75" x14ac:dyDescent="0.25"/>
    <row r="113" ht="15.75" x14ac:dyDescent="0.25"/>
    <row r="114" ht="15.75" x14ac:dyDescent="0.25"/>
    <row r="115" ht="15.75" x14ac:dyDescent="0.25"/>
    <row r="116" ht="15.75" x14ac:dyDescent="0.25"/>
    <row r="117" ht="15.75" x14ac:dyDescent="0.25"/>
    <row r="118" ht="15.75" x14ac:dyDescent="0.25"/>
    <row r="119" ht="15.75" x14ac:dyDescent="0.25"/>
    <row r="120" ht="15.75" x14ac:dyDescent="0.25"/>
    <row r="121" ht="15.75" x14ac:dyDescent="0.25"/>
    <row r="122" ht="15.75" x14ac:dyDescent="0.25"/>
    <row r="123" ht="15.75" x14ac:dyDescent="0.25"/>
    <row r="124" ht="15.75" x14ac:dyDescent="0.25"/>
    <row r="125" ht="15.75" x14ac:dyDescent="0.25"/>
    <row r="126" ht="15.75" x14ac:dyDescent="0.25"/>
    <row r="127" ht="15.75" x14ac:dyDescent="0.25"/>
    <row r="128" ht="15.75" x14ac:dyDescent="0.25"/>
    <row r="129" ht="15.75" x14ac:dyDescent="0.25"/>
    <row r="130" ht="15.75" x14ac:dyDescent="0.25"/>
    <row r="131" ht="15.75" x14ac:dyDescent="0.25"/>
    <row r="132" ht="15.75" x14ac:dyDescent="0.25"/>
    <row r="133" ht="15.75" x14ac:dyDescent="0.25"/>
    <row r="134" ht="15.75" x14ac:dyDescent="0.25"/>
    <row r="135" ht="15.75" x14ac:dyDescent="0.25"/>
    <row r="136" ht="15" x14ac:dyDescent="0.25"/>
    <row r="137" ht="15.75" x14ac:dyDescent="0.25"/>
    <row r="138" ht="15.75" x14ac:dyDescent="0.25"/>
    <row r="139" ht="15.75" x14ac:dyDescent="0.25"/>
    <row r="140" ht="15.75" x14ac:dyDescent="0.25"/>
    <row r="141" ht="15.75" x14ac:dyDescent="0.25"/>
    <row r="142" ht="15.75" x14ac:dyDescent="0.25"/>
    <row r="143" ht="15.75" x14ac:dyDescent="0.25"/>
    <row r="144" ht="15.75" x14ac:dyDescent="0.25"/>
    <row r="145" ht="15.75" x14ac:dyDescent="0.25"/>
    <row r="146" ht="15.75" x14ac:dyDescent="0.25"/>
    <row r="147" ht="15" x14ac:dyDescent="0.25"/>
    <row r="148" ht="15" x14ac:dyDescent="0.25"/>
    <row r="149" ht="15.75" x14ac:dyDescent="0.25"/>
    <row r="150" ht="15.75" x14ac:dyDescent="0.25"/>
    <row r="151" ht="15.75" x14ac:dyDescent="0.25"/>
    <row r="152" ht="15.75" x14ac:dyDescent="0.25"/>
    <row r="153" ht="15.75" x14ac:dyDescent="0.25"/>
    <row r="154" ht="15.75" x14ac:dyDescent="0.25"/>
    <row r="155" ht="15.75" x14ac:dyDescent="0.25"/>
    <row r="156" ht="15.75" x14ac:dyDescent="0.25"/>
    <row r="157" ht="15.75" x14ac:dyDescent="0.25"/>
    <row r="158" ht="15" x14ac:dyDescent="0.25"/>
    <row r="159" ht="15" x14ac:dyDescent="0.25"/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Feuil1 (2)</vt:lpstr>
      <vt:lpstr>Feuil3</vt:lpstr>
    </vt:vector>
  </TitlesOfParts>
  <Company>CTL PACKAGING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ibo. IBOS</dc:creator>
  <cp:lastModifiedBy>SEBASTIEN</cp:lastModifiedBy>
  <dcterms:created xsi:type="dcterms:W3CDTF">2019-10-09T12:47:16Z</dcterms:created>
  <dcterms:modified xsi:type="dcterms:W3CDTF">2019-10-09T13:53:43Z</dcterms:modified>
</cp:coreProperties>
</file>