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pivotTables/pivotTable48.xml" ContentType="application/vnd.openxmlformats-officedocument.spreadsheetml.pivotTable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pivotTables/pivotTable55.xml" ContentType="application/vnd.openxmlformats-officedocument.spreadsheetml.pivotTable+xml"/>
  <Override PartName="/xl/pivotTables/pivotTable56.xml" ContentType="application/vnd.openxmlformats-officedocument.spreadsheetml.pivotTable+xml"/>
  <Override PartName="/xl/pivotTables/pivotTable57.xml" ContentType="application/vnd.openxmlformats-officedocument.spreadsheetml.pivotTable+xml"/>
  <Override PartName="/xl/pivotTables/pivotTable58.xml" ContentType="application/vnd.openxmlformats-officedocument.spreadsheetml.pivotTable+xml"/>
  <Override PartName="/xl/pivotTables/pivotTable59.xml" ContentType="application/vnd.openxmlformats-officedocument.spreadsheetml.pivotTable+xml"/>
  <Override PartName="/xl/pivotTables/pivotTable60.xml" ContentType="application/vnd.openxmlformats-officedocument.spreadsheetml.pivotTable+xml"/>
  <Override PartName="/xl/pivotTables/pivotTable6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MACRO EXCEL\CDT\New Age\"/>
    </mc:Choice>
  </mc:AlternateContent>
  <bookViews>
    <workbookView xWindow="0" yWindow="0" windowWidth="28800" windowHeight="12210" tabRatio="643" activeTab="1"/>
  </bookViews>
  <sheets>
    <sheet name="Fichier Panne" sheetId="1" r:id="rId1"/>
    <sheet name="san80.3" sheetId="21" r:id="rId2"/>
    <sheet name="San80" sheetId="8" r:id="rId3"/>
    <sheet name="San61" sheetId="9" r:id="rId4"/>
    <sheet name="Multisan" sheetId="10" r:id="rId5"/>
    <sheet name="VT" sheetId="11" r:id="rId6"/>
    <sheet name="PM" sheetId="12" r:id="rId7"/>
    <sheet name="Découpe" sheetId="13" r:id="rId8"/>
    <sheet name="Palettiseur" sheetId="14" r:id="rId9"/>
  </sheets>
  <definedNames>
    <definedName name="_xlnm._FilterDatabase" localSheetId="0" hidden="1">'Fichier Panne'!$A$1:$F$1626</definedName>
  </definedNames>
  <calcPr calcId="162913" concurrentCalc="0"/>
  <pivotCaches>
    <pivotCache cacheId="0" r:id="rId10"/>
    <pivotCache cacheId="6" r:id="rId11"/>
  </pivotCaches>
</workbook>
</file>

<file path=xl/calcChain.xml><?xml version="1.0" encoding="utf-8"?>
<calcChain xmlns="http://schemas.openxmlformats.org/spreadsheetml/2006/main">
  <c r="G1623" i="1" l="1"/>
  <c r="G1622" i="1"/>
  <c r="G1620" i="1"/>
  <c r="G939" i="1"/>
  <c r="N24" i="9"/>
  <c r="B89" i="9"/>
  <c r="B90" i="9"/>
  <c r="B91" i="9"/>
  <c r="B92" i="9"/>
  <c r="B93" i="9"/>
  <c r="B94" i="9"/>
  <c r="B95" i="9"/>
  <c r="B96" i="9"/>
  <c r="B97" i="9"/>
  <c r="B98" i="9"/>
  <c r="N89" i="12"/>
  <c r="N90" i="12"/>
  <c r="N91" i="12"/>
  <c r="N92" i="12"/>
  <c r="N93" i="12"/>
  <c r="N94" i="12"/>
  <c r="N95" i="12"/>
  <c r="N96" i="12"/>
  <c r="N97" i="12"/>
  <c r="N98" i="12"/>
  <c r="U98" i="12"/>
  <c r="U97" i="12"/>
  <c r="U96" i="12"/>
  <c r="U95" i="12"/>
  <c r="U94" i="12"/>
  <c r="U93" i="12"/>
  <c r="U92" i="12"/>
  <c r="U91" i="12"/>
  <c r="U90" i="12"/>
  <c r="U89" i="12"/>
  <c r="B89" i="13"/>
  <c r="B90" i="13"/>
  <c r="B91" i="13"/>
  <c r="B92" i="13"/>
  <c r="B93" i="13"/>
  <c r="B94" i="13"/>
  <c r="B95" i="13"/>
  <c r="B96" i="13"/>
  <c r="B97" i="13"/>
  <c r="B98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J51" i="13"/>
  <c r="J52" i="13"/>
  <c r="J53" i="13"/>
  <c r="J54" i="13"/>
  <c r="J55" i="13"/>
  <c r="J56" i="13"/>
  <c r="J57" i="13"/>
  <c r="J58" i="13"/>
  <c r="T96" i="12"/>
  <c r="T95" i="12"/>
  <c r="T94" i="12"/>
  <c r="T93" i="12"/>
  <c r="T92" i="12"/>
  <c r="T91" i="12"/>
  <c r="T90" i="12"/>
  <c r="T89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J51" i="12"/>
  <c r="J52" i="12"/>
  <c r="J53" i="12"/>
  <c r="J54" i="12"/>
  <c r="J55" i="12"/>
  <c r="J56" i="12"/>
  <c r="J57" i="12"/>
  <c r="J58" i="12"/>
  <c r="B89" i="12"/>
  <c r="B90" i="12"/>
  <c r="B91" i="12"/>
  <c r="B92" i="12"/>
  <c r="B93" i="12"/>
  <c r="B94" i="12"/>
  <c r="B95" i="12"/>
  <c r="B96" i="12"/>
  <c r="B97" i="12"/>
  <c r="B98" i="12"/>
  <c r="N89" i="11"/>
  <c r="N90" i="11"/>
  <c r="N91" i="11"/>
  <c r="N92" i="11"/>
  <c r="N93" i="11"/>
  <c r="N94" i="11"/>
  <c r="N95" i="11"/>
  <c r="N96" i="11"/>
  <c r="N97" i="11"/>
  <c r="N98" i="11"/>
  <c r="U89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V51" i="11"/>
  <c r="V52" i="11"/>
  <c r="V53" i="11"/>
  <c r="V54" i="11"/>
  <c r="V55" i="11"/>
  <c r="V56" i="11"/>
  <c r="V57" i="11"/>
  <c r="V58" i="11"/>
  <c r="B89" i="11"/>
  <c r="B90" i="11"/>
  <c r="B91" i="11"/>
  <c r="B92" i="11"/>
  <c r="B93" i="11"/>
  <c r="B94" i="11"/>
  <c r="B95" i="11"/>
  <c r="B96" i="11"/>
  <c r="B97" i="11"/>
  <c r="B98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I55" i="11"/>
  <c r="J56" i="11"/>
  <c r="N89" i="10"/>
  <c r="N90" i="10"/>
  <c r="N91" i="10"/>
  <c r="N92" i="10"/>
  <c r="N93" i="10"/>
  <c r="N94" i="10"/>
  <c r="N95" i="10"/>
  <c r="N96" i="10"/>
  <c r="N97" i="10"/>
  <c r="N98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J51" i="10"/>
  <c r="J57" i="10"/>
  <c r="H56" i="10"/>
  <c r="J52" i="10"/>
  <c r="B89" i="10"/>
  <c r="B90" i="10"/>
  <c r="B91" i="10"/>
  <c r="B92" i="10"/>
  <c r="B93" i="10"/>
  <c r="B94" i="10"/>
  <c r="B95" i="10"/>
  <c r="B96" i="10"/>
  <c r="B97" i="10"/>
  <c r="B98" i="10"/>
  <c r="N89" i="9"/>
  <c r="N90" i="9"/>
  <c r="N91" i="9"/>
  <c r="N92" i="9"/>
  <c r="N93" i="9"/>
  <c r="N94" i="9"/>
  <c r="N95" i="9"/>
  <c r="N96" i="9"/>
  <c r="N97" i="9"/>
  <c r="N98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J51" i="9"/>
  <c r="J52" i="9"/>
  <c r="J53" i="9"/>
  <c r="J54" i="9"/>
  <c r="J55" i="9"/>
  <c r="J56" i="9"/>
  <c r="J57" i="9"/>
  <c r="J58" i="9"/>
  <c r="Z89" i="8"/>
  <c r="Z90" i="8"/>
  <c r="Z91" i="8"/>
  <c r="Z92" i="8"/>
  <c r="Z93" i="8"/>
  <c r="Z94" i="8"/>
  <c r="Z95" i="8"/>
  <c r="Z96" i="8"/>
  <c r="Z97" i="8"/>
  <c r="Z98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AH51" i="8"/>
  <c r="AH52" i="8"/>
  <c r="AH53" i="8"/>
  <c r="AH54" i="8"/>
  <c r="AH55" i="8"/>
  <c r="AH56" i="8"/>
  <c r="AH57" i="8"/>
  <c r="AH58" i="8"/>
  <c r="N89" i="8"/>
  <c r="N90" i="8"/>
  <c r="N91" i="8"/>
  <c r="N92" i="8"/>
  <c r="N93" i="8"/>
  <c r="N94" i="8"/>
  <c r="N95" i="8"/>
  <c r="N96" i="8"/>
  <c r="N97" i="8"/>
  <c r="N98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V51" i="8"/>
  <c r="V52" i="8"/>
  <c r="V53" i="8"/>
  <c r="V54" i="8"/>
  <c r="V55" i="8"/>
  <c r="V56" i="8"/>
  <c r="V57" i="8"/>
  <c r="V58" i="8"/>
  <c r="B89" i="8"/>
  <c r="I89" i="8"/>
  <c r="B90" i="8"/>
  <c r="B91" i="8"/>
  <c r="B92" i="8"/>
  <c r="B93" i="8"/>
  <c r="B94" i="8"/>
  <c r="B95" i="8"/>
  <c r="B96" i="8"/>
  <c r="B97" i="8"/>
  <c r="B98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J51" i="8"/>
  <c r="J52" i="8"/>
  <c r="J53" i="8"/>
  <c r="J54" i="8"/>
  <c r="J55" i="8"/>
  <c r="J56" i="8"/>
  <c r="J57" i="8"/>
  <c r="J58" i="8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J58" i="14"/>
  <c r="I58" i="14"/>
  <c r="H58" i="14"/>
  <c r="J57" i="14"/>
  <c r="I57" i="14"/>
  <c r="H57" i="14"/>
  <c r="J56" i="14"/>
  <c r="I56" i="14"/>
  <c r="H56" i="14"/>
  <c r="J55" i="14"/>
  <c r="I55" i="14"/>
  <c r="H55" i="14"/>
  <c r="J54" i="14"/>
  <c r="I54" i="14"/>
  <c r="H54" i="14"/>
  <c r="J53" i="14"/>
  <c r="I53" i="14"/>
  <c r="H53" i="14"/>
  <c r="J52" i="14"/>
  <c r="I52" i="14"/>
  <c r="H52" i="14"/>
  <c r="J51" i="14"/>
  <c r="I51" i="14"/>
  <c r="H51" i="14"/>
  <c r="B73" i="14"/>
  <c r="B74" i="14"/>
  <c r="B75" i="14"/>
  <c r="B76" i="14"/>
  <c r="B77" i="14"/>
  <c r="B78" i="14"/>
  <c r="B79" i="14"/>
  <c r="B80" i="14"/>
  <c r="B81" i="14"/>
  <c r="B82" i="14"/>
  <c r="I75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89" i="14"/>
  <c r="B90" i="14"/>
  <c r="B91" i="14"/>
  <c r="B92" i="14"/>
  <c r="B93" i="14"/>
  <c r="B94" i="14"/>
  <c r="B95" i="14"/>
  <c r="B96" i="14"/>
  <c r="B97" i="14"/>
  <c r="B98" i="14"/>
  <c r="I58" i="13"/>
  <c r="H58" i="13"/>
  <c r="I57" i="13"/>
  <c r="H57" i="13"/>
  <c r="I56" i="13"/>
  <c r="H56" i="13"/>
  <c r="I55" i="13"/>
  <c r="H55" i="13"/>
  <c r="I54" i="13"/>
  <c r="H54" i="13"/>
  <c r="I53" i="13"/>
  <c r="H53" i="13"/>
  <c r="I52" i="13"/>
  <c r="H52" i="13"/>
  <c r="I51" i="13"/>
  <c r="H51" i="13"/>
  <c r="B73" i="13"/>
  <c r="B74" i="13"/>
  <c r="B75" i="13"/>
  <c r="B76" i="13"/>
  <c r="B77" i="13"/>
  <c r="B78" i="13"/>
  <c r="B79" i="13"/>
  <c r="B80" i="13"/>
  <c r="B81" i="13"/>
  <c r="B82" i="13"/>
  <c r="J78" i="13"/>
  <c r="I78" i="13"/>
  <c r="H78" i="13"/>
  <c r="J77" i="13"/>
  <c r="I77" i="13"/>
  <c r="H77" i="13"/>
  <c r="J76" i="13"/>
  <c r="I76" i="13"/>
  <c r="H76" i="13"/>
  <c r="J75" i="13"/>
  <c r="I75" i="13"/>
  <c r="H75" i="13"/>
  <c r="J74" i="13"/>
  <c r="I74" i="13"/>
  <c r="H74" i="13"/>
  <c r="J73" i="13"/>
  <c r="I73" i="13"/>
  <c r="H73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J11" i="13"/>
  <c r="I58" i="12"/>
  <c r="H58" i="12"/>
  <c r="I57" i="12"/>
  <c r="H57" i="12"/>
  <c r="I56" i="12"/>
  <c r="H56" i="12"/>
  <c r="I55" i="12"/>
  <c r="H55" i="12"/>
  <c r="I54" i="12"/>
  <c r="H54" i="12"/>
  <c r="I53" i="12"/>
  <c r="H53" i="12"/>
  <c r="I52" i="12"/>
  <c r="H52" i="12"/>
  <c r="I51" i="12"/>
  <c r="H51" i="12"/>
  <c r="N73" i="12"/>
  <c r="N74" i="12"/>
  <c r="N75" i="12"/>
  <c r="N76" i="12"/>
  <c r="N77" i="12"/>
  <c r="N78" i="12"/>
  <c r="N79" i="12"/>
  <c r="N80" i="12"/>
  <c r="N81" i="12"/>
  <c r="N82" i="12"/>
  <c r="V78" i="12"/>
  <c r="U78" i="12"/>
  <c r="T78" i="12"/>
  <c r="B73" i="12"/>
  <c r="B74" i="12"/>
  <c r="B75" i="12"/>
  <c r="B76" i="12"/>
  <c r="B77" i="12"/>
  <c r="B78" i="12"/>
  <c r="B79" i="12"/>
  <c r="B80" i="12"/>
  <c r="B81" i="12"/>
  <c r="B82" i="12"/>
  <c r="J78" i="12"/>
  <c r="I78" i="12"/>
  <c r="H78" i="12"/>
  <c r="V77" i="12"/>
  <c r="U77" i="12"/>
  <c r="T77" i="12"/>
  <c r="J77" i="12"/>
  <c r="I77" i="12"/>
  <c r="H77" i="12"/>
  <c r="V76" i="12"/>
  <c r="U76" i="12"/>
  <c r="T76" i="12"/>
  <c r="J76" i="12"/>
  <c r="I76" i="12"/>
  <c r="H76" i="12"/>
  <c r="V75" i="12"/>
  <c r="U75" i="12"/>
  <c r="T75" i="12"/>
  <c r="J75" i="12"/>
  <c r="I75" i="12"/>
  <c r="H75" i="12"/>
  <c r="V74" i="12"/>
  <c r="U74" i="12"/>
  <c r="T74" i="12"/>
  <c r="J74" i="12"/>
  <c r="I74" i="12"/>
  <c r="H74" i="12"/>
  <c r="V73" i="12"/>
  <c r="U73" i="12"/>
  <c r="T73" i="12"/>
  <c r="J73" i="12"/>
  <c r="I73" i="12"/>
  <c r="H73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V24" i="12"/>
  <c r="U24" i="12"/>
  <c r="T24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H16" i="12"/>
  <c r="V23" i="12"/>
  <c r="U23" i="12"/>
  <c r="T23" i="12"/>
  <c r="V22" i="12"/>
  <c r="U22" i="12"/>
  <c r="T22" i="12"/>
  <c r="V21" i="12"/>
  <c r="U21" i="12"/>
  <c r="T21" i="12"/>
  <c r="V20" i="12"/>
  <c r="U20" i="12"/>
  <c r="T20" i="12"/>
  <c r="V19" i="12"/>
  <c r="U19" i="12"/>
  <c r="T19" i="12"/>
  <c r="V18" i="12"/>
  <c r="U18" i="12"/>
  <c r="T18" i="12"/>
  <c r="V17" i="12"/>
  <c r="U17" i="12"/>
  <c r="T17" i="12"/>
  <c r="V16" i="12"/>
  <c r="U16" i="12"/>
  <c r="T16" i="12"/>
  <c r="V15" i="12"/>
  <c r="U15" i="12"/>
  <c r="T15" i="12"/>
  <c r="V14" i="12"/>
  <c r="U14" i="12"/>
  <c r="T14" i="12"/>
  <c r="V13" i="12"/>
  <c r="U13" i="12"/>
  <c r="T13" i="12"/>
  <c r="V12" i="12"/>
  <c r="U12" i="12"/>
  <c r="T12" i="12"/>
  <c r="V11" i="12"/>
  <c r="U11" i="12"/>
  <c r="T11" i="12"/>
  <c r="V10" i="12"/>
  <c r="U10" i="12"/>
  <c r="T10" i="12"/>
  <c r="T98" i="12"/>
  <c r="T97" i="12"/>
  <c r="U58" i="11"/>
  <c r="T58" i="11"/>
  <c r="I58" i="11"/>
  <c r="U57" i="11"/>
  <c r="T57" i="11"/>
  <c r="U56" i="11"/>
  <c r="T56" i="11"/>
  <c r="U55" i="11"/>
  <c r="T55" i="11"/>
  <c r="U54" i="11"/>
  <c r="T54" i="11"/>
  <c r="I54" i="11"/>
  <c r="U53" i="11"/>
  <c r="T53" i="11"/>
  <c r="U52" i="11"/>
  <c r="T52" i="11"/>
  <c r="U51" i="11"/>
  <c r="T51" i="11"/>
  <c r="N73" i="11"/>
  <c r="N74" i="11"/>
  <c r="N75" i="11"/>
  <c r="N76" i="11"/>
  <c r="N77" i="11"/>
  <c r="N78" i="11"/>
  <c r="N79" i="11"/>
  <c r="N80" i="11"/>
  <c r="N81" i="11"/>
  <c r="N82" i="11"/>
  <c r="V78" i="11"/>
  <c r="U78" i="11"/>
  <c r="T78" i="11"/>
  <c r="B73" i="11"/>
  <c r="B74" i="11"/>
  <c r="B75" i="11"/>
  <c r="B76" i="11"/>
  <c r="B77" i="11"/>
  <c r="B78" i="11"/>
  <c r="B79" i="11"/>
  <c r="B80" i="11"/>
  <c r="B81" i="11"/>
  <c r="B82" i="11"/>
  <c r="I77" i="11"/>
  <c r="I78" i="11"/>
  <c r="J78" i="11"/>
  <c r="V77" i="11"/>
  <c r="U77" i="11"/>
  <c r="T77" i="11"/>
  <c r="V76" i="11"/>
  <c r="U76" i="11"/>
  <c r="T76" i="11"/>
  <c r="I76" i="11"/>
  <c r="V75" i="11"/>
  <c r="U75" i="11"/>
  <c r="T75" i="11"/>
  <c r="H75" i="11"/>
  <c r="V74" i="11"/>
  <c r="U74" i="11"/>
  <c r="T74" i="11"/>
  <c r="J74" i="11"/>
  <c r="V73" i="11"/>
  <c r="U73" i="11"/>
  <c r="T73" i="11"/>
  <c r="H73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T24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I28" i="11"/>
  <c r="H58" i="10"/>
  <c r="I57" i="10"/>
  <c r="H57" i="10"/>
  <c r="I55" i="10"/>
  <c r="H55" i="10"/>
  <c r="H54" i="10"/>
  <c r="H53" i="10"/>
  <c r="I52" i="10"/>
  <c r="H52" i="10"/>
  <c r="I51" i="10"/>
  <c r="H51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73" i="10"/>
  <c r="N74" i="10"/>
  <c r="N75" i="10"/>
  <c r="N76" i="10"/>
  <c r="N77" i="10"/>
  <c r="N78" i="10"/>
  <c r="N79" i="10"/>
  <c r="N80" i="10"/>
  <c r="N81" i="10"/>
  <c r="N82" i="10"/>
  <c r="B73" i="10"/>
  <c r="B74" i="10"/>
  <c r="B75" i="10"/>
  <c r="B76" i="10"/>
  <c r="B77" i="10"/>
  <c r="B78" i="10"/>
  <c r="B79" i="10"/>
  <c r="B80" i="10"/>
  <c r="B81" i="10"/>
  <c r="B82" i="10"/>
  <c r="J73" i="10"/>
  <c r="H73" i="10"/>
  <c r="I74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I58" i="9"/>
  <c r="H58" i="9"/>
  <c r="I57" i="9"/>
  <c r="H57" i="9"/>
  <c r="I56" i="9"/>
  <c r="H56" i="9"/>
  <c r="I55" i="9"/>
  <c r="H55" i="9"/>
  <c r="I54" i="9"/>
  <c r="H54" i="9"/>
  <c r="I53" i="9"/>
  <c r="H53" i="9"/>
  <c r="I52" i="9"/>
  <c r="H52" i="9"/>
  <c r="U51" i="9"/>
  <c r="T51" i="9"/>
  <c r="I51" i="9"/>
  <c r="H51" i="9"/>
  <c r="B73" i="9"/>
  <c r="B74" i="9"/>
  <c r="B75" i="9"/>
  <c r="B76" i="9"/>
  <c r="B77" i="9"/>
  <c r="B78" i="9"/>
  <c r="B79" i="9"/>
  <c r="B80" i="9"/>
  <c r="B81" i="9"/>
  <c r="B82" i="9"/>
  <c r="J73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5" i="9"/>
  <c r="N26" i="9"/>
  <c r="N27" i="9"/>
  <c r="N28" i="9"/>
  <c r="N29" i="9"/>
  <c r="N30" i="9"/>
  <c r="N31" i="9"/>
  <c r="N32" i="9"/>
  <c r="N33" i="9"/>
  <c r="N34" i="9"/>
  <c r="N35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AG58" i="8"/>
  <c r="AF58" i="8"/>
  <c r="U58" i="8"/>
  <c r="T58" i="8"/>
  <c r="I58" i="8"/>
  <c r="H58" i="8"/>
  <c r="AG57" i="8"/>
  <c r="AF57" i="8"/>
  <c r="U57" i="8"/>
  <c r="T57" i="8"/>
  <c r="I57" i="8"/>
  <c r="H57" i="8"/>
  <c r="AG56" i="8"/>
  <c r="AF56" i="8"/>
  <c r="U56" i="8"/>
  <c r="T56" i="8"/>
  <c r="I56" i="8"/>
  <c r="H56" i="8"/>
  <c r="AG55" i="8"/>
  <c r="AF55" i="8"/>
  <c r="U55" i="8"/>
  <c r="T55" i="8"/>
  <c r="I55" i="8"/>
  <c r="H55" i="8"/>
  <c r="AG54" i="8"/>
  <c r="AF54" i="8"/>
  <c r="U54" i="8"/>
  <c r="T54" i="8"/>
  <c r="I54" i="8"/>
  <c r="H54" i="8"/>
  <c r="AG53" i="8"/>
  <c r="AF53" i="8"/>
  <c r="U53" i="8"/>
  <c r="T53" i="8"/>
  <c r="I53" i="8"/>
  <c r="H53" i="8"/>
  <c r="AG52" i="8"/>
  <c r="AF52" i="8"/>
  <c r="U52" i="8"/>
  <c r="T52" i="8"/>
  <c r="I52" i="8"/>
  <c r="H52" i="8"/>
  <c r="AG51" i="8"/>
  <c r="AF51" i="8"/>
  <c r="U51" i="8"/>
  <c r="T51" i="8"/>
  <c r="I51" i="8"/>
  <c r="H51" i="8"/>
  <c r="Z73" i="8"/>
  <c r="Z74" i="8"/>
  <c r="Z75" i="8"/>
  <c r="Z76" i="8"/>
  <c r="Z77" i="8"/>
  <c r="Z78" i="8"/>
  <c r="Z79" i="8"/>
  <c r="Z80" i="8"/>
  <c r="Z81" i="8"/>
  <c r="Z82" i="8"/>
  <c r="AH75" i="8"/>
  <c r="AH78" i="8"/>
  <c r="N73" i="8"/>
  <c r="N74" i="8"/>
  <c r="N75" i="8"/>
  <c r="N76" i="8"/>
  <c r="N77" i="8"/>
  <c r="N78" i="8"/>
  <c r="N79" i="8"/>
  <c r="N80" i="8"/>
  <c r="N81" i="8"/>
  <c r="N82" i="8"/>
  <c r="V75" i="8"/>
  <c r="U78" i="8"/>
  <c r="B73" i="8"/>
  <c r="B74" i="8"/>
  <c r="B75" i="8"/>
  <c r="B76" i="8"/>
  <c r="B77" i="8"/>
  <c r="B78" i="8"/>
  <c r="B79" i="8"/>
  <c r="B80" i="8"/>
  <c r="B81" i="8"/>
  <c r="B82" i="8"/>
  <c r="I75" i="8"/>
  <c r="T77" i="8"/>
  <c r="AH76" i="8"/>
  <c r="T76" i="8"/>
  <c r="T75" i="8"/>
  <c r="T73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U18" i="8"/>
  <c r="G2" i="1"/>
  <c r="G3" i="1"/>
  <c r="G4" i="1"/>
  <c r="G5" i="1"/>
  <c r="G6" i="1"/>
  <c r="G7" i="1"/>
  <c r="G8" i="1"/>
  <c r="G9" i="1"/>
  <c r="G10" i="1"/>
  <c r="G23" i="1"/>
  <c r="G24" i="1"/>
  <c r="G25" i="1"/>
  <c r="G26" i="1"/>
  <c r="G27" i="1"/>
  <c r="G28" i="1"/>
  <c r="G29" i="1"/>
  <c r="G30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63" i="1"/>
  <c r="G64" i="1"/>
  <c r="G65" i="1"/>
  <c r="G66" i="1"/>
  <c r="G67" i="1"/>
  <c r="G68" i="1"/>
  <c r="G69" i="1"/>
  <c r="G70" i="1"/>
  <c r="G71" i="1"/>
  <c r="G72" i="1"/>
  <c r="G55" i="1"/>
  <c r="G56" i="1"/>
  <c r="G57" i="1"/>
  <c r="G58" i="1"/>
  <c r="G59" i="1"/>
  <c r="G60" i="1"/>
  <c r="G61" i="1"/>
  <c r="G62" i="1"/>
  <c r="G73" i="1"/>
  <c r="G74" i="1"/>
  <c r="G75" i="1"/>
  <c r="G76" i="1"/>
  <c r="G77" i="1"/>
  <c r="G78" i="1"/>
  <c r="G79" i="1"/>
  <c r="G91" i="1"/>
  <c r="G92" i="1"/>
  <c r="G93" i="1"/>
  <c r="G94" i="1"/>
  <c r="G95" i="1"/>
  <c r="G96" i="1"/>
  <c r="G97" i="1"/>
  <c r="G98" i="1"/>
  <c r="G99" i="1"/>
  <c r="G106" i="1"/>
  <c r="G107" i="1"/>
  <c r="G108" i="1"/>
  <c r="G109" i="1"/>
  <c r="G110" i="1"/>
  <c r="G111" i="1"/>
  <c r="G112" i="1"/>
  <c r="G113" i="1"/>
  <c r="G114" i="1"/>
  <c r="G80" i="1"/>
  <c r="G81" i="1"/>
  <c r="G82" i="1"/>
  <c r="G83" i="1"/>
  <c r="G84" i="1"/>
  <c r="G85" i="1"/>
  <c r="G86" i="1"/>
  <c r="G87" i="1"/>
  <c r="G88" i="1"/>
  <c r="G89" i="1"/>
  <c r="G90" i="1"/>
  <c r="G100" i="1"/>
  <c r="G101" i="1"/>
  <c r="G102" i="1"/>
  <c r="G103" i="1"/>
  <c r="G104" i="1"/>
  <c r="G105" i="1"/>
  <c r="G115" i="1"/>
  <c r="G116" i="1"/>
  <c r="G117" i="1"/>
  <c r="G124" i="1"/>
  <c r="G125" i="1"/>
  <c r="G126" i="1"/>
  <c r="G127" i="1"/>
  <c r="G128" i="1"/>
  <c r="G129" i="1"/>
  <c r="G130" i="1"/>
  <c r="G131" i="1"/>
  <c r="G118" i="1"/>
  <c r="G119" i="1"/>
  <c r="G120" i="1"/>
  <c r="G121" i="1"/>
  <c r="G122" i="1"/>
  <c r="G123" i="1"/>
  <c r="G132" i="1"/>
  <c r="G133" i="1"/>
  <c r="G134" i="1"/>
  <c r="G135" i="1"/>
  <c r="G136" i="1"/>
  <c r="G137" i="1"/>
  <c r="G138" i="1"/>
  <c r="G139" i="1"/>
  <c r="G140" i="1"/>
  <c r="G141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42" i="1"/>
  <c r="G143" i="1"/>
  <c r="G159" i="1"/>
  <c r="G160" i="1"/>
  <c r="G161" i="1"/>
  <c r="G162" i="1"/>
  <c r="G169" i="1"/>
  <c r="G170" i="1"/>
  <c r="G171" i="1"/>
  <c r="G172" i="1"/>
  <c r="G173" i="1"/>
  <c r="G174" i="1"/>
  <c r="G175" i="1"/>
  <c r="G163" i="1"/>
  <c r="G164" i="1"/>
  <c r="G165" i="1"/>
  <c r="G166" i="1"/>
  <c r="G167" i="1"/>
  <c r="G168" i="1"/>
  <c r="G176" i="1"/>
  <c r="G177" i="1"/>
  <c r="G178" i="1"/>
  <c r="G179" i="1"/>
  <c r="G180" i="1"/>
  <c r="G181" i="1"/>
  <c r="G182" i="1"/>
  <c r="G183" i="1"/>
  <c r="G197" i="1"/>
  <c r="G198" i="1"/>
  <c r="G199" i="1"/>
  <c r="G200" i="1"/>
  <c r="G201" i="1"/>
  <c r="G202" i="1"/>
  <c r="G203" i="1"/>
  <c r="G204" i="1"/>
  <c r="G205" i="1"/>
  <c r="G225" i="1"/>
  <c r="G226" i="1"/>
  <c r="G230" i="1"/>
  <c r="G231" i="1"/>
  <c r="G232" i="1"/>
  <c r="G233" i="1"/>
  <c r="G234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7" i="1"/>
  <c r="G228" i="1"/>
  <c r="G229" i="1"/>
  <c r="G235" i="1"/>
  <c r="G236" i="1"/>
  <c r="G237" i="1"/>
  <c r="G238" i="1"/>
  <c r="G239" i="1"/>
  <c r="G262" i="1"/>
  <c r="G263" i="1"/>
  <c r="G264" i="1"/>
  <c r="G265" i="1"/>
  <c r="G266" i="1"/>
  <c r="G267" i="1"/>
  <c r="G268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9" i="1"/>
  <c r="G270" i="1"/>
  <c r="G271" i="1"/>
  <c r="G272" i="1"/>
  <c r="G273" i="1"/>
  <c r="G274" i="1"/>
  <c r="G275" i="1"/>
  <c r="G276" i="1"/>
  <c r="G299" i="1"/>
  <c r="G300" i="1"/>
  <c r="G301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302" i="1"/>
  <c r="G303" i="1"/>
  <c r="G304" i="1"/>
  <c r="G305" i="1"/>
  <c r="G306" i="1"/>
  <c r="G307" i="1"/>
  <c r="G308" i="1"/>
  <c r="G309" i="1"/>
  <c r="G310" i="1"/>
  <c r="G311" i="1"/>
  <c r="G312" i="1"/>
  <c r="G322" i="1"/>
  <c r="G323" i="1"/>
  <c r="G324" i="1"/>
  <c r="G325" i="1"/>
  <c r="G326" i="1"/>
  <c r="G327" i="1"/>
  <c r="G328" i="1"/>
  <c r="G329" i="1"/>
  <c r="G330" i="1"/>
  <c r="G313" i="1"/>
  <c r="G314" i="1"/>
  <c r="G315" i="1"/>
  <c r="G316" i="1"/>
  <c r="G317" i="1"/>
  <c r="G318" i="1"/>
  <c r="G319" i="1"/>
  <c r="G320" i="1"/>
  <c r="G321" i="1"/>
  <c r="G331" i="1"/>
  <c r="G332" i="1"/>
  <c r="G333" i="1"/>
  <c r="G334" i="1"/>
  <c r="G335" i="1"/>
  <c r="G336" i="1"/>
  <c r="G337" i="1"/>
  <c r="G352" i="1"/>
  <c r="G353" i="1"/>
  <c r="G354" i="1"/>
  <c r="G355" i="1"/>
  <c r="G356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7" i="1"/>
  <c r="G358" i="1"/>
  <c r="G359" i="1"/>
  <c r="G360" i="1"/>
  <c r="G361" i="1"/>
  <c r="G362" i="1"/>
  <c r="G363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413" i="1"/>
  <c r="G414" i="1"/>
  <c r="G415" i="1"/>
  <c r="G416" i="1"/>
  <c r="G417" i="1"/>
  <c r="G418" i="1"/>
  <c r="G419" i="1"/>
  <c r="G420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21" i="1"/>
  <c r="G422" i="1"/>
  <c r="G423" i="1"/>
  <c r="G424" i="1"/>
  <c r="G425" i="1"/>
  <c r="G426" i="1"/>
  <c r="G427" i="1"/>
  <c r="G428" i="1"/>
  <c r="G429" i="1"/>
  <c r="G444" i="1"/>
  <c r="G445" i="1"/>
  <c r="G446" i="1"/>
  <c r="G447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8" i="1"/>
  <c r="G449" i="1"/>
  <c r="G450" i="1"/>
  <c r="G451" i="1"/>
  <c r="G452" i="1"/>
  <c r="G453" i="1"/>
  <c r="G454" i="1"/>
  <c r="G455" i="1"/>
  <c r="G456" i="1"/>
  <c r="G457" i="1"/>
  <c r="G458" i="1"/>
  <c r="G476" i="1"/>
  <c r="G477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507" i="1"/>
  <c r="G508" i="1"/>
  <c r="G509" i="1"/>
  <c r="G510" i="1"/>
  <c r="G511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12" i="1"/>
  <c r="G513" i="1"/>
  <c r="G514" i="1"/>
  <c r="G515" i="1"/>
  <c r="G516" i="1"/>
  <c r="G506" i="1"/>
  <c r="G475" i="1"/>
  <c r="G517" i="1"/>
  <c r="G518" i="1"/>
  <c r="G519" i="1"/>
  <c r="G520" i="1"/>
  <c r="G521" i="1"/>
  <c r="G522" i="1"/>
  <c r="G523" i="1"/>
  <c r="G538" i="1"/>
  <c r="G539" i="1"/>
  <c r="G540" i="1"/>
  <c r="G541" i="1"/>
  <c r="G542" i="1"/>
  <c r="G543" i="1"/>
  <c r="G544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45" i="1"/>
  <c r="G546" i="1"/>
  <c r="G547" i="1"/>
  <c r="G548" i="1"/>
  <c r="G549" i="1"/>
  <c r="G550" i="1"/>
  <c r="G551" i="1"/>
  <c r="G552" i="1"/>
  <c r="G553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90" i="1"/>
  <c r="G591" i="1"/>
  <c r="G592" i="1"/>
  <c r="G554" i="1"/>
  <c r="G555" i="1"/>
  <c r="G556" i="1"/>
  <c r="G557" i="1"/>
  <c r="G558" i="1"/>
  <c r="G559" i="1"/>
  <c r="G560" i="1"/>
  <c r="G561" i="1"/>
  <c r="G562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3" i="1"/>
  <c r="G594" i="1"/>
  <c r="G595" i="1"/>
  <c r="G596" i="1"/>
  <c r="G597" i="1"/>
  <c r="G598" i="1"/>
  <c r="G599" i="1"/>
  <c r="G600" i="1"/>
  <c r="G601" i="1"/>
  <c r="G602" i="1"/>
  <c r="G625" i="1"/>
  <c r="G626" i="1"/>
  <c r="G627" i="1"/>
  <c r="G628" i="1"/>
  <c r="G629" i="1"/>
  <c r="G630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31" i="1"/>
  <c r="G632" i="1"/>
  <c r="G633" i="1"/>
  <c r="G634" i="1"/>
  <c r="G635" i="1"/>
  <c r="G636" i="1"/>
  <c r="G660" i="1"/>
  <c r="G661" i="1"/>
  <c r="G662" i="1"/>
  <c r="G663" i="1"/>
  <c r="G664" i="1"/>
  <c r="G665" i="1"/>
  <c r="G66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7" i="1"/>
  <c r="G668" i="1"/>
  <c r="G669" i="1"/>
  <c r="G670" i="1"/>
  <c r="G671" i="1"/>
  <c r="G672" i="1"/>
  <c r="G673" i="1"/>
  <c r="G674" i="1"/>
  <c r="G675" i="1"/>
  <c r="G692" i="1"/>
  <c r="G693" i="1"/>
  <c r="G694" i="1"/>
  <c r="G69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29" i="1"/>
  <c r="G730" i="1"/>
  <c r="G731" i="1"/>
  <c r="G732" i="1"/>
  <c r="G733" i="1"/>
  <c r="G734" i="1"/>
  <c r="G735" i="1"/>
  <c r="G736" i="1"/>
  <c r="G711" i="1"/>
  <c r="G712" i="1"/>
  <c r="G737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9" i="1"/>
  <c r="G760" i="1"/>
  <c r="G761" i="1"/>
  <c r="G762" i="1"/>
  <c r="G763" i="1"/>
  <c r="G764" i="1"/>
  <c r="G765" i="1"/>
  <c r="G766" i="1"/>
  <c r="G767" i="1"/>
  <c r="G783" i="1"/>
  <c r="G784" i="1"/>
  <c r="G785" i="1"/>
  <c r="G786" i="1"/>
  <c r="G750" i="1"/>
  <c r="G751" i="1"/>
  <c r="G752" i="1"/>
  <c r="G753" i="1"/>
  <c r="G754" i="1"/>
  <c r="G755" i="1"/>
  <c r="G756" i="1"/>
  <c r="G757" i="1"/>
  <c r="G758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45" i="1"/>
  <c r="G846" i="1"/>
  <c r="G847" i="1"/>
  <c r="G848" i="1"/>
  <c r="G849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50" i="1"/>
  <c r="G851" i="1"/>
  <c r="G852" i="1"/>
  <c r="G853" i="1"/>
  <c r="G866" i="1"/>
  <c r="G867" i="1"/>
  <c r="G868" i="1"/>
  <c r="G869" i="1"/>
  <c r="G870" i="1"/>
  <c r="G871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72" i="1"/>
  <c r="G873" i="1"/>
  <c r="G874" i="1"/>
  <c r="G875" i="1"/>
  <c r="G876" i="1"/>
  <c r="G877" i="1"/>
  <c r="G890" i="1"/>
  <c r="G891" i="1"/>
  <c r="G892" i="1"/>
  <c r="G893" i="1"/>
  <c r="G894" i="1"/>
  <c r="G895" i="1"/>
  <c r="G896" i="1"/>
  <c r="G897" i="1"/>
  <c r="G898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9" i="1"/>
  <c r="G900" i="1"/>
  <c r="G901" i="1"/>
  <c r="G902" i="1"/>
  <c r="G903" i="1"/>
  <c r="G904" i="1"/>
  <c r="G905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40" i="1"/>
  <c r="G941" i="1"/>
  <c r="G942" i="1"/>
  <c r="G953" i="1"/>
  <c r="G954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43" i="1"/>
  <c r="G944" i="1"/>
  <c r="G945" i="1"/>
  <c r="G946" i="1"/>
  <c r="G947" i="1"/>
  <c r="G948" i="1"/>
  <c r="G949" i="1"/>
  <c r="G950" i="1"/>
  <c r="G951" i="1"/>
  <c r="G952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83" i="1"/>
  <c r="G984" i="1"/>
  <c r="G985" i="1"/>
  <c r="G986" i="1"/>
  <c r="G987" i="1"/>
  <c r="G988" i="1"/>
  <c r="G977" i="1"/>
  <c r="G978" i="1"/>
  <c r="G979" i="1"/>
  <c r="G980" i="1"/>
  <c r="G981" i="1"/>
  <c r="G982" i="1"/>
  <c r="G989" i="1"/>
  <c r="G990" i="1"/>
  <c r="G991" i="1"/>
  <c r="G992" i="1"/>
  <c r="G993" i="1"/>
  <c r="G994" i="1"/>
  <c r="G995" i="1"/>
  <c r="G1014" i="1"/>
  <c r="G101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6" i="1"/>
  <c r="G1017" i="1"/>
  <c r="G1018" i="1"/>
  <c r="G1019" i="1"/>
  <c r="G1020" i="1"/>
  <c r="G1021" i="1"/>
  <c r="G1022" i="1"/>
  <c r="G1023" i="1"/>
  <c r="G1024" i="1"/>
  <c r="G1037" i="1"/>
  <c r="G1038" i="1"/>
  <c r="G1039" i="1"/>
  <c r="G1040" i="1"/>
  <c r="G1041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74" i="1"/>
  <c r="G1075" i="1"/>
  <c r="G1076" i="1"/>
  <c r="G1077" i="1"/>
  <c r="G1078" i="1"/>
  <c r="G1079" i="1"/>
  <c r="G1080" i="1"/>
  <c r="G1094" i="1"/>
  <c r="G1095" i="1"/>
  <c r="G1096" i="1"/>
  <c r="G1055" i="1"/>
  <c r="G1056" i="1"/>
  <c r="G1057" i="1"/>
  <c r="G1058" i="1"/>
  <c r="G1059" i="1"/>
  <c r="G1060" i="1"/>
  <c r="G1061" i="1"/>
  <c r="G1097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37" i="1"/>
  <c r="G1138" i="1"/>
  <c r="G1139" i="1"/>
  <c r="G1140" i="1"/>
  <c r="G1141" i="1"/>
  <c r="G1142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95" i="1"/>
  <c r="G1196" i="1"/>
  <c r="G1197" i="1"/>
  <c r="G1198" i="1"/>
  <c r="G1199" i="1"/>
  <c r="G1200" i="1"/>
  <c r="G1201" i="1"/>
  <c r="G1202" i="1"/>
  <c r="G1185" i="1"/>
  <c r="G1186" i="1"/>
  <c r="G1187" i="1"/>
  <c r="G1188" i="1"/>
  <c r="G1189" i="1"/>
  <c r="G1190" i="1"/>
  <c r="G1191" i="1"/>
  <c r="G1192" i="1"/>
  <c r="G1193" i="1"/>
  <c r="G1194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34" i="1"/>
  <c r="G1235" i="1"/>
  <c r="G1236" i="1"/>
  <c r="G1237" i="1"/>
  <c r="G1238" i="1"/>
  <c r="G1239" i="1"/>
  <c r="G1240" i="1"/>
  <c r="G1241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42" i="1"/>
  <c r="G1243" i="1"/>
  <c r="G1244" i="1"/>
  <c r="G1245" i="1"/>
  <c r="G1246" i="1"/>
  <c r="G1247" i="1"/>
  <c r="G1248" i="1"/>
  <c r="G1249" i="1"/>
  <c r="G1250" i="1"/>
  <c r="G1264" i="1"/>
  <c r="G1265" i="1"/>
  <c r="G1266" i="1"/>
  <c r="G1267" i="1"/>
  <c r="G1268" i="1"/>
  <c r="G1269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300" i="1"/>
  <c r="G1301" i="1"/>
  <c r="G1302" i="1"/>
  <c r="G1303" i="1"/>
  <c r="G1304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23" i="1"/>
  <c r="G1324" i="1"/>
  <c r="G1325" i="1"/>
  <c r="G1317" i="1"/>
  <c r="G1318" i="1"/>
  <c r="G1319" i="1"/>
  <c r="G1320" i="1"/>
  <c r="G1321" i="1"/>
  <c r="G1322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55" i="1"/>
  <c r="G1356" i="1"/>
  <c r="G1357" i="1"/>
  <c r="G1358" i="1"/>
  <c r="G1359" i="1"/>
  <c r="G1360" i="1"/>
  <c r="G1361" i="1"/>
  <c r="G1362" i="1"/>
  <c r="G1363" i="1"/>
  <c r="G1364" i="1"/>
  <c r="G1365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26" i="1"/>
  <c r="G1427" i="1"/>
  <c r="G1428" i="1"/>
  <c r="G1429" i="1"/>
  <c r="G1339" i="1"/>
  <c r="G1340" i="1"/>
  <c r="G1341" i="1"/>
  <c r="G1342" i="1"/>
  <c r="G1343" i="1"/>
  <c r="G1344" i="1"/>
  <c r="G1345" i="1"/>
  <c r="G1346" i="1"/>
  <c r="G1347" i="1"/>
  <c r="G1430" i="1"/>
  <c r="G1348" i="1"/>
  <c r="G1349" i="1"/>
  <c r="G1350" i="1"/>
  <c r="G1351" i="1"/>
  <c r="G1352" i="1"/>
  <c r="G1353" i="1"/>
  <c r="G1354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40" i="1"/>
  <c r="G1418" i="1"/>
  <c r="G1419" i="1"/>
  <c r="G1420" i="1"/>
  <c r="G1421" i="1"/>
  <c r="G1422" i="1"/>
  <c r="G1423" i="1"/>
  <c r="G1424" i="1"/>
  <c r="G1425" i="1"/>
  <c r="G1431" i="1"/>
  <c r="G1432" i="1"/>
  <c r="G1433" i="1"/>
  <c r="G1434" i="1"/>
  <c r="G1435" i="1"/>
  <c r="G1436" i="1"/>
  <c r="G1437" i="1"/>
  <c r="G1438" i="1"/>
  <c r="G1439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1" i="1"/>
  <c r="G1624" i="1"/>
  <c r="G1625" i="1"/>
  <c r="G1626" i="1"/>
  <c r="N89" i="14"/>
  <c r="N90" i="14"/>
  <c r="N91" i="14"/>
  <c r="N92" i="14"/>
  <c r="N93" i="14"/>
  <c r="N94" i="14"/>
  <c r="N95" i="14"/>
  <c r="N96" i="14"/>
  <c r="N97" i="14"/>
  <c r="N98" i="14"/>
  <c r="N89" i="13"/>
  <c r="N90" i="13"/>
  <c r="N91" i="13"/>
  <c r="N92" i="13"/>
  <c r="N93" i="13"/>
  <c r="N94" i="13"/>
  <c r="N95" i="13"/>
  <c r="N96" i="13"/>
  <c r="N97" i="13"/>
  <c r="N98" i="13"/>
  <c r="U98" i="11"/>
  <c r="T98" i="11"/>
  <c r="N73" i="14"/>
  <c r="N74" i="14"/>
  <c r="N75" i="14"/>
  <c r="N76" i="14"/>
  <c r="N77" i="14"/>
  <c r="N78" i="14"/>
  <c r="N79" i="14"/>
  <c r="N80" i="14"/>
  <c r="N81" i="14"/>
  <c r="N82" i="14"/>
  <c r="V82" i="14"/>
  <c r="U82" i="14"/>
  <c r="T82" i="14"/>
  <c r="I82" i="14"/>
  <c r="V81" i="14"/>
  <c r="U81" i="14"/>
  <c r="T81" i="14"/>
  <c r="V80" i="14"/>
  <c r="U80" i="14"/>
  <c r="T80" i="14"/>
  <c r="V79" i="14"/>
  <c r="U79" i="14"/>
  <c r="T79" i="14"/>
  <c r="V78" i="14"/>
  <c r="U78" i="14"/>
  <c r="T78" i="14"/>
  <c r="V77" i="14"/>
  <c r="U77" i="14"/>
  <c r="T77" i="14"/>
  <c r="V76" i="14"/>
  <c r="U76" i="14"/>
  <c r="T76" i="14"/>
  <c r="V75" i="14"/>
  <c r="U75" i="14"/>
  <c r="T75" i="14"/>
  <c r="V74" i="14"/>
  <c r="U74" i="14"/>
  <c r="T74" i="14"/>
  <c r="V73" i="14"/>
  <c r="U73" i="14"/>
  <c r="T73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V63" i="14"/>
  <c r="U63" i="14"/>
  <c r="T63" i="14"/>
  <c r="I63" i="14"/>
  <c r="I62" i="14"/>
  <c r="J63" i="14"/>
  <c r="V62" i="14"/>
  <c r="U62" i="14"/>
  <c r="T62" i="14"/>
  <c r="H62" i="14"/>
  <c r="V61" i="14"/>
  <c r="U61" i="14"/>
  <c r="T61" i="14"/>
  <c r="J61" i="14"/>
  <c r="V60" i="14"/>
  <c r="U60" i="14"/>
  <c r="T60" i="14"/>
  <c r="H60" i="14"/>
  <c r="V59" i="14"/>
  <c r="U59" i="14"/>
  <c r="T59" i="14"/>
  <c r="J59" i="14"/>
  <c r="V58" i="14"/>
  <c r="U58" i="14"/>
  <c r="T58" i="14"/>
  <c r="V57" i="14"/>
  <c r="U57" i="14"/>
  <c r="T57" i="14"/>
  <c r="V56" i="14"/>
  <c r="U56" i="14"/>
  <c r="T56" i="14"/>
  <c r="V55" i="14"/>
  <c r="U55" i="14"/>
  <c r="T55" i="14"/>
  <c r="V54" i="14"/>
  <c r="U54" i="14"/>
  <c r="T54" i="14"/>
  <c r="V53" i="14"/>
  <c r="U53" i="14"/>
  <c r="T53" i="14"/>
  <c r="V52" i="14"/>
  <c r="U52" i="14"/>
  <c r="T52" i="14"/>
  <c r="V51" i="14"/>
  <c r="U51" i="14"/>
  <c r="T51" i="14"/>
  <c r="N73" i="13"/>
  <c r="N74" i="13"/>
  <c r="N75" i="13"/>
  <c r="N76" i="13"/>
  <c r="N77" i="13"/>
  <c r="N78" i="13"/>
  <c r="N79" i="13"/>
  <c r="N80" i="13"/>
  <c r="N81" i="13"/>
  <c r="N82" i="13"/>
  <c r="V82" i="13"/>
  <c r="U82" i="13"/>
  <c r="T82" i="13"/>
  <c r="H82" i="13"/>
  <c r="V81" i="13"/>
  <c r="U81" i="13"/>
  <c r="T81" i="13"/>
  <c r="I81" i="13"/>
  <c r="V80" i="13"/>
  <c r="U80" i="13"/>
  <c r="T80" i="13"/>
  <c r="V79" i="13"/>
  <c r="U79" i="13"/>
  <c r="T79" i="13"/>
  <c r="I79" i="13"/>
  <c r="V78" i="13"/>
  <c r="U78" i="13"/>
  <c r="T78" i="13"/>
  <c r="V77" i="13"/>
  <c r="U77" i="13"/>
  <c r="T77" i="13"/>
  <c r="V76" i="13"/>
  <c r="U76" i="13"/>
  <c r="T76" i="13"/>
  <c r="V75" i="13"/>
  <c r="U75" i="13"/>
  <c r="T75" i="13"/>
  <c r="V74" i="13"/>
  <c r="U74" i="13"/>
  <c r="T74" i="13"/>
  <c r="V73" i="13"/>
  <c r="U73" i="13"/>
  <c r="T73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V63" i="13"/>
  <c r="U63" i="13"/>
  <c r="T63" i="13"/>
  <c r="J63" i="13"/>
  <c r="V62" i="13"/>
  <c r="U62" i="13"/>
  <c r="T62" i="13"/>
  <c r="I62" i="13"/>
  <c r="V61" i="13"/>
  <c r="U61" i="13"/>
  <c r="T61" i="13"/>
  <c r="V60" i="13"/>
  <c r="U60" i="13"/>
  <c r="T60" i="13"/>
  <c r="I60" i="13"/>
  <c r="V59" i="13"/>
  <c r="U59" i="13"/>
  <c r="T59" i="13"/>
  <c r="V58" i="13"/>
  <c r="U58" i="13"/>
  <c r="T58" i="13"/>
  <c r="V57" i="13"/>
  <c r="U57" i="13"/>
  <c r="T57" i="13"/>
  <c r="V56" i="13"/>
  <c r="U56" i="13"/>
  <c r="T56" i="13"/>
  <c r="V55" i="13"/>
  <c r="U55" i="13"/>
  <c r="T55" i="13"/>
  <c r="V54" i="13"/>
  <c r="U54" i="13"/>
  <c r="T54" i="13"/>
  <c r="V53" i="13"/>
  <c r="U53" i="13"/>
  <c r="T53" i="13"/>
  <c r="V52" i="13"/>
  <c r="U52" i="13"/>
  <c r="T52" i="13"/>
  <c r="V51" i="13"/>
  <c r="U51" i="13"/>
  <c r="T51" i="13"/>
  <c r="V82" i="12"/>
  <c r="T82" i="12"/>
  <c r="U80" i="12"/>
  <c r="U82" i="12"/>
  <c r="J82" i="12"/>
  <c r="I82" i="12"/>
  <c r="H82" i="12"/>
  <c r="U81" i="12"/>
  <c r="J81" i="12"/>
  <c r="I81" i="12"/>
  <c r="H81" i="12"/>
  <c r="J80" i="12"/>
  <c r="I80" i="12"/>
  <c r="H80" i="12"/>
  <c r="U79" i="12"/>
  <c r="J79" i="12"/>
  <c r="I79" i="12"/>
  <c r="H79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V63" i="12"/>
  <c r="U63" i="12"/>
  <c r="T63" i="12"/>
  <c r="J63" i="12"/>
  <c r="I63" i="12"/>
  <c r="H63" i="12"/>
  <c r="V62" i="12"/>
  <c r="U62" i="12"/>
  <c r="T62" i="12"/>
  <c r="J62" i="12"/>
  <c r="I62" i="12"/>
  <c r="H62" i="12"/>
  <c r="V61" i="12"/>
  <c r="U61" i="12"/>
  <c r="T61" i="12"/>
  <c r="J61" i="12"/>
  <c r="I61" i="12"/>
  <c r="H61" i="12"/>
  <c r="V60" i="12"/>
  <c r="U60" i="12"/>
  <c r="T60" i="12"/>
  <c r="J60" i="12"/>
  <c r="I60" i="12"/>
  <c r="H60" i="12"/>
  <c r="V59" i="12"/>
  <c r="U59" i="12"/>
  <c r="T59" i="12"/>
  <c r="J59" i="12"/>
  <c r="I59" i="12"/>
  <c r="H59" i="12"/>
  <c r="V58" i="12"/>
  <c r="U58" i="12"/>
  <c r="T58" i="12"/>
  <c r="V57" i="12"/>
  <c r="U57" i="12"/>
  <c r="T57" i="12"/>
  <c r="V56" i="12"/>
  <c r="U56" i="12"/>
  <c r="T56" i="12"/>
  <c r="V55" i="12"/>
  <c r="U55" i="12"/>
  <c r="T55" i="12"/>
  <c r="V54" i="12"/>
  <c r="U54" i="12"/>
  <c r="T54" i="12"/>
  <c r="V53" i="12"/>
  <c r="U53" i="12"/>
  <c r="T53" i="12"/>
  <c r="V52" i="12"/>
  <c r="U52" i="12"/>
  <c r="T52" i="12"/>
  <c r="V51" i="12"/>
  <c r="U51" i="12"/>
  <c r="T51" i="12"/>
  <c r="V82" i="11"/>
  <c r="U82" i="11"/>
  <c r="T82" i="11"/>
  <c r="J82" i="11"/>
  <c r="I82" i="11"/>
  <c r="H82" i="11"/>
  <c r="V81" i="11"/>
  <c r="U81" i="11"/>
  <c r="T81" i="11"/>
  <c r="J81" i="11"/>
  <c r="I81" i="11"/>
  <c r="H81" i="11"/>
  <c r="V80" i="11"/>
  <c r="U80" i="11"/>
  <c r="T80" i="11"/>
  <c r="J80" i="11"/>
  <c r="I80" i="11"/>
  <c r="H80" i="11"/>
  <c r="V79" i="11"/>
  <c r="U79" i="11"/>
  <c r="T79" i="11"/>
  <c r="J79" i="11"/>
  <c r="I79" i="11"/>
  <c r="H79" i="11"/>
  <c r="V63" i="11"/>
  <c r="U63" i="11"/>
  <c r="T63" i="11"/>
  <c r="H63" i="11"/>
  <c r="V62" i="11"/>
  <c r="U62" i="11"/>
  <c r="T62" i="11"/>
  <c r="J62" i="11"/>
  <c r="V61" i="11"/>
  <c r="U61" i="11"/>
  <c r="T61" i="11"/>
  <c r="H61" i="11"/>
  <c r="V60" i="11"/>
  <c r="U60" i="11"/>
  <c r="T60" i="11"/>
  <c r="J60" i="11"/>
  <c r="V59" i="11"/>
  <c r="U59" i="11"/>
  <c r="T59" i="11"/>
  <c r="H59" i="11"/>
  <c r="J82" i="10"/>
  <c r="J81" i="10"/>
  <c r="J80" i="10"/>
  <c r="J79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T54" i="10"/>
  <c r="J63" i="10"/>
  <c r="I63" i="10"/>
  <c r="H63" i="10"/>
  <c r="J62" i="10"/>
  <c r="I62" i="10"/>
  <c r="H62" i="10"/>
  <c r="J61" i="10"/>
  <c r="I61" i="10"/>
  <c r="H61" i="10"/>
  <c r="J60" i="10"/>
  <c r="I60" i="10"/>
  <c r="H60" i="10"/>
  <c r="J59" i="10"/>
  <c r="I59" i="10"/>
  <c r="H59" i="10"/>
  <c r="N73" i="9"/>
  <c r="N74" i="9"/>
  <c r="N75" i="9"/>
  <c r="N76" i="9"/>
  <c r="N77" i="9"/>
  <c r="N78" i="9"/>
  <c r="N79" i="9"/>
  <c r="N80" i="9"/>
  <c r="N81" i="9"/>
  <c r="N82" i="9"/>
  <c r="V73" i="9"/>
  <c r="U73" i="9"/>
  <c r="T73" i="9"/>
  <c r="I63" i="9"/>
  <c r="I62" i="9"/>
  <c r="J63" i="9"/>
  <c r="H62" i="9"/>
  <c r="J61" i="9"/>
  <c r="H60" i="9"/>
  <c r="J59" i="9"/>
  <c r="AF79" i="8"/>
  <c r="AG80" i="8"/>
  <c r="AH81" i="8"/>
  <c r="T80" i="8"/>
  <c r="U81" i="8"/>
  <c r="V82" i="8"/>
  <c r="H80" i="8"/>
  <c r="I81" i="8"/>
  <c r="J82" i="8"/>
  <c r="J32" i="8"/>
  <c r="H33" i="8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J28" i="14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U35" i="12"/>
  <c r="T35" i="12"/>
  <c r="V35" i="11"/>
  <c r="U35" i="11"/>
  <c r="T35" i="11"/>
  <c r="V34" i="11"/>
  <c r="U34" i="11"/>
  <c r="T34" i="11"/>
  <c r="V33" i="11"/>
  <c r="U33" i="11"/>
  <c r="T33" i="11"/>
  <c r="V32" i="11"/>
  <c r="U32" i="11"/>
  <c r="T32" i="11"/>
  <c r="V31" i="11"/>
  <c r="U31" i="11"/>
  <c r="T31" i="11"/>
  <c r="V30" i="11"/>
  <c r="U30" i="11"/>
  <c r="T30" i="11"/>
  <c r="V29" i="11"/>
  <c r="U29" i="11"/>
  <c r="T29" i="11"/>
  <c r="V28" i="11"/>
  <c r="U28" i="11"/>
  <c r="T28" i="11"/>
  <c r="V27" i="11"/>
  <c r="U27" i="11"/>
  <c r="T27" i="11"/>
  <c r="V26" i="11"/>
  <c r="U26" i="11"/>
  <c r="T26" i="11"/>
  <c r="V25" i="11"/>
  <c r="U25" i="11"/>
  <c r="T25" i="11"/>
  <c r="I32" i="10"/>
  <c r="AH59" i="8"/>
  <c r="AH60" i="8"/>
  <c r="AH61" i="8"/>
  <c r="AH62" i="8"/>
  <c r="AH63" i="8"/>
  <c r="AG59" i="8"/>
  <c r="AG60" i="8"/>
  <c r="AG61" i="8"/>
  <c r="AG62" i="8"/>
  <c r="AG63" i="8"/>
  <c r="AF59" i="8"/>
  <c r="AF60" i="8"/>
  <c r="AF61" i="8"/>
  <c r="AF62" i="8"/>
  <c r="AF63" i="8"/>
  <c r="AH26" i="8"/>
  <c r="AH30" i="8"/>
  <c r="AH34" i="8"/>
  <c r="AG27" i="8"/>
  <c r="AG31" i="8"/>
  <c r="AG35" i="8"/>
  <c r="AF28" i="8"/>
  <c r="AF32" i="8"/>
  <c r="V60" i="8"/>
  <c r="V62" i="8"/>
  <c r="U60" i="8"/>
  <c r="U62" i="8"/>
  <c r="T60" i="8"/>
  <c r="T62" i="8"/>
  <c r="V26" i="8"/>
  <c r="V30" i="8"/>
  <c r="V34" i="8"/>
  <c r="U28" i="8"/>
  <c r="U32" i="8"/>
  <c r="T26" i="8"/>
  <c r="T30" i="8"/>
  <c r="T34" i="8"/>
  <c r="H59" i="8"/>
  <c r="I59" i="8"/>
  <c r="J59" i="8"/>
  <c r="H60" i="8"/>
  <c r="I60" i="8"/>
  <c r="J60" i="8"/>
  <c r="H61" i="8"/>
  <c r="I61" i="8"/>
  <c r="J61" i="8"/>
  <c r="H62" i="8"/>
  <c r="I62" i="8"/>
  <c r="J62" i="8"/>
  <c r="H63" i="8"/>
  <c r="I63" i="8"/>
  <c r="J63" i="8"/>
  <c r="I79" i="14"/>
  <c r="J79" i="14"/>
  <c r="H80" i="14"/>
  <c r="J81" i="14"/>
  <c r="H82" i="14"/>
  <c r="H79" i="14"/>
  <c r="J80" i="14"/>
  <c r="H81" i="14"/>
  <c r="I60" i="14"/>
  <c r="H59" i="14"/>
  <c r="J60" i="14"/>
  <c r="H61" i="14"/>
  <c r="J62" i="14"/>
  <c r="H63" i="14"/>
  <c r="I59" i="14"/>
  <c r="I61" i="14"/>
  <c r="J25" i="14"/>
  <c r="I80" i="13"/>
  <c r="I82" i="13"/>
  <c r="H79" i="13"/>
  <c r="J80" i="13"/>
  <c r="H81" i="13"/>
  <c r="J82" i="13"/>
  <c r="J79" i="13"/>
  <c r="H80" i="13"/>
  <c r="J81" i="13"/>
  <c r="H59" i="13"/>
  <c r="J60" i="13"/>
  <c r="H61" i="13"/>
  <c r="J62" i="13"/>
  <c r="H63" i="13"/>
  <c r="I59" i="13"/>
  <c r="I61" i="13"/>
  <c r="I63" i="13"/>
  <c r="J59" i="13"/>
  <c r="H60" i="13"/>
  <c r="J61" i="13"/>
  <c r="H62" i="13"/>
  <c r="T79" i="12"/>
  <c r="V80" i="12"/>
  <c r="T81" i="12"/>
  <c r="V79" i="12"/>
  <c r="T80" i="12"/>
  <c r="V81" i="12"/>
  <c r="T25" i="12"/>
  <c r="V26" i="12"/>
  <c r="T27" i="12"/>
  <c r="V28" i="12"/>
  <c r="T29" i="12"/>
  <c r="V30" i="12"/>
  <c r="T31" i="12"/>
  <c r="V32" i="12"/>
  <c r="T33" i="12"/>
  <c r="V34" i="12"/>
  <c r="V35" i="12"/>
  <c r="U25" i="12"/>
  <c r="U27" i="12"/>
  <c r="U29" i="12"/>
  <c r="U31" i="12"/>
  <c r="U33" i="12"/>
  <c r="V25" i="12"/>
  <c r="T26" i="12"/>
  <c r="V27" i="12"/>
  <c r="T28" i="12"/>
  <c r="V29" i="12"/>
  <c r="T30" i="12"/>
  <c r="V31" i="12"/>
  <c r="T32" i="12"/>
  <c r="V33" i="12"/>
  <c r="T34" i="12"/>
  <c r="U26" i="12"/>
  <c r="U28" i="12"/>
  <c r="U30" i="12"/>
  <c r="U32" i="12"/>
  <c r="U34" i="12"/>
  <c r="U80" i="10"/>
  <c r="T79" i="10"/>
  <c r="V80" i="10"/>
  <c r="T81" i="10"/>
  <c r="U79" i="10"/>
  <c r="U81" i="10"/>
  <c r="T28" i="10"/>
  <c r="V28" i="10"/>
  <c r="U78" i="9"/>
  <c r="T78" i="9"/>
  <c r="V29" i="9"/>
  <c r="U29" i="9"/>
  <c r="V35" i="9"/>
  <c r="U30" i="9"/>
  <c r="H79" i="9"/>
  <c r="I79" i="9"/>
  <c r="I60" i="9"/>
  <c r="H59" i="9"/>
  <c r="J60" i="9"/>
  <c r="H61" i="9"/>
  <c r="J62" i="9"/>
  <c r="H63" i="9"/>
  <c r="I59" i="9"/>
  <c r="I61" i="9"/>
  <c r="H27" i="9"/>
  <c r="J28" i="9"/>
  <c r="H34" i="9"/>
  <c r="J27" i="9"/>
  <c r="U98" i="8"/>
  <c r="U82" i="8"/>
  <c r="T81" i="8"/>
  <c r="V79" i="8"/>
  <c r="T82" i="8"/>
  <c r="V80" i="8"/>
  <c r="U79" i="8"/>
  <c r="V81" i="8"/>
  <c r="U80" i="8"/>
  <c r="T79" i="8"/>
  <c r="T63" i="8"/>
  <c r="T59" i="8"/>
  <c r="U63" i="8"/>
  <c r="U59" i="8"/>
  <c r="V61" i="8"/>
  <c r="T61" i="8"/>
  <c r="U61" i="8"/>
  <c r="V63" i="8"/>
  <c r="V59" i="8"/>
  <c r="T29" i="8"/>
  <c r="U31" i="8"/>
  <c r="V29" i="8"/>
  <c r="T32" i="8"/>
  <c r="T28" i="8"/>
  <c r="U34" i="8"/>
  <c r="U30" i="8"/>
  <c r="U26" i="8"/>
  <c r="V32" i="8"/>
  <c r="V28" i="8"/>
  <c r="T33" i="8"/>
  <c r="T25" i="8"/>
  <c r="U35" i="8"/>
  <c r="U27" i="8"/>
  <c r="V33" i="8"/>
  <c r="V25" i="8"/>
  <c r="T35" i="8"/>
  <c r="T31" i="8"/>
  <c r="T27" i="8"/>
  <c r="U33" i="8"/>
  <c r="U29" i="8"/>
  <c r="U25" i="8"/>
  <c r="V35" i="8"/>
  <c r="V31" i="8"/>
  <c r="V27" i="8"/>
  <c r="U97" i="14"/>
  <c r="V11" i="9"/>
  <c r="V20" i="9"/>
  <c r="J10" i="10"/>
  <c r="H11" i="10"/>
  <c r="U73" i="10"/>
  <c r="U74" i="10"/>
  <c r="J12" i="10"/>
  <c r="H89" i="10"/>
  <c r="J53" i="10"/>
  <c r="I11" i="9"/>
  <c r="U78" i="10"/>
  <c r="J54" i="10"/>
  <c r="U13" i="14"/>
  <c r="U20" i="14"/>
  <c r="T29" i="14"/>
  <c r="V12" i="9"/>
  <c r="V24" i="9"/>
  <c r="H10" i="10"/>
  <c r="U76" i="10"/>
  <c r="I53" i="10"/>
  <c r="I89" i="10"/>
  <c r="J80" i="9"/>
  <c r="T10" i="13"/>
  <c r="U15" i="13"/>
  <c r="V12" i="14"/>
  <c r="V14" i="14"/>
  <c r="T20" i="14"/>
  <c r="V57" i="10"/>
  <c r="U56" i="10"/>
  <c r="U52" i="10"/>
  <c r="T51" i="10"/>
  <c r="U58" i="10"/>
  <c r="T57" i="10"/>
  <c r="T53" i="10"/>
  <c r="V51" i="10"/>
  <c r="J16" i="8"/>
  <c r="T24" i="8"/>
  <c r="T22" i="8"/>
  <c r="U21" i="8"/>
  <c r="V20" i="8"/>
  <c r="T18" i="8"/>
  <c r="U17" i="8"/>
  <c r="V16" i="8"/>
  <c r="T14" i="8"/>
  <c r="U13" i="8"/>
  <c r="V12" i="8"/>
  <c r="T10" i="8"/>
  <c r="T17" i="8"/>
  <c r="U16" i="8"/>
  <c r="V15" i="8"/>
  <c r="T13" i="8"/>
  <c r="U12" i="8"/>
  <c r="V11" i="8"/>
  <c r="T16" i="8"/>
  <c r="U15" i="8"/>
  <c r="V14" i="8"/>
  <c r="T12" i="8"/>
  <c r="U11" i="8"/>
  <c r="V10" i="8"/>
  <c r="I89" i="9"/>
  <c r="H89" i="9"/>
  <c r="T21" i="14"/>
  <c r="T17" i="14"/>
  <c r="V15" i="14"/>
  <c r="I78" i="9"/>
  <c r="H77" i="9"/>
  <c r="J75" i="9"/>
  <c r="H73" i="9"/>
  <c r="H78" i="9"/>
  <c r="J76" i="9"/>
  <c r="H74" i="9"/>
  <c r="J77" i="9"/>
  <c r="J81" i="9"/>
  <c r="H80" i="9"/>
  <c r="H75" i="9"/>
  <c r="I81" i="9"/>
  <c r="T32" i="14"/>
  <c r="J82" i="9"/>
  <c r="T20" i="13"/>
  <c r="V10" i="14"/>
  <c r="T12" i="14"/>
  <c r="U17" i="14"/>
  <c r="U24" i="14"/>
  <c r="U25" i="14"/>
  <c r="U28" i="14"/>
  <c r="U32" i="14"/>
  <c r="U33" i="14"/>
  <c r="T97" i="14"/>
  <c r="T89" i="14"/>
  <c r="U98" i="14"/>
  <c r="U92" i="14"/>
  <c r="T94" i="14"/>
  <c r="T92" i="14"/>
  <c r="I24" i="8"/>
  <c r="H21" i="8"/>
  <c r="I20" i="8"/>
  <c r="J19" i="8"/>
  <c r="I16" i="8"/>
  <c r="J15" i="8"/>
  <c r="H13" i="8"/>
  <c r="I12" i="8"/>
  <c r="J11" i="8"/>
  <c r="J25" i="8"/>
  <c r="J29" i="8"/>
  <c r="J33" i="8"/>
  <c r="I28" i="8"/>
  <c r="I32" i="8"/>
  <c r="H30" i="8"/>
  <c r="H34" i="8"/>
  <c r="H27" i="8"/>
  <c r="H24" i="8"/>
  <c r="I23" i="8"/>
  <c r="J22" i="8"/>
  <c r="H20" i="8"/>
  <c r="I19" i="8"/>
  <c r="J18" i="8"/>
  <c r="H16" i="8"/>
  <c r="I15" i="8"/>
  <c r="J14" i="8"/>
  <c r="H12" i="8"/>
  <c r="I11" i="8"/>
  <c r="J10" i="8"/>
  <c r="J26" i="8"/>
  <c r="J30" i="8"/>
  <c r="I25" i="8"/>
  <c r="I29" i="8"/>
  <c r="I33" i="8"/>
  <c r="H31" i="8"/>
  <c r="H35" i="8"/>
  <c r="H28" i="8"/>
  <c r="H23" i="8"/>
  <c r="I22" i="8"/>
  <c r="J21" i="8"/>
  <c r="H19" i="8"/>
  <c r="I18" i="8"/>
  <c r="J17" i="8"/>
  <c r="H15" i="8"/>
  <c r="I14" i="8"/>
  <c r="J13" i="8"/>
  <c r="H11" i="8"/>
  <c r="I10" i="8"/>
  <c r="J27" i="8"/>
  <c r="J31" i="8"/>
  <c r="I26" i="8"/>
  <c r="I30" i="8"/>
  <c r="I34" i="8"/>
  <c r="H32" i="8"/>
  <c r="H25" i="8"/>
  <c r="H29" i="8"/>
  <c r="AF23" i="8"/>
  <c r="AG22" i="8"/>
  <c r="AH21" i="8"/>
  <c r="AF19" i="8"/>
  <c r="AG18" i="8"/>
  <c r="AH17" i="8"/>
  <c r="AF15" i="8"/>
  <c r="AG14" i="8"/>
  <c r="AH13" i="8"/>
  <c r="AF11" i="8"/>
  <c r="AG10" i="8"/>
  <c r="AH24" i="8"/>
  <c r="AF22" i="8"/>
  <c r="AG21" i="8"/>
  <c r="AH20" i="8"/>
  <c r="AF18" i="8"/>
  <c r="AG17" i="8"/>
  <c r="AH16" i="8"/>
  <c r="AF14" i="8"/>
  <c r="AG13" i="8"/>
  <c r="AH12" i="8"/>
  <c r="AF10" i="8"/>
  <c r="AG24" i="8"/>
  <c r="AH23" i="8"/>
  <c r="AF21" i="8"/>
  <c r="AG20" i="8"/>
  <c r="AH19" i="8"/>
  <c r="AF17" i="8"/>
  <c r="AG16" i="8"/>
  <c r="AH15" i="8"/>
  <c r="AF13" i="8"/>
  <c r="AG12" i="8"/>
  <c r="AH11" i="8"/>
  <c r="AF78" i="8"/>
  <c r="AG76" i="8"/>
  <c r="AG75" i="8"/>
  <c r="AF74" i="8"/>
  <c r="AF73" i="8"/>
  <c r="AG79" i="8"/>
  <c r="AH80" i="8"/>
  <c r="AF82" i="8"/>
  <c r="AG77" i="8"/>
  <c r="AF76" i="8"/>
  <c r="AH79" i="8"/>
  <c r="AF81" i="8"/>
  <c r="AG82" i="8"/>
  <c r="AH73" i="8"/>
  <c r="AF80" i="8"/>
  <c r="AG81" i="8"/>
  <c r="AH82" i="8"/>
  <c r="I82" i="9"/>
  <c r="H81" i="9"/>
  <c r="I80" i="9"/>
  <c r="T23" i="13"/>
  <c r="U25" i="13"/>
  <c r="U31" i="13"/>
  <c r="U33" i="13"/>
  <c r="T14" i="14"/>
  <c r="T16" i="14"/>
  <c r="U21" i="14"/>
  <c r="T23" i="14"/>
  <c r="V26" i="14"/>
  <c r="V27" i="14"/>
  <c r="V30" i="14"/>
  <c r="V31" i="14"/>
  <c r="V34" i="14"/>
  <c r="U35" i="14"/>
  <c r="U95" i="14"/>
  <c r="U10" i="8"/>
  <c r="J12" i="8"/>
  <c r="H14" i="8"/>
  <c r="AG15" i="8"/>
  <c r="V17" i="8"/>
  <c r="T19" i="8"/>
  <c r="I21" i="8"/>
  <c r="AH22" i="8"/>
  <c r="V23" i="8"/>
  <c r="AG73" i="8"/>
  <c r="AH74" i="8"/>
  <c r="V18" i="8"/>
  <c r="U19" i="8"/>
  <c r="T20" i="8"/>
  <c r="V22" i="8"/>
  <c r="U23" i="8"/>
  <c r="V24" i="8"/>
  <c r="U73" i="8"/>
  <c r="U74" i="8"/>
  <c r="U75" i="8"/>
  <c r="U76" i="8"/>
  <c r="V77" i="8"/>
  <c r="T74" i="8"/>
  <c r="T78" i="8"/>
  <c r="I14" i="9"/>
  <c r="I24" i="9"/>
  <c r="J78" i="9"/>
  <c r="I24" i="10"/>
  <c r="T19" i="10"/>
  <c r="T17" i="10"/>
  <c r="V16" i="10"/>
  <c r="T15" i="10"/>
  <c r="T13" i="10"/>
  <c r="V12" i="10"/>
  <c r="T11" i="10"/>
  <c r="U22" i="10"/>
  <c r="U20" i="10"/>
  <c r="U18" i="10"/>
  <c r="U14" i="10"/>
  <c r="U12" i="10"/>
  <c r="V23" i="10"/>
  <c r="V21" i="10"/>
  <c r="T20" i="10"/>
  <c r="V19" i="10"/>
  <c r="V17" i="10"/>
  <c r="T16" i="10"/>
  <c r="V15" i="10"/>
  <c r="V13" i="10"/>
  <c r="T12" i="10"/>
  <c r="V11" i="10"/>
  <c r="AG92" i="8"/>
  <c r="V54" i="10"/>
  <c r="T56" i="10"/>
  <c r="T59" i="10"/>
  <c r="V60" i="10"/>
  <c r="T63" i="10"/>
  <c r="V19" i="8"/>
  <c r="U20" i="8"/>
  <c r="T21" i="8"/>
  <c r="V73" i="8"/>
  <c r="V74" i="8"/>
  <c r="V78" i="8"/>
  <c r="AG78" i="8"/>
  <c r="AH77" i="8"/>
  <c r="AF75" i="8"/>
  <c r="AG74" i="8"/>
  <c r="AF77" i="8"/>
  <c r="I13" i="9"/>
  <c r="U22" i="9"/>
  <c r="U20" i="9"/>
  <c r="U16" i="9"/>
  <c r="U14" i="9"/>
  <c r="U12" i="9"/>
  <c r="V21" i="9"/>
  <c r="T20" i="9"/>
  <c r="V19" i="9"/>
  <c r="V17" i="9"/>
  <c r="T16" i="9"/>
  <c r="V23" i="9"/>
  <c r="U19" i="9"/>
  <c r="U17" i="9"/>
  <c r="U15" i="9"/>
  <c r="U11" i="9"/>
  <c r="U77" i="10"/>
  <c r="U75" i="10"/>
  <c r="H24" i="9"/>
  <c r="I23" i="9"/>
  <c r="I21" i="9"/>
  <c r="I19" i="9"/>
  <c r="I17" i="9"/>
  <c r="J23" i="10"/>
  <c r="J19" i="10"/>
  <c r="J15" i="10"/>
  <c r="H12" i="10"/>
  <c r="J11" i="10"/>
  <c r="I11" i="10"/>
  <c r="I19" i="14"/>
  <c r="H10" i="14"/>
  <c r="H19" i="14"/>
  <c r="H12" i="14"/>
  <c r="J10" i="14"/>
  <c r="I10" i="14"/>
  <c r="H11" i="9"/>
  <c r="J12" i="9"/>
  <c r="H13" i="9"/>
  <c r="J14" i="9"/>
  <c r="H15" i="9"/>
  <c r="J16" i="9"/>
  <c r="H17" i="9"/>
  <c r="J18" i="9"/>
  <c r="H19" i="9"/>
  <c r="J20" i="9"/>
  <c r="H21" i="9"/>
  <c r="J22" i="9"/>
  <c r="H23" i="9"/>
  <c r="I17" i="10"/>
  <c r="V24" i="10"/>
  <c r="T73" i="10"/>
  <c r="V74" i="10"/>
  <c r="T75" i="10"/>
  <c r="V76" i="10"/>
  <c r="T77" i="10"/>
  <c r="T78" i="10"/>
  <c r="J76" i="11"/>
  <c r="H77" i="11"/>
  <c r="J20" i="12"/>
  <c r="H22" i="13"/>
  <c r="I16" i="13"/>
  <c r="T92" i="9"/>
  <c r="J58" i="10"/>
  <c r="J55" i="10"/>
  <c r="J56" i="10"/>
  <c r="I58" i="10"/>
  <c r="I56" i="10"/>
  <c r="I54" i="10"/>
  <c r="H78" i="11"/>
  <c r="J77" i="11"/>
  <c r="H76" i="11"/>
  <c r="J75" i="11"/>
  <c r="H74" i="11"/>
  <c r="H12" i="12"/>
  <c r="I97" i="14"/>
  <c r="H94" i="8"/>
  <c r="V76" i="8"/>
  <c r="U77" i="8"/>
  <c r="H10" i="9"/>
  <c r="J11" i="9"/>
  <c r="H12" i="9"/>
  <c r="J13" i="9"/>
  <c r="H14" i="9"/>
  <c r="J15" i="9"/>
  <c r="H16" i="9"/>
  <c r="J17" i="9"/>
  <c r="H18" i="9"/>
  <c r="J19" i="9"/>
  <c r="H20" i="9"/>
  <c r="J21" i="9"/>
  <c r="H22" i="9"/>
  <c r="J23" i="9"/>
  <c r="I73" i="9"/>
  <c r="J74" i="9"/>
  <c r="H76" i="9"/>
  <c r="I77" i="9"/>
  <c r="I10" i="10"/>
  <c r="I12" i="10"/>
  <c r="I14" i="10"/>
  <c r="I16" i="10"/>
  <c r="V20" i="10"/>
  <c r="T21" i="10"/>
  <c r="V22" i="10"/>
  <c r="T23" i="10"/>
  <c r="T24" i="10"/>
  <c r="V73" i="10"/>
  <c r="T74" i="10"/>
  <c r="V75" i="10"/>
  <c r="T76" i="10"/>
  <c r="V77" i="10"/>
  <c r="J73" i="11"/>
  <c r="I74" i="11"/>
  <c r="T94" i="8"/>
  <c r="T92" i="8"/>
  <c r="T90" i="8"/>
  <c r="U95" i="8"/>
  <c r="U93" i="8"/>
  <c r="U91" i="8"/>
  <c r="U89" i="8"/>
  <c r="T95" i="8"/>
  <c r="T93" i="8"/>
  <c r="T91" i="8"/>
  <c r="T89" i="8"/>
  <c r="I73" i="11"/>
  <c r="I75" i="11"/>
  <c r="U93" i="10"/>
  <c r="V33" i="13"/>
  <c r="U22" i="13"/>
  <c r="T34" i="13"/>
  <c r="AF12" i="8"/>
  <c r="T17" i="11"/>
  <c r="T23" i="11"/>
  <c r="U96" i="11"/>
  <c r="AG23" i="8"/>
  <c r="V10" i="11"/>
  <c r="T11" i="11"/>
  <c r="U63" i="10"/>
  <c r="U89" i="14"/>
  <c r="U97" i="8"/>
  <c r="T93" i="11"/>
  <c r="U94" i="11"/>
  <c r="V13" i="14"/>
  <c r="V21" i="8"/>
  <c r="T15" i="13"/>
  <c r="T15" i="14"/>
  <c r="U95" i="11"/>
  <c r="V20" i="13"/>
  <c r="V12" i="11"/>
  <c r="T13" i="11"/>
  <c r="V14" i="11"/>
  <c r="T15" i="11"/>
  <c r="V16" i="11"/>
  <c r="V18" i="11"/>
  <c r="T19" i="11"/>
  <c r="V20" i="11"/>
  <c r="T21" i="11"/>
  <c r="V22" i="11"/>
  <c r="U22" i="11"/>
  <c r="T89" i="11"/>
  <c r="U92" i="11"/>
  <c r="AF24" i="8"/>
  <c r="J34" i="10"/>
  <c r="J75" i="10"/>
  <c r="T30" i="14"/>
  <c r="U55" i="10"/>
  <c r="U95" i="13"/>
  <c r="H73" i="8"/>
  <c r="H77" i="10"/>
  <c r="T97" i="11"/>
  <c r="U11" i="11"/>
  <c r="U13" i="11"/>
  <c r="U15" i="11"/>
  <c r="U17" i="11"/>
  <c r="U19" i="11"/>
  <c r="U21" i="11"/>
  <c r="U23" i="11"/>
  <c r="U24" i="11"/>
  <c r="I53" i="11"/>
  <c r="I57" i="11"/>
  <c r="H16" i="13"/>
  <c r="J76" i="14"/>
  <c r="J52" i="11"/>
  <c r="T90" i="11"/>
  <c r="T94" i="11"/>
  <c r="U93" i="11"/>
  <c r="V62" i="10"/>
  <c r="V58" i="10"/>
  <c r="U53" i="10"/>
  <c r="V56" i="10"/>
  <c r="V33" i="14"/>
  <c r="V29" i="14"/>
  <c r="V25" i="14"/>
  <c r="U19" i="14"/>
  <c r="U12" i="14"/>
  <c r="U29" i="13"/>
  <c r="U20" i="13"/>
  <c r="T96" i="14"/>
  <c r="U94" i="14"/>
  <c r="T91" i="14"/>
  <c r="T35" i="14"/>
  <c r="U31" i="14"/>
  <c r="U27" i="14"/>
  <c r="V22" i="14"/>
  <c r="U15" i="14"/>
  <c r="T33" i="13"/>
  <c r="V14" i="13"/>
  <c r="T13" i="14"/>
  <c r="U18" i="14"/>
  <c r="V23" i="14"/>
  <c r="U54" i="10"/>
  <c r="U60" i="10"/>
  <c r="V53" i="10"/>
  <c r="U59" i="10"/>
  <c r="T18" i="14"/>
  <c r="U11" i="14"/>
  <c r="V25" i="13"/>
  <c r="T27" i="14"/>
  <c r="U10" i="13"/>
  <c r="V18" i="14"/>
  <c r="T22" i="14"/>
  <c r="T58" i="10"/>
  <c r="V59" i="10"/>
  <c r="T60" i="10"/>
  <c r="V61" i="10"/>
  <c r="T62" i="10"/>
  <c r="V63" i="10"/>
  <c r="AH14" i="8"/>
  <c r="U24" i="8"/>
  <c r="I76" i="8"/>
  <c r="U97" i="11"/>
  <c r="T10" i="11"/>
  <c r="V11" i="11"/>
  <c r="T12" i="11"/>
  <c r="V13" i="11"/>
  <c r="T14" i="11"/>
  <c r="V15" i="11"/>
  <c r="T16" i="11"/>
  <c r="V17" i="11"/>
  <c r="T18" i="11"/>
  <c r="V19" i="11"/>
  <c r="T20" i="11"/>
  <c r="V21" i="11"/>
  <c r="T22" i="11"/>
  <c r="V23" i="11"/>
  <c r="V24" i="11"/>
  <c r="H51" i="11"/>
  <c r="I52" i="11"/>
  <c r="I56" i="11"/>
  <c r="H78" i="14"/>
  <c r="T91" i="11"/>
  <c r="T95" i="11"/>
  <c r="U90" i="11"/>
  <c r="T61" i="10"/>
  <c r="U57" i="10"/>
  <c r="T52" i="10"/>
  <c r="U51" i="10"/>
  <c r="V32" i="14"/>
  <c r="V28" i="14"/>
  <c r="V24" i="14"/>
  <c r="V17" i="14"/>
  <c r="T11" i="14"/>
  <c r="U27" i="13"/>
  <c r="T90" i="14"/>
  <c r="T98" i="14"/>
  <c r="U96" i="14"/>
  <c r="T93" i="14"/>
  <c r="U34" i="14"/>
  <c r="U30" i="14"/>
  <c r="U26" i="14"/>
  <c r="V20" i="14"/>
  <c r="T29" i="13"/>
  <c r="U14" i="14"/>
  <c r="V19" i="14"/>
  <c r="V35" i="14"/>
  <c r="V55" i="10"/>
  <c r="U62" i="10"/>
  <c r="T55" i="10"/>
  <c r="U61" i="10"/>
  <c r="U16" i="14"/>
  <c r="T10" i="14"/>
  <c r="U23" i="14"/>
  <c r="T25" i="14"/>
  <c r="V11" i="14"/>
  <c r="V52" i="10"/>
  <c r="U93" i="14"/>
  <c r="T11" i="8"/>
  <c r="H74" i="8"/>
  <c r="U13" i="10"/>
  <c r="U10" i="11"/>
  <c r="U12" i="11"/>
  <c r="U14" i="11"/>
  <c r="U16" i="11"/>
  <c r="U18" i="11"/>
  <c r="U20" i="11"/>
  <c r="I51" i="11"/>
  <c r="T92" i="11"/>
  <c r="T96" i="11"/>
  <c r="U91" i="11"/>
  <c r="H94" i="9"/>
  <c r="I20" i="10"/>
  <c r="I97" i="12"/>
  <c r="I23" i="10"/>
  <c r="I15" i="10"/>
  <c r="H16" i="10"/>
  <c r="H20" i="10"/>
  <c r="H24" i="10"/>
  <c r="J18" i="10"/>
  <c r="H23" i="10"/>
  <c r="I26" i="10"/>
  <c r="I16" i="9"/>
  <c r="I22" i="9"/>
  <c r="J10" i="9"/>
  <c r="J35" i="9"/>
  <c r="H32" i="9"/>
  <c r="J26" i="9"/>
  <c r="I28" i="9"/>
  <c r="J33" i="9"/>
  <c r="H30" i="9"/>
  <c r="I35" i="9"/>
  <c r="H29" i="9"/>
  <c r="I34" i="9"/>
  <c r="J24" i="9"/>
  <c r="H35" i="9"/>
  <c r="J30" i="9"/>
  <c r="I25" i="9"/>
  <c r="J29" i="9"/>
  <c r="H26" i="9"/>
  <c r="I31" i="9"/>
  <c r="H25" i="9"/>
  <c r="I30" i="9"/>
  <c r="I15" i="9"/>
  <c r="I18" i="9"/>
  <c r="I12" i="9"/>
  <c r="J34" i="9"/>
  <c r="I29" i="9"/>
  <c r="J25" i="9"/>
  <c r="H31" i="9"/>
  <c r="I27" i="9"/>
  <c r="J32" i="9"/>
  <c r="I26" i="9"/>
  <c r="J31" i="9"/>
  <c r="I20" i="9"/>
  <c r="U27" i="9"/>
  <c r="V33" i="9"/>
  <c r="U28" i="9"/>
  <c r="V34" i="9"/>
  <c r="T28" i="9"/>
  <c r="U34" i="9"/>
  <c r="T29" i="9"/>
  <c r="T13" i="9"/>
  <c r="T12" i="9"/>
  <c r="V14" i="9"/>
  <c r="V22" i="9"/>
  <c r="T21" i="9"/>
  <c r="V32" i="9"/>
  <c r="U32" i="9"/>
  <c r="T27" i="9"/>
  <c r="U33" i="9"/>
  <c r="V26" i="9"/>
  <c r="T33" i="9"/>
  <c r="V27" i="9"/>
  <c r="T14" i="9"/>
  <c r="T10" i="9"/>
  <c r="T19" i="9"/>
  <c r="T31" i="9"/>
  <c r="V25" i="9"/>
  <c r="T32" i="9"/>
  <c r="U25" i="9"/>
  <c r="V31" i="9"/>
  <c r="U26" i="9"/>
  <c r="V16" i="9"/>
  <c r="T24" i="9"/>
  <c r="V15" i="9"/>
  <c r="T11" i="9"/>
  <c r="T23" i="9"/>
  <c r="U18" i="9"/>
  <c r="T22" i="9"/>
  <c r="T18" i="9"/>
  <c r="U21" i="9"/>
  <c r="U13" i="9"/>
  <c r="U31" i="10"/>
  <c r="U25" i="10"/>
  <c r="T30" i="10"/>
  <c r="U30" i="10"/>
  <c r="V27" i="10"/>
  <c r="T34" i="10"/>
  <c r="T29" i="10"/>
  <c r="T33" i="10"/>
  <c r="T27" i="10"/>
  <c r="U17" i="10"/>
  <c r="T35" i="10"/>
  <c r="V33" i="10"/>
  <c r="U32" i="10"/>
  <c r="V29" i="10"/>
  <c r="T25" i="10"/>
  <c r="V30" i="10"/>
  <c r="V34" i="10"/>
  <c r="U15" i="10"/>
  <c r="V25" i="10"/>
  <c r="U26" i="10"/>
  <c r="U34" i="10"/>
  <c r="V31" i="10"/>
  <c r="V26" i="10"/>
  <c r="T31" i="10"/>
  <c r="V10" i="10"/>
  <c r="U27" i="10"/>
  <c r="V18" i="10"/>
  <c r="V14" i="10"/>
  <c r="T26" i="10"/>
  <c r="U16" i="10"/>
  <c r="T22" i="10"/>
  <c r="T18" i="10"/>
  <c r="T14" i="10"/>
  <c r="T98" i="13"/>
  <c r="T90" i="13"/>
  <c r="T91" i="13"/>
  <c r="U92" i="13"/>
  <c r="T96" i="13"/>
  <c r="T97" i="13"/>
  <c r="T89" i="13"/>
  <c r="U97" i="13"/>
  <c r="U96" i="13"/>
  <c r="T94" i="13"/>
  <c r="T95" i="13"/>
  <c r="U93" i="13"/>
  <c r="H34" i="10"/>
  <c r="J29" i="10"/>
  <c r="J27" i="10"/>
  <c r="J33" i="10"/>
  <c r="I31" i="10"/>
  <c r="H29" i="10"/>
  <c r="H27" i="10"/>
  <c r="J25" i="10"/>
  <c r="H13" i="10"/>
  <c r="I35" i="10"/>
  <c r="H33" i="10"/>
  <c r="J30" i="10"/>
  <c r="I28" i="10"/>
  <c r="J26" i="10"/>
  <c r="I25" i="10"/>
  <c r="J20" i="10"/>
  <c r="H94" i="13"/>
  <c r="I22" i="10"/>
  <c r="I18" i="10"/>
  <c r="H93" i="12"/>
  <c r="I21" i="10"/>
  <c r="J13" i="10"/>
  <c r="J17" i="10"/>
  <c r="J21" i="10"/>
  <c r="U91" i="13"/>
  <c r="H15" i="10"/>
  <c r="H17" i="10"/>
  <c r="H28" i="10"/>
  <c r="V15" i="13"/>
  <c r="U11" i="13"/>
  <c r="V16" i="13"/>
  <c r="T22" i="13"/>
  <c r="V26" i="13"/>
  <c r="V30" i="13"/>
  <c r="V34" i="13"/>
  <c r="V10" i="13"/>
  <c r="T16" i="13"/>
  <c r="U21" i="13"/>
  <c r="T26" i="13"/>
  <c r="T30" i="13"/>
  <c r="T11" i="13"/>
  <c r="U16" i="13"/>
  <c r="V21" i="13"/>
  <c r="U26" i="13"/>
  <c r="U30" i="13"/>
  <c r="U34" i="13"/>
  <c r="U18" i="13"/>
  <c r="V11" i="13"/>
  <c r="U14" i="13"/>
  <c r="T35" i="13"/>
  <c r="V12" i="13"/>
  <c r="T18" i="13"/>
  <c r="U23" i="13"/>
  <c r="V27" i="13"/>
  <c r="V31" i="13"/>
  <c r="U35" i="13"/>
  <c r="T12" i="13"/>
  <c r="U17" i="13"/>
  <c r="V22" i="13"/>
  <c r="T27" i="13"/>
  <c r="T31" i="13"/>
  <c r="U12" i="13"/>
  <c r="V17" i="13"/>
  <c r="T17" i="13"/>
  <c r="V19" i="13"/>
  <c r="V23" i="13"/>
  <c r="T14" i="13"/>
  <c r="U19" i="13"/>
  <c r="V24" i="13"/>
  <c r="V28" i="13"/>
  <c r="V32" i="13"/>
  <c r="U13" i="13"/>
  <c r="V18" i="13"/>
  <c r="T24" i="13"/>
  <c r="T28" i="13"/>
  <c r="T32" i="13"/>
  <c r="V13" i="13"/>
  <c r="T19" i="13"/>
  <c r="U24" i="13"/>
  <c r="U28" i="13"/>
  <c r="U32" i="13"/>
  <c r="H97" i="13"/>
  <c r="I19" i="10"/>
  <c r="I13" i="10"/>
  <c r="H14" i="10"/>
  <c r="H18" i="10"/>
  <c r="H22" i="10"/>
  <c r="U89" i="13"/>
  <c r="U94" i="13"/>
  <c r="T93" i="13"/>
  <c r="H21" i="10"/>
  <c r="H30" i="10"/>
  <c r="I10" i="9"/>
  <c r="T31" i="14"/>
  <c r="T26" i="14"/>
  <c r="V16" i="14"/>
  <c r="H76" i="8"/>
  <c r="H75" i="8"/>
  <c r="H79" i="8"/>
  <c r="I80" i="8"/>
  <c r="J81" i="8"/>
  <c r="J78" i="8"/>
  <c r="J77" i="8"/>
  <c r="J74" i="8"/>
  <c r="J73" i="8"/>
  <c r="I79" i="8"/>
  <c r="J80" i="8"/>
  <c r="H82" i="8"/>
  <c r="I78" i="8"/>
  <c r="I77" i="8"/>
  <c r="J76" i="8"/>
  <c r="J75" i="8"/>
  <c r="I74" i="8"/>
  <c r="I73" i="8"/>
  <c r="J79" i="8"/>
  <c r="H81" i="8"/>
  <c r="I82" i="8"/>
  <c r="V13" i="9"/>
  <c r="J22" i="10"/>
  <c r="J77" i="10"/>
  <c r="J77" i="14"/>
  <c r="I76" i="14"/>
  <c r="H75" i="14"/>
  <c r="J73" i="14"/>
  <c r="J78" i="14"/>
  <c r="I77" i="14"/>
  <c r="H76" i="14"/>
  <c r="J74" i="14"/>
  <c r="I73" i="14"/>
  <c r="J82" i="14"/>
  <c r="I78" i="14"/>
  <c r="H77" i="14"/>
  <c r="J75" i="14"/>
  <c r="I74" i="14"/>
  <c r="H73" i="14"/>
  <c r="I81" i="14"/>
  <c r="I80" i="14"/>
  <c r="T98" i="9"/>
  <c r="J53" i="11"/>
  <c r="T24" i="14"/>
  <c r="U91" i="14"/>
  <c r="AF20" i="8"/>
  <c r="AG11" i="8"/>
  <c r="AF16" i="8"/>
  <c r="H78" i="10"/>
  <c r="J76" i="10"/>
  <c r="I75" i="10"/>
  <c r="H74" i="10"/>
  <c r="I82" i="10"/>
  <c r="I81" i="10"/>
  <c r="I80" i="10"/>
  <c r="I79" i="10"/>
  <c r="H82" i="10"/>
  <c r="H81" i="10"/>
  <c r="H80" i="10"/>
  <c r="H79" i="10"/>
  <c r="U82" i="10"/>
  <c r="T82" i="10"/>
  <c r="V82" i="10"/>
  <c r="V81" i="10"/>
  <c r="T80" i="10"/>
  <c r="V79" i="10"/>
  <c r="U24" i="10"/>
  <c r="U10" i="10"/>
  <c r="V35" i="10"/>
  <c r="U33" i="10"/>
  <c r="U23" i="10"/>
  <c r="U19" i="10"/>
  <c r="T10" i="10"/>
  <c r="U21" i="10"/>
  <c r="U29" i="10"/>
  <c r="I35" i="12"/>
  <c r="I24" i="12"/>
  <c r="J29" i="12"/>
  <c r="H32" i="12"/>
  <c r="T97" i="8"/>
  <c r="U92" i="8"/>
  <c r="U96" i="8"/>
  <c r="T98" i="8"/>
  <c r="U90" i="8"/>
  <c r="T96" i="8"/>
  <c r="T21" i="13"/>
  <c r="T13" i="13"/>
  <c r="V35" i="13"/>
  <c r="U98" i="13"/>
  <c r="U90" i="13"/>
  <c r="T23" i="8"/>
  <c r="U14" i="8"/>
  <c r="U22" i="8"/>
  <c r="V13" i="8"/>
  <c r="T17" i="9"/>
  <c r="V10" i="9"/>
  <c r="V30" i="9"/>
  <c r="V28" i="9"/>
  <c r="T34" i="9"/>
  <c r="V18" i="9"/>
  <c r="T15" i="9"/>
  <c r="U10" i="9"/>
  <c r="U23" i="9"/>
  <c r="T30" i="9"/>
  <c r="U35" i="9"/>
  <c r="T26" i="9"/>
  <c r="U31" i="9"/>
  <c r="H82" i="9"/>
  <c r="U11" i="10"/>
  <c r="H19" i="10"/>
  <c r="J24" i="10"/>
  <c r="H35" i="10"/>
  <c r="J32" i="10"/>
  <c r="J31" i="10"/>
  <c r="I30" i="10"/>
  <c r="I29" i="10"/>
  <c r="J35" i="10"/>
  <c r="I34" i="10"/>
  <c r="I33" i="10"/>
  <c r="H32" i="10"/>
  <c r="H31" i="10"/>
  <c r="J28" i="10"/>
  <c r="I27" i="10"/>
  <c r="H26" i="10"/>
  <c r="I78" i="10"/>
  <c r="V78" i="10"/>
  <c r="H27" i="13"/>
  <c r="J30" i="13"/>
  <c r="H25" i="13"/>
  <c r="U94" i="8"/>
  <c r="H98" i="10"/>
  <c r="H58" i="11"/>
  <c r="H57" i="11"/>
  <c r="H56" i="11"/>
  <c r="H55" i="11"/>
  <c r="H54" i="11"/>
  <c r="H53" i="11"/>
  <c r="H52" i="11"/>
  <c r="I62" i="11"/>
  <c r="I60" i="11"/>
  <c r="J54" i="11"/>
  <c r="J58" i="11"/>
  <c r="J63" i="11"/>
  <c r="H62" i="11"/>
  <c r="J61" i="11"/>
  <c r="H60" i="11"/>
  <c r="J59" i="11"/>
  <c r="I63" i="11"/>
  <c r="I61" i="11"/>
  <c r="I59" i="11"/>
  <c r="U10" i="14"/>
  <c r="T28" i="14"/>
  <c r="T33" i="14"/>
  <c r="AH10" i="8"/>
  <c r="T15" i="8"/>
  <c r="AH18" i="8"/>
  <c r="AG19" i="8"/>
  <c r="J16" i="10"/>
  <c r="I73" i="10"/>
  <c r="J74" i="10"/>
  <c r="H76" i="10"/>
  <c r="I77" i="10"/>
  <c r="J78" i="10"/>
  <c r="J10" i="13"/>
  <c r="J55" i="11"/>
  <c r="J51" i="11"/>
  <c r="H75" i="10"/>
  <c r="I76" i="10"/>
  <c r="H15" i="12"/>
  <c r="J57" i="11"/>
  <c r="H10" i="8"/>
  <c r="H77" i="8"/>
  <c r="H74" i="14"/>
  <c r="I13" i="8"/>
  <c r="H22" i="8"/>
  <c r="I17" i="8"/>
  <c r="J24" i="8"/>
  <c r="H92" i="11"/>
  <c r="J12" i="11"/>
  <c r="H18" i="11"/>
  <c r="I23" i="11"/>
  <c r="I89" i="11"/>
  <c r="H16" i="11"/>
  <c r="I21" i="11"/>
  <c r="H96" i="11"/>
  <c r="H11" i="11"/>
  <c r="I16" i="11"/>
  <c r="J21" i="11"/>
  <c r="V51" i="9"/>
  <c r="I93" i="11"/>
  <c r="H94" i="14"/>
  <c r="I95" i="14"/>
  <c r="H97" i="14"/>
  <c r="H89" i="14"/>
  <c r="I92" i="14"/>
  <c r="H92" i="14"/>
  <c r="I93" i="14"/>
  <c r="H95" i="14"/>
  <c r="H98" i="14"/>
  <c r="H90" i="14"/>
  <c r="I91" i="14"/>
  <c r="H93" i="14"/>
  <c r="H35" i="14"/>
  <c r="H31" i="14"/>
  <c r="H27" i="14"/>
  <c r="I31" i="14"/>
  <c r="H26" i="14"/>
  <c r="H30" i="14"/>
  <c r="H34" i="14"/>
  <c r="I30" i="14"/>
  <c r="J34" i="14"/>
  <c r="J30" i="14"/>
  <c r="J26" i="14"/>
  <c r="I25" i="14"/>
  <c r="I33" i="14"/>
  <c r="J27" i="14"/>
  <c r="J31" i="14"/>
  <c r="J35" i="14"/>
  <c r="I32" i="14"/>
  <c r="H33" i="14"/>
  <c r="H29" i="14"/>
  <c r="H25" i="14"/>
  <c r="I27" i="14"/>
  <c r="I35" i="14"/>
  <c r="H28" i="14"/>
  <c r="H32" i="14"/>
  <c r="I26" i="14"/>
  <c r="J29" i="14"/>
  <c r="I23" i="14"/>
  <c r="H18" i="14"/>
  <c r="J12" i="14"/>
  <c r="H23" i="14"/>
  <c r="J17" i="14"/>
  <c r="I12" i="14"/>
  <c r="I21" i="14"/>
  <c r="H16" i="14"/>
  <c r="I22" i="14"/>
  <c r="J15" i="14"/>
  <c r="I34" i="14"/>
  <c r="J33" i="14"/>
  <c r="H22" i="14"/>
  <c r="J16" i="14"/>
  <c r="I11" i="14"/>
  <c r="J21" i="14"/>
  <c r="I16" i="14"/>
  <c r="H11" i="14"/>
  <c r="H20" i="14"/>
  <c r="J14" i="14"/>
  <c r="J23" i="14"/>
  <c r="H17" i="14"/>
  <c r="J32" i="14"/>
  <c r="I29" i="14"/>
  <c r="I28" i="14"/>
  <c r="J20" i="14"/>
  <c r="I15" i="14"/>
  <c r="I20" i="14"/>
  <c r="H15" i="14"/>
  <c r="H24" i="14"/>
  <c r="J18" i="14"/>
  <c r="I13" i="14"/>
  <c r="I18" i="14"/>
  <c r="J11" i="14"/>
  <c r="AF98" i="8"/>
  <c r="AG91" i="8"/>
  <c r="AF91" i="8"/>
  <c r="AG90" i="8"/>
  <c r="AF90" i="8"/>
  <c r="AG95" i="8"/>
  <c r="AG97" i="8"/>
  <c r="AG89" i="8"/>
  <c r="AF89" i="8"/>
  <c r="AF94" i="8"/>
  <c r="AF97" i="8"/>
  <c r="AF95" i="8"/>
  <c r="AG94" i="8"/>
  <c r="AF96" i="8"/>
  <c r="U58" i="9"/>
  <c r="U57" i="9"/>
  <c r="U56" i="9"/>
  <c r="U55" i="9"/>
  <c r="U54" i="9"/>
  <c r="U53" i="9"/>
  <c r="U52" i="9"/>
  <c r="V63" i="9"/>
  <c r="T60" i="9"/>
  <c r="V61" i="9"/>
  <c r="T58" i="9"/>
  <c r="T57" i="9"/>
  <c r="T56" i="9"/>
  <c r="T55" i="9"/>
  <c r="T54" i="9"/>
  <c r="T53" i="9"/>
  <c r="T52" i="9"/>
  <c r="T63" i="9"/>
  <c r="U62" i="9"/>
  <c r="U60" i="9"/>
  <c r="T61" i="9"/>
  <c r="V62" i="9"/>
  <c r="U63" i="9"/>
  <c r="T62" i="9"/>
  <c r="T59" i="9"/>
  <c r="V53" i="9"/>
  <c r="V56" i="9"/>
  <c r="V58" i="9"/>
  <c r="V60" i="9"/>
  <c r="V52" i="9"/>
  <c r="V59" i="9"/>
  <c r="U59" i="9"/>
  <c r="V54" i="9"/>
  <c r="U93" i="9"/>
  <c r="T89" i="9"/>
  <c r="U90" i="9"/>
  <c r="T90" i="9"/>
  <c r="U97" i="9"/>
  <c r="T95" i="9"/>
  <c r="U96" i="9"/>
  <c r="T96" i="9"/>
  <c r="U98" i="9"/>
  <c r="T93" i="9"/>
  <c r="U94" i="9"/>
  <c r="T94" i="9"/>
  <c r="U95" i="9"/>
  <c r="U89" i="9"/>
  <c r="H91" i="10"/>
  <c r="H96" i="10"/>
  <c r="I96" i="10"/>
  <c r="I91" i="10"/>
  <c r="H95" i="10"/>
  <c r="H90" i="10"/>
  <c r="I90" i="10"/>
  <c r="H92" i="10"/>
  <c r="I92" i="10"/>
  <c r="I95" i="10"/>
  <c r="U92" i="10"/>
  <c r="T92" i="10"/>
  <c r="U91" i="10"/>
  <c r="U97" i="10"/>
  <c r="T94" i="10"/>
  <c r="U89" i="10"/>
  <c r="T95" i="10"/>
  <c r="T98" i="10"/>
  <c r="T97" i="10"/>
  <c r="U94" i="10"/>
  <c r="T89" i="10"/>
  <c r="T96" i="10"/>
  <c r="U95" i="10"/>
  <c r="T93" i="10"/>
  <c r="I97" i="11"/>
  <c r="H98" i="11"/>
  <c r="H97" i="11"/>
  <c r="I98" i="11"/>
  <c r="I94" i="12"/>
  <c r="I91" i="12"/>
  <c r="H97" i="12"/>
  <c r="H98" i="12"/>
  <c r="H89" i="12"/>
  <c r="I95" i="12"/>
  <c r="I90" i="12"/>
  <c r="I92" i="12"/>
  <c r="H92" i="12"/>
  <c r="H95" i="12"/>
  <c r="H92" i="13"/>
  <c r="H89" i="13"/>
  <c r="H90" i="13"/>
  <c r="H93" i="13"/>
  <c r="I95" i="13"/>
  <c r="H95" i="13"/>
  <c r="I90" i="13"/>
  <c r="I89" i="13"/>
  <c r="I98" i="13"/>
  <c r="I92" i="13"/>
  <c r="I96" i="13"/>
  <c r="H96" i="13"/>
  <c r="I90" i="9"/>
  <c r="H92" i="9"/>
  <c r="H96" i="9"/>
  <c r="I98" i="9"/>
  <c r="H98" i="9"/>
  <c r="H93" i="9"/>
  <c r="I94" i="9"/>
  <c r="I96" i="9"/>
  <c r="I91" i="9"/>
  <c r="H91" i="9"/>
  <c r="H97" i="9"/>
  <c r="H95" i="9"/>
  <c r="I95" i="11"/>
  <c r="I20" i="11"/>
  <c r="H15" i="11"/>
  <c r="I92" i="11"/>
  <c r="V55" i="9"/>
  <c r="H20" i="11"/>
  <c r="J14" i="11"/>
  <c r="H93" i="11"/>
  <c r="H22" i="11"/>
  <c r="J16" i="11"/>
  <c r="I11" i="11"/>
  <c r="I94" i="8"/>
  <c r="I91" i="11"/>
  <c r="I90" i="14"/>
  <c r="J14" i="12"/>
  <c r="H23" i="12"/>
  <c r="I97" i="10"/>
  <c r="H29" i="13"/>
  <c r="J34" i="13"/>
  <c r="H31" i="13"/>
  <c r="AG96" i="8"/>
  <c r="J26" i="12"/>
  <c r="I33" i="12"/>
  <c r="J33" i="12"/>
  <c r="J28" i="12"/>
  <c r="T97" i="9"/>
  <c r="H91" i="13"/>
  <c r="I92" i="9"/>
  <c r="H94" i="12"/>
  <c r="I96" i="12"/>
  <c r="H90" i="9"/>
  <c r="I89" i="12"/>
  <c r="J22" i="13"/>
  <c r="H96" i="14"/>
  <c r="I97" i="13"/>
  <c r="U92" i="9"/>
  <c r="J21" i="13"/>
  <c r="H21" i="14"/>
  <c r="I17" i="14"/>
  <c r="I24" i="14"/>
  <c r="J24" i="14"/>
  <c r="AF93" i="8"/>
  <c r="U61" i="9"/>
  <c r="H33" i="12"/>
  <c r="J27" i="12"/>
  <c r="I23" i="12"/>
  <c r="J31" i="12"/>
  <c r="I26" i="12"/>
  <c r="J35" i="12"/>
  <c r="I30" i="12"/>
  <c r="J25" i="12"/>
  <c r="H21" i="12"/>
  <c r="J24" i="12"/>
  <c r="J19" i="12"/>
  <c r="J15" i="12"/>
  <c r="J11" i="12"/>
  <c r="I21" i="12"/>
  <c r="I13" i="12"/>
  <c r="I18" i="12"/>
  <c r="J12" i="12"/>
  <c r="J32" i="12"/>
  <c r="I27" i="12"/>
  <c r="H19" i="12"/>
  <c r="I32" i="12"/>
  <c r="H27" i="12"/>
  <c r="J30" i="12"/>
  <c r="I25" i="12"/>
  <c r="I34" i="12"/>
  <c r="H13" i="12"/>
  <c r="J22" i="12"/>
  <c r="H22" i="12"/>
  <c r="H18" i="12"/>
  <c r="H14" i="12"/>
  <c r="H10" i="12"/>
  <c r="I19" i="12"/>
  <c r="I11" i="12"/>
  <c r="I10" i="12"/>
  <c r="J10" i="12"/>
  <c r="I31" i="12"/>
  <c r="H26" i="12"/>
  <c r="J18" i="12"/>
  <c r="H31" i="12"/>
  <c r="H29" i="12"/>
  <c r="I14" i="12"/>
  <c r="J21" i="12"/>
  <c r="J17" i="12"/>
  <c r="J13" i="12"/>
  <c r="H24" i="12"/>
  <c r="I17" i="12"/>
  <c r="J16" i="12"/>
  <c r="H11" i="12"/>
  <c r="I27" i="13"/>
  <c r="I35" i="13"/>
  <c r="H28" i="13"/>
  <c r="H32" i="13"/>
  <c r="I26" i="13"/>
  <c r="I34" i="13"/>
  <c r="I29" i="13"/>
  <c r="J25" i="13"/>
  <c r="J29" i="13"/>
  <c r="J33" i="13"/>
  <c r="I28" i="13"/>
  <c r="J32" i="13"/>
  <c r="I31" i="13"/>
  <c r="H26" i="13"/>
  <c r="H30" i="13"/>
  <c r="H34" i="13"/>
  <c r="I30" i="13"/>
  <c r="I25" i="13"/>
  <c r="J35" i="13"/>
  <c r="H21" i="13"/>
  <c r="J15" i="13"/>
  <c r="I10" i="13"/>
  <c r="J20" i="13"/>
  <c r="I15" i="13"/>
  <c r="H10" i="13"/>
  <c r="I20" i="13"/>
  <c r="H15" i="13"/>
  <c r="I33" i="13"/>
  <c r="I32" i="13"/>
  <c r="J19" i="13"/>
  <c r="I14" i="13"/>
  <c r="J24" i="13"/>
  <c r="I19" i="13"/>
  <c r="H14" i="13"/>
  <c r="I24" i="13"/>
  <c r="H19" i="13"/>
  <c r="J13" i="13"/>
  <c r="I13" i="13"/>
  <c r="J28" i="13"/>
  <c r="J27" i="13"/>
  <c r="J23" i="13"/>
  <c r="I18" i="13"/>
  <c r="H13" i="13"/>
  <c r="I23" i="13"/>
  <c r="H18" i="13"/>
  <c r="J12" i="13"/>
  <c r="H23" i="13"/>
  <c r="J17" i="13"/>
  <c r="I12" i="13"/>
  <c r="J18" i="13"/>
  <c r="I96" i="14"/>
  <c r="J13" i="11"/>
  <c r="H24" i="11"/>
  <c r="J18" i="11"/>
  <c r="I13" i="11"/>
  <c r="H95" i="11"/>
  <c r="J20" i="11"/>
  <c r="I15" i="11"/>
  <c r="I90" i="11"/>
  <c r="I98" i="14"/>
  <c r="J15" i="11"/>
  <c r="U91" i="9"/>
  <c r="H93" i="10"/>
  <c r="I98" i="10"/>
  <c r="H33" i="13"/>
  <c r="H12" i="13"/>
  <c r="H35" i="13"/>
  <c r="AG98" i="8"/>
  <c r="H28" i="12"/>
  <c r="J34" i="12"/>
  <c r="H35" i="12"/>
  <c r="H30" i="12"/>
  <c r="U98" i="10"/>
  <c r="H90" i="12"/>
  <c r="I91" i="13"/>
  <c r="H98" i="13"/>
  <c r="I98" i="12"/>
  <c r="I95" i="9"/>
  <c r="V57" i="9"/>
  <c r="T91" i="10"/>
  <c r="H24" i="13"/>
  <c r="H91" i="14"/>
  <c r="I15" i="12"/>
  <c r="H20" i="12"/>
  <c r="I93" i="12"/>
  <c r="I94" i="10"/>
  <c r="T91" i="9"/>
  <c r="I11" i="13"/>
  <c r="H17" i="13"/>
  <c r="H13" i="14"/>
  <c r="J22" i="14"/>
  <c r="AG93" i="8"/>
  <c r="I93" i="9"/>
  <c r="U96" i="10"/>
  <c r="J31" i="13"/>
  <c r="J35" i="11"/>
  <c r="H34" i="11"/>
  <c r="J33" i="11"/>
  <c r="H32" i="11"/>
  <c r="J31" i="11"/>
  <c r="H30" i="11"/>
  <c r="J29" i="11"/>
  <c r="H28" i="11"/>
  <c r="J27" i="11"/>
  <c r="H26" i="11"/>
  <c r="J25" i="11"/>
  <c r="I35" i="11"/>
  <c r="I33" i="11"/>
  <c r="I31" i="11"/>
  <c r="I29" i="11"/>
  <c r="I27" i="11"/>
  <c r="I25" i="11"/>
  <c r="I14" i="11"/>
  <c r="H35" i="11"/>
  <c r="J34" i="11"/>
  <c r="H33" i="11"/>
  <c r="J32" i="11"/>
  <c r="H31" i="11"/>
  <c r="J30" i="11"/>
  <c r="H29" i="11"/>
  <c r="J28" i="11"/>
  <c r="H27" i="11"/>
  <c r="J26" i="11"/>
  <c r="H25" i="11"/>
  <c r="I30" i="11"/>
  <c r="I32" i="11"/>
  <c r="H10" i="11"/>
  <c r="I34" i="11"/>
  <c r="I26" i="11"/>
  <c r="I91" i="8"/>
  <c r="H97" i="8"/>
  <c r="H96" i="8"/>
  <c r="I97" i="8"/>
  <c r="H98" i="8"/>
  <c r="I95" i="8"/>
  <c r="H91" i="8"/>
  <c r="H89" i="8"/>
  <c r="H90" i="8"/>
  <c r="H92" i="8"/>
  <c r="I92" i="8"/>
  <c r="I96" i="8"/>
  <c r="H93" i="8"/>
  <c r="I90" i="8"/>
  <c r="I93" i="8"/>
  <c r="H19" i="11"/>
  <c r="H91" i="11"/>
  <c r="H90" i="11"/>
  <c r="H23" i="11"/>
  <c r="J17" i="11"/>
  <c r="I12" i="11"/>
  <c r="H94" i="11"/>
  <c r="J22" i="11"/>
  <c r="I17" i="11"/>
  <c r="H12" i="11"/>
  <c r="J24" i="11"/>
  <c r="I19" i="11"/>
  <c r="H14" i="11"/>
  <c r="I24" i="11"/>
  <c r="J10" i="11"/>
  <c r="J14" i="13"/>
  <c r="I17" i="13"/>
  <c r="H97" i="10"/>
  <c r="J26" i="13"/>
  <c r="H20" i="13"/>
  <c r="I16" i="12"/>
  <c r="I29" i="12"/>
  <c r="I28" i="12"/>
  <c r="I20" i="12"/>
  <c r="H34" i="12"/>
  <c r="U90" i="10"/>
  <c r="I21" i="13"/>
  <c r="H91" i="12"/>
  <c r="I94" i="13"/>
  <c r="I93" i="13"/>
  <c r="H96" i="12"/>
  <c r="I97" i="9"/>
  <c r="I12" i="12"/>
  <c r="I93" i="10"/>
  <c r="H17" i="12"/>
  <c r="I89" i="14"/>
  <c r="J23" i="12"/>
  <c r="I22" i="12"/>
  <c r="T90" i="10"/>
  <c r="H94" i="10"/>
  <c r="H11" i="13"/>
  <c r="J16" i="13"/>
  <c r="I22" i="13"/>
  <c r="J13" i="14"/>
  <c r="H14" i="14"/>
  <c r="AF92" i="8"/>
  <c r="H25" i="12"/>
  <c r="U79" i="9"/>
  <c r="V76" i="9"/>
  <c r="V80" i="9"/>
  <c r="T75" i="9"/>
  <c r="T79" i="9"/>
  <c r="U75" i="9"/>
  <c r="U76" i="9"/>
  <c r="U80" i="9"/>
  <c r="V77" i="9"/>
  <c r="V81" i="9"/>
  <c r="T76" i="9"/>
  <c r="T80" i="9"/>
  <c r="U77" i="9"/>
  <c r="V74" i="9"/>
  <c r="V78" i="9"/>
  <c r="T82" i="9"/>
  <c r="T77" i="9"/>
  <c r="T81" i="9"/>
  <c r="V75" i="9"/>
  <c r="V79" i="9"/>
  <c r="U81" i="9"/>
  <c r="T74" i="9"/>
  <c r="I98" i="8"/>
  <c r="T92" i="13"/>
  <c r="T95" i="14"/>
  <c r="U90" i="14"/>
  <c r="T34" i="14"/>
  <c r="V21" i="14"/>
  <c r="U22" i="14"/>
  <c r="T19" i="14"/>
  <c r="U29" i="14"/>
  <c r="U82" i="9"/>
  <c r="H18" i="8"/>
  <c r="I27" i="8"/>
  <c r="H26" i="8"/>
  <c r="J34" i="8"/>
  <c r="J23" i="8"/>
  <c r="H17" i="8"/>
  <c r="I31" i="8"/>
  <c r="J35" i="8"/>
  <c r="J28" i="8"/>
  <c r="I35" i="8"/>
  <c r="AH27" i="8"/>
  <c r="AH31" i="8"/>
  <c r="AH35" i="8"/>
  <c r="AG28" i="8"/>
  <c r="AG32" i="8"/>
  <c r="AF25" i="8"/>
  <c r="AF29" i="8"/>
  <c r="AF33" i="8"/>
  <c r="AH28" i="8"/>
  <c r="AH32" i="8"/>
  <c r="AG25" i="8"/>
  <c r="AG29" i="8"/>
  <c r="AG33" i="8"/>
  <c r="AF26" i="8"/>
  <c r="AF30" i="8"/>
  <c r="AF34" i="8"/>
  <c r="AH25" i="8"/>
  <c r="AH29" i="8"/>
  <c r="AH33" i="8"/>
  <c r="AG26" i="8"/>
  <c r="AG30" i="8"/>
  <c r="AG34" i="8"/>
  <c r="AF27" i="8"/>
  <c r="AF31" i="8"/>
  <c r="AF35" i="8"/>
  <c r="I32" i="9"/>
  <c r="H33" i="9"/>
  <c r="I33" i="9"/>
  <c r="H28" i="9"/>
  <c r="U24" i="9"/>
  <c r="T25" i="9"/>
  <c r="T35" i="9"/>
  <c r="I74" i="9"/>
  <c r="I75" i="9"/>
  <c r="I76" i="9"/>
  <c r="J79" i="9"/>
  <c r="V29" i="13"/>
  <c r="T25" i="13"/>
  <c r="H25" i="10"/>
  <c r="J14" i="10"/>
  <c r="U28" i="10"/>
  <c r="V32" i="10"/>
  <c r="U35" i="10"/>
  <c r="T32" i="10"/>
  <c r="U74" i="9"/>
  <c r="V82" i="9"/>
  <c r="J19" i="11"/>
  <c r="H89" i="11"/>
  <c r="J20" i="8"/>
  <c r="J11" i="11"/>
  <c r="H21" i="11"/>
  <c r="I14" i="14"/>
  <c r="H13" i="11"/>
  <c r="I22" i="11"/>
  <c r="I96" i="11"/>
  <c r="H78" i="8"/>
  <c r="I18" i="11"/>
  <c r="I94" i="14"/>
  <c r="I10" i="11"/>
  <c r="H17" i="11"/>
  <c r="J23" i="11"/>
  <c r="H95" i="8"/>
  <c r="I94" i="11"/>
  <c r="J19" i="14"/>
</calcChain>
</file>

<file path=xl/sharedStrings.xml><?xml version="1.0" encoding="utf-8"?>
<sst xmlns="http://schemas.openxmlformats.org/spreadsheetml/2006/main" count="7809" uniqueCount="970">
  <si>
    <t>Date</t>
  </si>
  <si>
    <t>Ligne</t>
  </si>
  <si>
    <t>Palettiseur</t>
  </si>
  <si>
    <t>SAN61.1</t>
  </si>
  <si>
    <t>SAN61.2</t>
  </si>
  <si>
    <t>SAN80.1</t>
  </si>
  <si>
    <t>SAN80.2</t>
  </si>
  <si>
    <t>SAN80.3</t>
  </si>
  <si>
    <t>VT67</t>
  </si>
  <si>
    <t>Multisan</t>
  </si>
  <si>
    <t>.</t>
  </si>
  <si>
    <t>Personnel</t>
  </si>
  <si>
    <t>Tapis d'alimentation</t>
  </si>
  <si>
    <t>Dépileur</t>
  </si>
  <si>
    <t>Tapis dépose fromage</t>
  </si>
  <si>
    <t>Matière première</t>
  </si>
  <si>
    <t>Encaisseuse</t>
  </si>
  <si>
    <t>Ascenseur</t>
  </si>
  <si>
    <t>Portique</t>
  </si>
  <si>
    <t>Chariot sortie palette</t>
  </si>
  <si>
    <t>Banderoleuse</t>
  </si>
  <si>
    <t>Multisan 2</t>
  </si>
  <si>
    <t>Péché mignon 1</t>
  </si>
  <si>
    <t>Péché Mignon 1</t>
  </si>
  <si>
    <t>Péché Mignon 2</t>
  </si>
  <si>
    <t>Lieu de panne / Groupe</t>
  </si>
  <si>
    <t>Commentaires</t>
  </si>
  <si>
    <t>Temps (min)</t>
  </si>
  <si>
    <t>Message</t>
  </si>
  <si>
    <t>Découpe</t>
  </si>
  <si>
    <t>VT65</t>
  </si>
  <si>
    <t>Arrêt convoyeur central</t>
  </si>
  <si>
    <t>Ligne Palettiseur</t>
  </si>
  <si>
    <t>Thermique disjoncté</t>
  </si>
  <si>
    <t>Bourrage caisse</t>
  </si>
  <si>
    <t>Blocage tapis</t>
  </si>
  <si>
    <t>Palette tombée</t>
  </si>
  <si>
    <t>Caisse tombée</t>
  </si>
  <si>
    <t>Gavage  ligne</t>
  </si>
  <si>
    <t>Portique tombé sur palette</t>
  </si>
  <si>
    <t>Cellule portique HS</t>
  </si>
  <si>
    <t>Blocage sortie palettiseur</t>
  </si>
  <si>
    <t>Panne banderoleuse</t>
  </si>
  <si>
    <t>Panne découpe</t>
  </si>
  <si>
    <t>Fil de découpe</t>
  </si>
  <si>
    <t>Pb électrique</t>
  </si>
  <si>
    <t>Fil coupé</t>
  </si>
  <si>
    <t>Balance DPM</t>
  </si>
  <si>
    <t>Centreur Vestor</t>
  </si>
  <si>
    <t>Attente organisation</t>
  </si>
  <si>
    <t>Attente des commandes</t>
  </si>
  <si>
    <t>Roulement tapis HS</t>
  </si>
  <si>
    <t>Tapis HS</t>
  </si>
  <si>
    <t>Panne tapis</t>
  </si>
  <si>
    <t>Défaut tapis d'éjection</t>
  </si>
  <si>
    <t>Défaut balance</t>
  </si>
  <si>
    <t>Défaut entrainement balance</t>
  </si>
  <si>
    <t>Défaut entrainement DPM</t>
  </si>
  <si>
    <t>Vestor bloqué</t>
  </si>
  <si>
    <t>Panne centreur</t>
  </si>
  <si>
    <t>Dateur en défaut</t>
  </si>
  <si>
    <t>Stickage dateur étiqueteuse</t>
  </si>
  <si>
    <t>Mauvaise impression dateur</t>
  </si>
  <si>
    <t>Pb air comprimé étiqueteuse</t>
  </si>
  <si>
    <t>Tampon étiqueteuse bouché</t>
  </si>
  <si>
    <t>Défaut de dépose sticker</t>
  </si>
  <si>
    <t>Bobine rouleau déchiré</t>
  </si>
  <si>
    <t>Produit mal introduit dans la pince</t>
  </si>
  <si>
    <t>Défaut pince prise fromage</t>
  </si>
  <si>
    <t>Défaut cellule spot</t>
  </si>
  <si>
    <t>Papier qui frise</t>
  </si>
  <si>
    <t>Défaut tirage papier</t>
  </si>
  <si>
    <t>Défaut scellage</t>
  </si>
  <si>
    <t>Défaut poste d'éjection</t>
  </si>
  <si>
    <t>Défaut sur bande d'évacuation</t>
  </si>
  <si>
    <t>Panne retourneur</t>
  </si>
  <si>
    <t>Panne préparation couche</t>
  </si>
  <si>
    <t>Panne collage caisse</t>
  </si>
  <si>
    <t>Panne gerbeur</t>
  </si>
  <si>
    <t>Panne marquage caisse</t>
  </si>
  <si>
    <t>Panne ascenseur</t>
  </si>
  <si>
    <t>Bourrage carton</t>
  </si>
  <si>
    <t>Panne dépileur</t>
  </si>
  <si>
    <t>Emballeuse SAN80</t>
  </si>
  <si>
    <t>Emballeuse SAN61</t>
  </si>
  <si>
    <t>Emballeuse Multisan</t>
  </si>
  <si>
    <t>Défaut de colle sur pointes</t>
  </si>
  <si>
    <t>Emballeuse PM</t>
  </si>
  <si>
    <t>Encaisseuse Multisan</t>
  </si>
  <si>
    <t>Bourrage convoyeur godet</t>
  </si>
  <si>
    <t>Défaut prise robot</t>
  </si>
  <si>
    <t>Mauvaise prise du pap absorbeur</t>
  </si>
  <si>
    <t>Dépileur pap absorbeur, Convoyeur dépose</t>
  </si>
  <si>
    <t>Panne convoyeur dépose fromage</t>
  </si>
  <si>
    <t>Bourrage produit entrée emballeuse</t>
  </si>
  <si>
    <t>Formation de boudin</t>
  </si>
  <si>
    <t>Pb de couteaux</t>
  </si>
  <si>
    <t>Encaisseuse PM</t>
  </si>
  <si>
    <t>Défaut divergeur entrée produit</t>
  </si>
  <si>
    <t>Défaut prise produit robot</t>
  </si>
  <si>
    <t>Emballeuse VT65</t>
  </si>
  <si>
    <t>Emballeuse VT67</t>
  </si>
  <si>
    <t>Dépose couronne / macaron</t>
  </si>
  <si>
    <t>Défaut prise macaron</t>
  </si>
  <si>
    <t>Balance DPM VT67</t>
  </si>
  <si>
    <t>Défaut serveur Avery</t>
  </si>
  <si>
    <t>Attente pour essai</t>
  </si>
  <si>
    <t>Attente pour réunion / consignes</t>
  </si>
  <si>
    <t>Arrêt pour nettoyage intermédiaire</t>
  </si>
  <si>
    <t>Date en nb</t>
  </si>
  <si>
    <t/>
  </si>
  <si>
    <t>Panne convoyage caisse</t>
  </si>
  <si>
    <t>Défaut convoyage caisse</t>
  </si>
  <si>
    <t>Mauvaise prise claie</t>
  </si>
  <si>
    <t>Défaut Robot planté</t>
  </si>
  <si>
    <t>Fromage mal emballé</t>
  </si>
  <si>
    <t>Fromages mous emballés</t>
  </si>
  <si>
    <t>Fromages petits emballés</t>
  </si>
  <si>
    <t>Fromages gros emballés</t>
  </si>
  <si>
    <t>Fromages petits éjectés</t>
  </si>
  <si>
    <t>Panne formage caisse</t>
  </si>
  <si>
    <t>Défaut formage caisse</t>
  </si>
  <si>
    <t>Erreur d'emballage</t>
  </si>
  <si>
    <t>Portique bloqué</t>
  </si>
  <si>
    <t>Panne introduction caisse</t>
  </si>
  <si>
    <t>Somme de Temps (min)2</t>
  </si>
  <si>
    <t>Défaut Chambre de pliage</t>
  </si>
  <si>
    <t>Détail des arrêts techniques</t>
  </si>
  <si>
    <t>MULTISAN</t>
  </si>
  <si>
    <t>MULTISAN2</t>
  </si>
  <si>
    <t>Détail des arrêts organisationnels</t>
  </si>
  <si>
    <t>Fréquence des arrêts de Non Qualité (matières premières)</t>
  </si>
  <si>
    <t>Nombre de Temps (min)2</t>
  </si>
  <si>
    <t>Chgt de format encaisseuse</t>
  </si>
  <si>
    <t>Chgt format 1/14 =&gt; 1/12ème</t>
  </si>
  <si>
    <t>Atelier</t>
  </si>
  <si>
    <t>Tri fromages sur ligne</t>
  </si>
  <si>
    <t>Pas de Conductrice</t>
  </si>
  <si>
    <t>Interims sur ligne</t>
  </si>
  <si>
    <t>Autres</t>
  </si>
  <si>
    <t>Autres ( à expliquer)</t>
  </si>
  <si>
    <t>Attente orga Ligne</t>
  </si>
  <si>
    <t>Attente Emballage</t>
  </si>
  <si>
    <t>Attente Fromage</t>
  </si>
  <si>
    <t>Attente Consigne, Essai,Commandes</t>
  </si>
  <si>
    <t>Chgt Commande</t>
  </si>
  <si>
    <t>Chgt Fin bobine, traça</t>
  </si>
  <si>
    <t>Chgt Format</t>
  </si>
  <si>
    <t>Nettoyage intermédiaire</t>
  </si>
  <si>
    <t>Nettoyage Autres (hors casse)</t>
  </si>
  <si>
    <t>Pb d'air comprimé</t>
  </si>
  <si>
    <t>Défaut prise découpe</t>
  </si>
  <si>
    <t>démontage et nettoyage pince</t>
  </si>
  <si>
    <t>piston désséré</t>
  </si>
  <si>
    <t>arret car défaut sans raison apparente : ON/OFF machine : 2 fois</t>
  </si>
  <si>
    <t>defaut decoupe triangle</t>
  </si>
  <si>
    <t>Réglages du retourneur à la sortie de l'emballeuse car bourrage, changement du bloc cette nuit</t>
  </si>
  <si>
    <t>Trancheuse en sécurité sans raison. Tranchage ralenti, pièce en commande</t>
  </si>
  <si>
    <t>Petits ejectés</t>
  </si>
  <si>
    <t>Changement du relais poussoir</t>
  </si>
  <si>
    <t xml:space="preserve">Réglage came </t>
  </si>
  <si>
    <t>suite panne de la veille bourrage en sortie ( toujours pas réparrer )</t>
  </si>
  <si>
    <t xml:space="preserve">manque impression sur certain produits tri des palettes + cht dateur </t>
  </si>
  <si>
    <t xml:space="preserve">réglage </t>
  </si>
  <si>
    <t xml:space="preserve">machine a présentoir défaut pousseur cht cellule </t>
  </si>
  <si>
    <t>bouchon au niveau du retourneur : remplacement cette nuit par mécano</t>
  </si>
  <si>
    <t>case : nettoyage + repassage papier ; OK</t>
  </si>
  <si>
    <t>en attente du changement du composant electrique : sera fait ce soir</t>
  </si>
  <si>
    <t>Changement des 4 ventouses de prise découpe et réglages préhenseur plus haut car ils se plantaient dans le fromage à la fermeture caisse</t>
  </si>
  <si>
    <t>Réglages encore du retourneur de la sortie emballeuse, prévoir le changement du bloc entier si possible.</t>
  </si>
  <si>
    <t>Réglages éjection, les fromages se retournaient.</t>
  </si>
  <si>
    <t>Ouverture de la chambre de pliage</t>
  </si>
  <si>
    <t>Changement du poussoir + un roulement d'un tapis entrenant des gavages</t>
  </si>
  <si>
    <t>Trancheuse en défaut, réarmement très lent, les mécanos ont essayé de changer la pièce HS cette nuit mais ce n'était pas la bonne… à voir avec Sam ou Manu car les mécanos du matin ne sont pas au courant ==&gt; réparation OK</t>
  </si>
  <si>
    <t>Cartons mal collés, bourrage dans l'ascenseur</t>
  </si>
  <si>
    <t>Réglages du banc et magasin par mécano car cartons mal collés</t>
  </si>
  <si>
    <t>Nettoyage de la chambre encrassée par la colle + purge de la colle qui avait noircit (surchauffe) + réglages point de colle suite à purge</t>
  </si>
  <si>
    <t>Difficultés à passer en papier carrefour</t>
  </si>
  <si>
    <t>axe tapis HS remplacement : paletisation a la main dans l'atelier</t>
  </si>
  <si>
    <t>gerbeage par 4 au lieu de 3 sans raison</t>
  </si>
  <si>
    <t>reglage a cause de papier carrefour puis par consequent pour le papier d'après</t>
  </si>
  <si>
    <t>papier bouge car bobine mal mise : la bobine n'est pas tenu sur une portion du cylindre</t>
  </si>
  <si>
    <t>pistolet colle déaxé</t>
  </si>
  <si>
    <t>demontage débouchage réglage a plusieurs reprise</t>
  </si>
  <si>
    <t>Passage des allégés sans pb mais à cadence réduite, fromages plus fermes</t>
  </si>
  <si>
    <t>Pince tirage papier HS + réglages découpe triangulaire</t>
  </si>
  <si>
    <t xml:space="preserve">Connexion du fil mauvaise, avec les vibrations le Smartdate s'arrêtait tout seul, changement du cable avec celle de la PEM2 </t>
  </si>
  <si>
    <t>Passage en /6, réglages d'hier paraissent corrects, mécanos intervenus pour régler le magasin (avancée tous les 2 cartons formés au lieu de 5 habituellement)</t>
  </si>
  <si>
    <t>Réglages des guides car le papier absorbeur frisait à l'entrée de l'emballeuse</t>
  </si>
  <si>
    <t>Réglages plieur car un morceau du papier dépassait à l'arrière du fromage</t>
  </si>
  <si>
    <t>reglage soufflette</t>
  </si>
  <si>
    <t>Stickers</t>
  </si>
  <si>
    <t>Stickers 2 fois</t>
  </si>
  <si>
    <t>Tapis trop sale</t>
  </si>
  <si>
    <t>Ruban encreur 10 minutes et stickers 10 minutes</t>
  </si>
  <si>
    <t>attente mecano</t>
  </si>
  <si>
    <t>papier</t>
  </si>
  <si>
    <t>stickers</t>
  </si>
  <si>
    <t>ruban de date</t>
  </si>
  <si>
    <t>prise découpe souffle air au lieu d'aspirer changement relai</t>
  </si>
  <si>
    <t>reglage cellule detection caisses car disjoncté 2x</t>
  </si>
  <si>
    <t>beaucoup de boudins nettoyage</t>
  </si>
  <si>
    <t>remise en état bras étiquettes</t>
  </si>
  <si>
    <t>réglage came</t>
  </si>
  <si>
    <t xml:space="preserve">rouleau d entrainement a la sortie ne tourne plus remise en état </t>
  </si>
  <si>
    <t xml:space="preserve">tige piston désoudée </t>
  </si>
  <si>
    <t xml:space="preserve">pb dépose claie réglage capteur </t>
  </si>
  <si>
    <t>impossible de faire les roitelet a la multi 2, defaut spot</t>
  </si>
  <si>
    <t>thermique dijoncté</t>
  </si>
  <si>
    <t>defaut ruban, remplacement</t>
  </si>
  <si>
    <t>piston bloqué le matin,remise en route a 14h30</t>
  </si>
  <si>
    <t>papier carrefour, toujours des difficulté avec se papier</t>
  </si>
  <si>
    <t>ejecte tous les fromages,arret et remise en route de la balance</t>
  </si>
  <si>
    <t>la prise macarons montait trop haut intervention mecano, reglage came</t>
  </si>
  <si>
    <t>manque 3 personnes arret de la VT65</t>
  </si>
  <si>
    <t>réglage banc</t>
  </si>
  <si>
    <t>réglage verin de pince prise fromage</t>
  </si>
  <si>
    <t>caisse haute petit paris, difficulté de régler a chaque changement de format</t>
  </si>
  <si>
    <t>plusieur fois etiquettes coincé dans ruban</t>
  </si>
  <si>
    <t>le transfert avery ne marche ,obliger de rentrer les commandes a la mains</t>
  </si>
  <si>
    <t>Ruban date</t>
  </si>
  <si>
    <t>Pb pour la remise à zéro de la balance. Bcp d'arrets encaisseuse</t>
  </si>
  <si>
    <t>une couche tombé</t>
  </si>
  <si>
    <t>Au moins 2h d'arrêt au cumule, défaut hors course sur L8, mécano sur place tout l'aprèm, vu avec Benoit</t>
  </si>
  <si>
    <t>réglage des pistolets</t>
  </si>
  <si>
    <t>fromage scalpé, reglage piston contre piston</t>
  </si>
  <si>
    <t xml:space="preserve">reglage format </t>
  </si>
  <si>
    <t>le paletiseur ne prend pas la ligne 8, intervention mecano ,remplacement cellule mais toujours le meme probleme attente intervention automaticien a 8h30</t>
  </si>
  <si>
    <t>réglage</t>
  </si>
  <si>
    <t>bcp de fromage se coince,plus de courroie en stock</t>
  </si>
  <si>
    <t>fromage abimé,recentrage fromage sur piston</t>
  </si>
  <si>
    <t>defaut temps de cycle centreur, intervention mecano, remplacement relais+capteur de verin</t>
  </si>
  <si>
    <t>2 fils coupés</t>
  </si>
  <si>
    <t>Gros pb tirage papier tout l'aprèm, nbreuses inter mécano, révision du tirage fait hier à revoir</t>
  </si>
  <si>
    <t>Les fromages montent par 2 dans la ch de pliage, réglage paramétre</t>
  </si>
  <si>
    <t>arret pm + vt 67 10 mn pour nettoyage casier</t>
  </si>
  <si>
    <t>Réglages date</t>
  </si>
  <si>
    <t>Cellule triangle de scellage en défaut</t>
  </si>
  <si>
    <t>2ème choix</t>
  </si>
  <si>
    <t xml:space="preserve">Réglages piston </t>
  </si>
  <si>
    <t>Papier frisé de nombreuses fois + réglages cellule</t>
  </si>
  <si>
    <t>Démarrage à 7h15, pb d'emballage, réglages butée, mécanos très occupés</t>
  </si>
  <si>
    <t xml:space="preserve">Impossible de démarrer cette nuit, essais impossible cette nuit, les mécanos du matin bossent dessus à partir de 8h.
Fromage mal emballé, papier déchiré...
</t>
  </si>
  <si>
    <t>Arrêt de dépôt de colle sans raison, réglages mécano</t>
  </si>
  <si>
    <t>Réglages d'origine /6 pas bons, bcp de rabats mal collés + prise découpe, intervention mécano</t>
  </si>
  <si>
    <t>Défaut lamelle, obligé d'éteindre la machine 3 fois</t>
  </si>
  <si>
    <t>Ejecteur 2 fois, obligé d'eteindre la machine, Manu a trouvé un point dur sur le verin.
METTRE L'EJECTEUR 12ème pour les 14FR !!!</t>
  </si>
  <si>
    <t>Changement du dateur de la PEM2 à la PEM1</t>
  </si>
  <si>
    <t>Casse à plusieurs reprises</t>
  </si>
  <si>
    <t>Impossible de remettre à 0 car la nouvelle imprimante imprime pendant des heures, obliger de terminer le lot</t>
  </si>
  <si>
    <t>Bourrage papier absorbeur à cause du téflon qui se décolle</t>
  </si>
  <si>
    <t>Réglages piston + bras d'amenée par Manu et Max</t>
  </si>
  <si>
    <t xml:space="preserve">réglage came talon + plieur + potentiométre </t>
  </si>
  <si>
    <t>CASSE réglage )</t>
  </si>
  <si>
    <t xml:space="preserve">remise en état doigt maintient feuille avant l inclinaison papier </t>
  </si>
  <si>
    <t>Cadence à 55 pdt 2h puis cadence normale suite à réglages mécano car pas mal de casses à la pointe et papier déchiré</t>
  </si>
  <si>
    <t xml:space="preserve">Réglages x6, les découpes n'avançaient que 5 par 5 et non 2 par 2 comme prévu pour les x6. </t>
  </si>
  <si>
    <t>Cellule transfert présentoir plein HS, chgmt</t>
  </si>
  <si>
    <t>Régalges guide papier absorbeur, ils étaient trop serrés et le papier frisait</t>
  </si>
  <si>
    <t>Encore décallage de l'impression mais cette fois détecté par la conductrice</t>
  </si>
  <si>
    <t>Papier détendu pour éviter la casse, mais pointe non rentrée, intervention mécano</t>
  </si>
  <si>
    <t>Pointe qui dépasse</t>
  </si>
  <si>
    <t>Vis tampon HS</t>
  </si>
  <si>
    <t>passage en 12ème</t>
  </si>
  <si>
    <t>Tuyau d'air percé, papier frisé plusieurs fois</t>
  </si>
  <si>
    <t>Chaine et axe HS, arrêt de la ligne</t>
  </si>
  <si>
    <t>Fromage smous sur la fin de la fab du 02, passage en 6012 sur 80</t>
  </si>
  <si>
    <t>Pointes qui dépassent, regalges mécano</t>
  </si>
  <si>
    <t xml:space="preserve">Passage en 3512 casse réglage came </t>
  </si>
  <si>
    <t xml:space="preserve">réglage pression de la pince </t>
  </si>
  <si>
    <t>palette coincé suite a une palette cassé</t>
  </si>
  <si>
    <t>cadence a 55</t>
  </si>
  <si>
    <t xml:space="preserve">réglage pince pris fromage </t>
  </si>
  <si>
    <t>palettiseur ne prend plus les couches (vidange de toute les lignes a la main plus remise a zéro )</t>
  </si>
  <si>
    <t xml:space="preserve">suite a la panne de palettiseur arrêt de la 3kg pour ramasser a la main </t>
  </si>
  <si>
    <t>les caisses ont fait  le tour de l'ascenseur ( cellule présence fourche reste allumé réglage )</t>
  </si>
  <si>
    <t xml:space="preserve">papier frise trot  souvent </t>
  </si>
  <si>
    <t>robot ne prend pas les fromages (réglage cellule présence fromage )</t>
  </si>
  <si>
    <t>serveur a couper ( deux redemarrage du serveur )</t>
  </si>
  <si>
    <t xml:space="preserve">1 Palette de renversée </t>
  </si>
  <si>
    <t xml:space="preserve">ampoule barriére hs ne fait plus avancé les palettes </t>
  </si>
  <si>
    <t>bcp de daisy collision, reglage bras d amener</t>
  </si>
  <si>
    <t>casse fromage intervention mecano reglage came</t>
  </si>
  <si>
    <t>reglage pistolet, fuite d air remplacement tuyau</t>
  </si>
  <si>
    <t>Casse fromages</t>
  </si>
  <si>
    <t>Ruban encreur coupé. Frisse papier</t>
  </si>
  <si>
    <t>Papier qui frise. Formation stickers</t>
  </si>
  <si>
    <t>Avery disjoncté. Fromages bloqués( ascenseur)</t>
  </si>
  <si>
    <t>Cartonneuse</t>
  </si>
  <si>
    <t>Chgt fab</t>
  </si>
  <si>
    <t>Chgt papier et stickers</t>
  </si>
  <si>
    <t>cellule changé, remplacement distributeur d'air</t>
  </si>
  <si>
    <t xml:space="preserve">mécano sur ligne après plusieurs réglage démontage du vérin de l'oiseau  </t>
  </si>
  <si>
    <t xml:space="preserve">machine s'arrêt toute seul sans défaut </t>
  </si>
  <si>
    <t>UNE PALETTE DE 3KG RENVERSE (ARRET POUR RAMASSE)</t>
  </si>
  <si>
    <t xml:space="preserve">réglage vitesse piston d évacuation cartons </t>
  </si>
  <si>
    <t xml:space="preserve">ne vidange plus en atomatique </t>
  </si>
  <si>
    <t>cellule presence pile restait allumé</t>
  </si>
  <si>
    <t>obliger de couper le courant 2 fois</t>
  </si>
  <si>
    <t>reglage dépose sticker</t>
  </si>
  <si>
    <t>reglage chambre, bras d'amener, remplacement rouleau brun en plastique, pas en stock mis ceux de SAN 80 ou 61(plus petit que multisan)</t>
  </si>
  <si>
    <t>bourrage au centreure nettoyage cellule présence fromage</t>
  </si>
  <si>
    <t>MG en ST</t>
  </si>
  <si>
    <t>reglage plieur(tole trop fine)</t>
  </si>
  <si>
    <t>2'  x souvent</t>
  </si>
  <si>
    <t>Colle</t>
  </si>
  <si>
    <t>Chgt format</t>
  </si>
  <si>
    <t xml:space="preserve">DECOUPE TRIANGULAIRE BLOQUE (DEMONTAGE  GRAISSAGE ET REGLAGE COUTEAUX) </t>
  </si>
  <si>
    <t xml:space="preserve">REGLAGE CAME </t>
  </si>
  <si>
    <t>CASSE FROMAGE ( REGLAGE PINCE FROMAGE ET CHAMBRE DE PLIAGE )</t>
  </si>
  <si>
    <t>CENTREUR RESTE BLOQUE (CHANGEMENT RELAIS ET REGLAGE CELLULE )</t>
  </si>
  <si>
    <t xml:space="preserve">CAISSE ONT FAIT LE TOUR TROIS FOIS </t>
  </si>
  <si>
    <t>Chape peigne tordu</t>
  </si>
  <si>
    <t>Démontage et nettoyage de la pince + inter mécano sur centreur</t>
  </si>
  <si>
    <t>3x15min, mauvaise application de létiquette sur le tampon, étiquette se colle sur souflette ou ruban encre, réglage</t>
  </si>
  <si>
    <t>intervention mecano,reglage came ,,,difficulté a emballé les allegés FAB du 09/01/2018 T486</t>
  </si>
  <si>
    <t>Bcp de chutes papier</t>
  </si>
  <si>
    <t>Pince</t>
  </si>
  <si>
    <t>pince fromage coupé en deux, intervention mecano a soudé a recaler</t>
  </si>
  <si>
    <t>fromage mal emballé (reglage came)</t>
  </si>
  <si>
    <t>casse au talon (reglage chambre de pliage )</t>
  </si>
  <si>
    <t>une palette de brie 1kg tombé (arret pour ramassé)</t>
  </si>
  <si>
    <t xml:space="preserve">demarrage de la 80,2 a 13h30 suitte a la panne du matin </t>
  </si>
  <si>
    <t>ne suit pas la cadence (reglage vitesse des mouvement )</t>
  </si>
  <si>
    <t>REGLAGE CELLULE PLUS PINCE TIRAGE PAPIER</t>
  </si>
  <si>
    <t xml:space="preserve">NETTOYAGE ET REGLAGE CELLULE </t>
  </si>
  <si>
    <t>3 pas à pas ne tournent plus après lavage, 1 roulement HS, chgt</t>
  </si>
  <si>
    <t xml:space="preserve">réglage point d origine moteur chaine a taquets </t>
  </si>
  <si>
    <t xml:space="preserve">décalage du message </t>
  </si>
  <si>
    <t xml:space="preserve">cellule sedécale toujours </t>
  </si>
  <si>
    <t xml:space="preserve">réglage pince tirage papier </t>
  </si>
  <si>
    <t>défaut colision réglage chbre de pliage + bras d amené</t>
  </si>
  <si>
    <t xml:space="preserve">réglage cellule convoyeur centrale </t>
  </si>
  <si>
    <t>Plus de cartons</t>
  </si>
  <si>
    <t>Nbx arrets,nett oiseau/pince</t>
  </si>
  <si>
    <t xml:space="preserve">un mauvais pli en plein milieu des produits cht roulement rouleau entrainement papier + réglage rouleau d entrainement + peigne </t>
  </si>
  <si>
    <t xml:space="preserve">les caisses se mélangent sur les lignes </t>
  </si>
  <si>
    <t xml:space="preserve">les vidanges automatique ne passe plus </t>
  </si>
  <si>
    <t xml:space="preserve">ligne 4 s arrete sans raison </t>
  </si>
  <si>
    <t>RGELAGE CELLULE SPOT</t>
  </si>
  <si>
    <t>RESTE EN POSITION FERMER</t>
  </si>
  <si>
    <t xml:space="preserve">s'arrête sans mettre de défaut </t>
  </si>
  <si>
    <t>Démarrage compliqué, bcp de casse, intervention mécano, un écrou absent dans la chambre de pliage… une centaine de caisses bloquées pour être passées au mulet.</t>
  </si>
  <si>
    <t>Bac à colle éteint en bas alors que les opératrices avaient bien réarmé la colle en haut (voyant vert allumé ==&gt; voir si possibilité de changer ça)</t>
  </si>
  <si>
    <t>Image qui se décale de droite à gauche, mécanos au courant, ils voient avec Sam car cela dure depuis un moment.</t>
  </si>
  <si>
    <t>Passage en par 6</t>
  </si>
  <si>
    <t>Pas la bonne lettre de fab sur le fromage + arrets enc + pb avec l'oiseau</t>
  </si>
  <si>
    <t>Chgt format "colle pas prete''</t>
  </si>
  <si>
    <t>18RX F12 MOUS</t>
  </si>
  <si>
    <t>Intervention mécano, image qui décalle encore, pointe non rentrée + changement d'une pince de tirage papier</t>
  </si>
  <si>
    <t xml:space="preserve">réglage magasin ventouse hs pas en  stock + réglage rabat </t>
  </si>
  <si>
    <t>CASSE +VITESSE R2DUITE + REGLAGE CAME</t>
  </si>
  <si>
    <t xml:space="preserve">a chaque cht de bobine réglage papier </t>
  </si>
  <si>
    <t xml:space="preserve">défaut cellule spot impossible d annuler le défaut coupure général </t>
  </si>
  <si>
    <t>reglage cellule spot</t>
  </si>
  <si>
    <t>bouton de cellule spot arreté</t>
  </si>
  <si>
    <t>reglage centreur, fromage déposé trop au bord, deplacement guide de dépose</t>
  </si>
  <si>
    <t>remplacement rouleau encreur, mal passé</t>
  </si>
  <si>
    <t>casse fromage, remplacement piston, ST fab du 10/01 souple</t>
  </si>
  <si>
    <t>la palette n était pas encore sur le chariot que le paletiseur c est déplacé</t>
  </si>
  <si>
    <t xml:space="preserve">2 bourrage caisse </t>
  </si>
  <si>
    <t>le palettiseur n arrive plus a suivre, revoir sa programmation pour optimser ses déplacements</t>
  </si>
  <si>
    <t>levier bras dépose étiquettes hs</t>
  </si>
  <si>
    <t xml:space="preserve">pas de ventouse en stock </t>
  </si>
  <si>
    <t xml:space="preserve">conductrice san 61,2 manque de connaissance </t>
  </si>
  <si>
    <t>Tapis avant centreur HS, pas en stock, inter mécano refait avec scotch gris</t>
  </si>
  <si>
    <t>Tampon coupe ruban étiquette, réglage tampon</t>
  </si>
  <si>
    <t>Temps cycle gerbeur, réglage cellule vérin</t>
  </si>
  <si>
    <t xml:space="preserve">612 E F DU 12produits mous et petits retombent lors de la montee dans la chbre de pliage + casse réglage pince + chbre de pliage + contrepiston </t>
  </si>
  <si>
    <t xml:space="preserve">bourrage tapis pas a pas suite panne de la nuit un tapis hs + plus aucun tapis aligné arret réglage de plusieurs tapis </t>
  </si>
  <si>
    <t>casse produits mous 612 e f 12 réglage came + vitesse réduite a 55</t>
  </si>
  <si>
    <t xml:space="preserve">produits sortent a l envers provoque des arrets encaisseuse réglage parametres d ejection </t>
  </si>
  <si>
    <t xml:space="preserve">réglage chbre de pliage + bras d amené + plateau </t>
  </si>
  <si>
    <t>Personne pour mettre les couronnes</t>
  </si>
  <si>
    <t>Dateur</t>
  </si>
  <si>
    <t>Arret pour nett l'oiseau de temps en temps</t>
  </si>
  <si>
    <t>Casse au chgt papier</t>
  </si>
  <si>
    <t>Casse xxxxxx</t>
  </si>
  <si>
    <t>Enc + dépileur</t>
  </si>
  <si>
    <t>Fin de journéé</t>
  </si>
  <si>
    <t>Papier  + pb dateur</t>
  </si>
  <si>
    <t>Pb étiquetteuse + palettiseur</t>
  </si>
  <si>
    <t xml:space="preserve">réglage bras d amené + potentiometre + pression de la pince </t>
  </si>
  <si>
    <t xml:space="preserve">réglage sensibilité spot </t>
  </si>
  <si>
    <t xml:space="preserve">fixation banc étiqueteuse + réglage souflette + hauteur du banc </t>
  </si>
  <si>
    <t xml:space="preserve">défaut porte ouverte recherche du pb puis cht cable et capteur de porte encaisseuse a la main en attendant </t>
  </si>
  <si>
    <t>portique tombé sur palette 3kg</t>
  </si>
  <si>
    <t>tapis trieur qui dijoncte, moteur ou roulement fatigué a traiter dans les plus bref délais</t>
  </si>
  <si>
    <t>formation de conductrice sur la SAN 80,3 et 80,1</t>
  </si>
  <si>
    <t xml:space="preserve">casse fromage,intervention mecano, reglage potard, pince fromage </t>
  </si>
  <si>
    <t>a chaque changement de papier des difficulté a redémarer</t>
  </si>
  <si>
    <t xml:space="preserve">défaut pac drive AA réglage paramétres d' éjection </t>
  </si>
  <si>
    <t xml:space="preserve"> casse + mal emballés réglage vérin de la pince + potentiométres + came</t>
  </si>
  <si>
    <t>Benoit avec intervenant étiquetteuse</t>
  </si>
  <si>
    <t>Casse fromages de 13h à 21h</t>
  </si>
  <si>
    <t xml:space="preserve">a plusieurs reprise réglage banc etiqueteuse + souflette + Applicateur </t>
  </si>
  <si>
    <t xml:space="preserve">moteur hs palette a la main en attendant </t>
  </si>
  <si>
    <t xml:space="preserve">pb connexion automate </t>
  </si>
  <si>
    <t xml:space="preserve">essai de colle avec fourniseur arret prod </t>
  </si>
  <si>
    <t xml:space="preserve">précassage cartons par 6+ cht ventouse </t>
  </si>
  <si>
    <t xml:space="preserve">le marteau rabat cartons fait mal son cycle </t>
  </si>
  <si>
    <t>Réglages verin marteau</t>
  </si>
  <si>
    <t>Tri sur ligne car 612E collés aux claies</t>
  </si>
  <si>
    <t>Changement d'un fusible</t>
  </si>
  <si>
    <t xml:space="preserve">Réglages d'une cellule </t>
  </si>
  <si>
    <t>Intervention automaticien car pb de vidanges et formage couche</t>
  </si>
  <si>
    <t>Impossible de faire tourner la VT67 et la 3CB ensemble, beug, obligé de redémarrer le logiciel</t>
  </si>
  <si>
    <t xml:space="preserve">fils coupée a plusieurs reprise réglage orientation du bloc </t>
  </si>
  <si>
    <t>bruit suspect plieur décalé</t>
  </si>
  <si>
    <t>Fromages collés et pelés</t>
  </si>
  <si>
    <t>Essais colle</t>
  </si>
  <si>
    <t>Chgt format encaisseuse et chgt date</t>
  </si>
  <si>
    <t>casse réglage piston + came + bras d  amené + vitesse réduite à 56</t>
  </si>
  <si>
    <t>Réglages pince du tirage papier car bcp de frise papier</t>
  </si>
  <si>
    <t xml:space="preserve">Rétablissement de la cadence à 60, pas de pb </t>
  </si>
  <si>
    <t>Arrêt de la ligne, changement du tapis à l'entrée de la 6000. Sam et Nabil essaye de faire un tapis provisoire en attendant le nouveau fin de semaine + serrage chaine du tapis suivant</t>
  </si>
  <si>
    <t>Passage de 3 chutes de bobines de papier France car personne ne veut les passer. Réglages cellule spot à chaque changement</t>
  </si>
  <si>
    <t>Tapis entrée de la 6000 à changer le plus vite possible. En commande, Il est HS et tient avec du scotch</t>
  </si>
  <si>
    <t>Réglages mécano car bcp de "défaut lamelle", le talon fermait trop tôt.
Pression pince augmentée + bras d'amenée avancé</t>
  </si>
  <si>
    <t>Après la pause, réintervention des mécanos car les pointes montent de travers, bras d'amenée encore avancé</t>
  </si>
  <si>
    <t>Intervention sur formage demi-lunes car bcp de casses. Voir si on peut la regarder la nuit car obligé de précasser les cartons</t>
  </si>
  <si>
    <t>sa casse sa déchireau talon intervention mecano, reglage pince fromage ,piston , pottard</t>
  </si>
  <si>
    <t xml:space="preserve">CASSE a la pointe et au talon + mal emballés arret prod démarrage de la vt 65 en attendant </t>
  </si>
  <si>
    <t>produits mous 612 e f  15 casse réglage pression de la pince + chbre de pliage + réglage point de colle</t>
  </si>
  <si>
    <t xml:space="preserve">remise en état provisiore pistolet a colle </t>
  </si>
  <si>
    <t>défaut transfert rangée embrayage frein hs</t>
  </si>
  <si>
    <t xml:space="preserve">fils trancheuse coupée </t>
  </si>
  <si>
    <t>Paletiseur</t>
  </si>
  <si>
    <t>Oiseau, arrets encaisseuse   Arrets pour formation</t>
  </si>
  <si>
    <t xml:space="preserve">réglage paramétres d'arret produit </t>
  </si>
  <si>
    <t xml:space="preserve">réglage piston d ejection </t>
  </si>
  <si>
    <t xml:space="preserve">graissage vérin rotatif + réglage pression de la pince + réglage paramétres cadencage </t>
  </si>
  <si>
    <t xml:space="preserve">réglage angle display </t>
  </si>
  <si>
    <t>Formation Jamila et Catherine sur Multi 1</t>
  </si>
  <si>
    <t>Essais Liliane Intense avec papier mat, pas concluants, bcp de casses</t>
  </si>
  <si>
    <t>Intervention multiples de Jérôme car casse fromages, cames retendues puis détendues selon fromages</t>
  </si>
  <si>
    <t xml:space="preserve">Passage de Display Pdt à normal à plat puis normal sur chant </t>
  </si>
  <si>
    <t>Formation Aude et Karine sur 80,1 et 80,2</t>
  </si>
  <si>
    <t>Découpe triangualire encrassée qui déchirait le papier + papier déchiré à la pointe</t>
  </si>
  <si>
    <t>bcp de prise découpe, reglage verin maintient carton ( carton x6 blanc)</t>
  </si>
  <si>
    <t xml:space="preserve">remise en état plateau couche </t>
  </si>
  <si>
    <t xml:space="preserve">réglage potentiométre </t>
  </si>
  <si>
    <t xml:space="preserve">cht rouleau d entrainement puis réglage </t>
  </si>
  <si>
    <t xml:space="preserve">3512 f du 18 fromages irréguliers gros et petits quand ont réglent pour les gros les petits cassent a la pointe et quand ont réglent petits les gros cassent au talon de plus mal tranchés plusieurs réglage + vitesse réduite a 50 </t>
  </si>
  <si>
    <t xml:space="preserve">nombreux arret cavage cht distributeur au retourneur </t>
  </si>
  <si>
    <t xml:space="preserve">1 CONDUCTRICE EN FORMATION arret prod pour quel puise changer un format </t>
  </si>
  <si>
    <t xml:space="preserve">RX PRODUITS ROND nombreux arret le robot les prends mal ou les echappent </t>
  </si>
  <si>
    <t>Liliane</t>
  </si>
  <si>
    <t>PASSAGE 612 E retour en arriére des réglage apres la prod des 3512</t>
  </si>
  <si>
    <t xml:space="preserve">bobine d éjection hs </t>
  </si>
  <si>
    <t xml:space="preserve">éssais liliane </t>
  </si>
  <si>
    <t>Casse fromages, papier trop tendu</t>
  </si>
  <si>
    <t>Pb avec le tampon, trop haut</t>
  </si>
  <si>
    <t>Régalges contre-piston</t>
  </si>
  <si>
    <t>Casse fromages, nnettoyage plieurs + réglages mécanos</t>
  </si>
  <si>
    <t>REGLAGE POTENTIOMETRE A PLUSIEUR REPRISE</t>
  </si>
  <si>
    <t xml:space="preserve">REGLAGE CENCIBILITE </t>
  </si>
  <si>
    <t xml:space="preserve">Recherche du pb papier mal passé </t>
  </si>
  <si>
    <t>90 CARTONS A DEBALLER ERREUR PAPIER EUROPE A LA PLACE DE L INTER</t>
  </si>
  <si>
    <t xml:space="preserve">bourrage catons réglage guide </t>
  </si>
  <si>
    <t xml:space="preserve">réglage embrayage tapis pas a pas encaissage a la main jusqu a la fin des cartons </t>
  </si>
  <si>
    <t>Oreilles qui ressortent + pb impression stickage, intervention mécanos</t>
  </si>
  <si>
    <t>Piles entières du tunnel 481 en 612E du 18 mises en petits directement</t>
  </si>
  <si>
    <t>Image décallée, changement des bouts de tissu du pré-plieur</t>
  </si>
  <si>
    <t>G. HOUOT n'a pas vérifié les cartons Tesco CZ… mauvais marquage sur 182 cartons. Personne en difficulté quand elle est aux encaisseuses 5-6-7000, possibilité de re-formation ? 
Y. GEORGES à la vérif n'a pas detecté ce mauvais marquage...</t>
  </si>
  <si>
    <t>Tapis formation couche gauche patine ou avance difficilement, à traiter rapidement</t>
  </si>
  <si>
    <t>Tri sur ligne des 2ème choix (pas triés) pour Lactador</t>
  </si>
  <si>
    <t>remplacement du ventury</t>
  </si>
  <si>
    <t>nettoyage buse de colle et augmentation de la pression</t>
  </si>
  <si>
    <t>formtion de conductrice sur SAN 80,1 et SAN 80,3</t>
  </si>
  <si>
    <t>Pb balances, formation chgt format. Essais Liliane</t>
  </si>
  <si>
    <t>Colle dans la chambre de pliage</t>
  </si>
  <si>
    <t>Nett chambre de pliage(colle)  Nett des alvéoles</t>
  </si>
  <si>
    <t>fromage scalpé, reglage contre piston</t>
  </si>
  <si>
    <t>baisser le contre piston</t>
  </si>
  <si>
    <t>roulette dévissée</t>
  </si>
  <si>
    <t>nettoyage tete de dépose</t>
  </si>
  <si>
    <t>formation Florian martin conducteur de ligne</t>
  </si>
  <si>
    <t>le marteau coté robot va trop loin</t>
  </si>
  <si>
    <t>éttiquette avance pas assez avant d'être aspirée : essai raz cellule sans succes. Réglage mécano arret ligne : nettoyage filtre à air</t>
  </si>
  <si>
    <t>frein grippé</t>
  </si>
  <si>
    <t xml:space="preserve">faux contact dans l'enrouleur ruban </t>
  </si>
  <si>
    <t>laetitia peroz avec atèle au poignet</t>
  </si>
  <si>
    <t>Tapis pas à pas après centreur ne tourne plus, axe embrayage HS, chgt. Arrêt de la ligne à 23h, personnel en pause 10min + cartons 20min puis démarrage de la 80.3 après nettoyage et remontage à 23h30</t>
  </si>
  <si>
    <t>fromage qui sort déballé, intervention mecano, different réglage sur stickers et sur la came</t>
  </si>
  <si>
    <t>fuite d air au raccord, plus réglage du pliage de la pointepar mecano</t>
  </si>
  <si>
    <t>réglage lamelle et recentrage papier</t>
  </si>
  <si>
    <t>remplacement roulement sur axe tapis apres retourneur</t>
  </si>
  <si>
    <t xml:space="preserve">CASSE réglage verin de la pince + contrepiston + chbre de pliage </t>
  </si>
  <si>
    <t xml:space="preserve">réglage marteau rabat </t>
  </si>
  <si>
    <t xml:space="preserve">pb avec les coiffes (abimés) réglage pression de la montée </t>
  </si>
  <si>
    <t xml:space="preserve">réglage banc étiqueteuse </t>
  </si>
  <si>
    <t>formation de la conductrice encaisseuse sur l'étiqueteuse, passage des étiquettes et du carbone fait par BR.</t>
  </si>
  <si>
    <t xml:space="preserve">pb d équerrage réglage paramétres chaine a taquets </t>
  </si>
  <si>
    <t>Chgt de fab, emb fab du 22, casse, réglage mécano</t>
  </si>
  <si>
    <t>Chgt fab, emb fab du 22, casse, réglage mécano</t>
  </si>
  <si>
    <t>axe cassé</t>
  </si>
  <si>
    <t>cellule pour marteau bloquée</t>
  </si>
  <si>
    <t>changement tapis</t>
  </si>
  <si>
    <t>fromages scalpés reglage pince 612E F22 mou</t>
  </si>
  <si>
    <t xml:space="preserve">ouverture chambre </t>
  </si>
  <si>
    <t>Couronne et papier</t>
  </si>
  <si>
    <t>Formation encaisseuse</t>
  </si>
  <si>
    <t>changement + reglage embrayage ligne gauche</t>
  </si>
  <si>
    <t>audit</t>
  </si>
  <si>
    <t>changement de commande pour audit</t>
  </si>
  <si>
    <t>12FR du 22 mous, bcp de casses</t>
  </si>
  <si>
    <t>Réglages mécano, sticker pas assez plaqué</t>
  </si>
  <si>
    <t>Réglages butée + cellule + frise papier
Cadence à 55</t>
  </si>
  <si>
    <t>sur un rack, 18BX fab du 25 souples</t>
  </si>
  <si>
    <t>R2glages du magasin car passage en caisses hautes (Coq)</t>
  </si>
  <si>
    <t>papier qui déchire, reglage plieur</t>
  </si>
  <si>
    <t>reglage guide, 18 bx du 25/01 mou et large</t>
  </si>
  <si>
    <t>verrouillage de pivotement multi a retendre</t>
  </si>
  <si>
    <t>Changement d'un rouleau cassé du centreur</t>
  </si>
  <si>
    <t xml:space="preserve">Essais Liliane </t>
  </si>
  <si>
    <t>essai papier avec LM et FC</t>
  </si>
  <si>
    <t>emballage echantillon pour client avec NP</t>
  </si>
  <si>
    <t>contre piston ejection ne descend plus</t>
  </si>
  <si>
    <t>papier dechiré</t>
  </si>
  <si>
    <t>remise en place du rouleau perdu le matin</t>
  </si>
  <si>
    <t>cellule bougée</t>
  </si>
  <si>
    <t>joint caoutchou ventouse larque les fromages</t>
  </si>
  <si>
    <t>pince déssoudée : verification par mécano</t>
  </si>
  <si>
    <t xml:space="preserve">Papier déchire au talon réglage chbre de pliage + contrepiston </t>
  </si>
  <si>
    <t xml:space="preserve">emballage 2 choix </t>
  </si>
  <si>
    <t>UN HOMME SUR MACHINE  MANQUE UNE PERSONNE A LA DERNIERE MINUTE</t>
  </si>
  <si>
    <t>casse fromage réglage came, pression pince fromage</t>
  </si>
  <si>
    <t xml:space="preserve">casse a la pointe , intervention mecano reglage </t>
  </si>
  <si>
    <t>au niveau du trieur n'envoie pas les 2 dernière caisses</t>
  </si>
  <si>
    <t>soudure trop large, reglage papier</t>
  </si>
  <si>
    <t>pas toujours de la colle sur les cartons, intervention mecano, recherche de la panne(peut etre boite a came)</t>
  </si>
  <si>
    <t xml:space="preserve">découpage au cutter du ruban encreur après impression pour recuperer le mandrin en carton pour pouvoir retendre le carbone </t>
  </si>
  <si>
    <t>Oiseau + vestor</t>
  </si>
  <si>
    <t>Oiseau</t>
  </si>
  <si>
    <t>Bcp de pb encaisseuse</t>
  </si>
  <si>
    <t>remplacement tuyau d' air avec distributeur+reglage  pression de la pince</t>
  </si>
  <si>
    <t>changement cellule croisée au niveau de l'EUR</t>
  </si>
  <si>
    <t>plieurs se touchaient , papier déchiré</t>
  </si>
  <si>
    <t>intervention mecano sur l'alternateur des demi lunes</t>
  </si>
  <si>
    <t>RX F26 mou : sur 1 rack</t>
  </si>
  <si>
    <t>passage en display</t>
  </si>
  <si>
    <t>passage en x6</t>
  </si>
  <si>
    <t>casse carton car  magasin décalé</t>
  </si>
  <si>
    <t>décalage chaine suite a accident avec caillebotti</t>
  </si>
  <si>
    <t>manquait une vis qui soutien une cellule</t>
  </si>
  <si>
    <t>arret machine defaut cellule spot réglage peu concluant</t>
  </si>
  <si>
    <t>réglage mécano pour 612E F25 car mou</t>
  </si>
  <si>
    <t>emballage 2 choix et petits</t>
  </si>
  <si>
    <t>Plusieurs réglages cellule spot</t>
  </si>
  <si>
    <t>réglage magasin</t>
  </si>
  <si>
    <t>Inter méca sur tirage papier</t>
  </si>
  <si>
    <t>démontage et nettoyage tampon</t>
  </si>
  <si>
    <t>inter méca avec télécommande</t>
  </si>
  <si>
    <t>Code barres illisible au PAL, plusieurs nettoyages et réglages sans succès, chgt de la tête d'impression</t>
  </si>
  <si>
    <t>Beaucoup de casse gerbeur, les colis glissent sur les courroies vertes, inter méca</t>
  </si>
  <si>
    <t>Vidange 1 pal 3kg à la main</t>
  </si>
  <si>
    <t>casse au talon ( reglage pression de la pince )</t>
  </si>
  <si>
    <t xml:space="preserve">un tapis reste bloque </t>
  </si>
  <si>
    <t xml:space="preserve">s'arrete sans raison </t>
  </si>
  <si>
    <t>defaut ejecteur ( coupure electrique)</t>
  </si>
  <si>
    <t>Attente personnel</t>
  </si>
  <si>
    <t>Reglage cellule papier</t>
  </si>
  <si>
    <t>fromage reste bloqué au niveau du vestor (rappel de la recette plus coupure electrique)</t>
  </si>
  <si>
    <t>emb des 3 kg tranché en 1/14 fromage sec (reglage machine )</t>
  </si>
  <si>
    <t xml:space="preserve">nettoyage </t>
  </si>
  <si>
    <t>palette renverser ( arret pour ramasser)</t>
  </si>
  <si>
    <t>changement de la tete</t>
  </si>
  <si>
    <t>Sticker collent sur plieur, démontyage + nettoyage + réglage</t>
  </si>
  <si>
    <t>Mauvaise impression en fab/val, décalage image sur ruban</t>
  </si>
  <si>
    <t>Pb pas à pas, une cellule mal fixée</t>
  </si>
  <si>
    <t>Fromage sur les rouleau entrainement papier, nettoyage</t>
  </si>
  <si>
    <t>Pas de vidange sur certaines lignes, arrêt 20min + 10min</t>
  </si>
  <si>
    <t>1 from sur 4 mal emballé, presseur talon d'une alvéole dévissé, inter mécano, vis retrouvées</t>
  </si>
  <si>
    <t>nombreux arrêt PAL vu avec Benoit</t>
  </si>
  <si>
    <t>Chgt de commande, chgt de fab</t>
  </si>
  <si>
    <t>Bobines x 3 + 1 stickers x 1</t>
  </si>
  <si>
    <t>Nett stickers</t>
  </si>
  <si>
    <t xml:space="preserve">intervention mécano : arret ligne </t>
  </si>
  <si>
    <t>fromages retournés</t>
  </si>
  <si>
    <t>changement fibre obtique</t>
  </si>
  <si>
    <t>defaut lamelle :remonter du contre piston</t>
  </si>
  <si>
    <t>612E F29 fleur collé au claie</t>
  </si>
  <si>
    <t>Chgt tête d'impression DELFORD</t>
  </si>
  <si>
    <t xml:space="preserve">arret prod formation conduite encaisseuse </t>
  </si>
  <si>
    <t>opuverture chambre + reglage contrepriston</t>
  </si>
  <si>
    <t>tete depose tape dans etiqueteuse</t>
  </si>
  <si>
    <t>reglage</t>
  </si>
  <si>
    <t>palette 3Kg  arret convoyeur</t>
  </si>
  <si>
    <t>solde des FR en 1er changement de commande</t>
  </si>
  <si>
    <t>Etiquettes</t>
  </si>
  <si>
    <t>Ruban</t>
  </si>
  <si>
    <t>Photos par Nathalie</t>
  </si>
  <si>
    <t>Papier et stickers</t>
  </si>
  <si>
    <t>Tapis DPM ne tourne plus, roulement HS, chgt</t>
  </si>
  <si>
    <t>Bcp d'arrêt rabat mal collé, les embossoirs soulèvent la câle lorsqu'ils remontent, mise en place de scotch teflon sur l'exterieur des embossoirs</t>
  </si>
  <si>
    <t>Bcp d'intervention pour fromages mal emballés ou cassés, réglage mécano et cadence à 60c/min pour limiter les arrêts</t>
  </si>
  <si>
    <t xml:space="preserve">CASSE  produits mous 612 e fdu 30 réglage contrepiston + vérin de la pince </t>
  </si>
  <si>
    <t>reajustement tete de depose</t>
  </si>
  <si>
    <t>defaut cellule spot, reglage tirage papier par mecano</t>
  </si>
  <si>
    <t>réparation courroie rouge</t>
  </si>
  <si>
    <t>collision lamelle cadence 65 avancement bras -1,5 pression 18%</t>
  </si>
  <si>
    <t>centreur rallenti cadence : repositionnement par mécano a 7h</t>
  </si>
  <si>
    <t>defaut fin de bobine, reglage frein</t>
  </si>
  <si>
    <t>Chgt de format à l'encaisseuse</t>
  </si>
  <si>
    <t>Fromages mous</t>
  </si>
  <si>
    <t>Frise papier</t>
  </si>
  <si>
    <t>Changement d'un moteur de tapis, arret de la 80,3 et multi 1 rallumée à la place 14h-15h30</t>
  </si>
  <si>
    <t>Pointes scalpés même en réglant le contre-piston</t>
  </si>
  <si>
    <t>Rappel de la recette, perte des réglages en cours.</t>
  </si>
  <si>
    <t>Changement de la tête d'impression, réglages finaux</t>
  </si>
  <si>
    <t>Réglages bras d'amenée + fermeture talon + pression pince</t>
  </si>
  <si>
    <t>Passage des tranchés petits</t>
  </si>
  <si>
    <t>Le tapis DPM ne tourne plus, coupure balance, variateur en défaut + nettoyage cellules Vestor</t>
  </si>
  <si>
    <t>Emballage difficile des 612E F:31 T488 (France), réglage mécano ch de pliage, pince, contre piston…</t>
  </si>
  <si>
    <t>réglage mecano</t>
  </si>
  <si>
    <t>caisses bancales</t>
  </si>
  <si>
    <t>reglage cellule spot qq caisses a refaire</t>
  </si>
  <si>
    <t>changement ventouses</t>
  </si>
  <si>
    <t xml:space="preserve">demontage tete et nettoyage  sans résultat reglage came mecano </t>
  </si>
  <si>
    <t>claies a l'endroit -&gt; prend pas la dernière pile</t>
  </si>
  <si>
    <t>colle partout dans la machine : nettoyage et enlevement de la paraffine sur le rouleau</t>
  </si>
  <si>
    <t>colle partout dans la machine</t>
  </si>
  <si>
    <t>Changement d'un galet du plateau</t>
  </si>
  <si>
    <t>Arret de la ligne à 13h, papier qui déchire à la pointe. Intervention des mécanos pdt 2h30</t>
  </si>
  <si>
    <t>Pb avec les cales, mauvais positionnement</t>
  </si>
  <si>
    <t>Impossible de redemarrer à la fin du poste, pb de sécurité… impossible de l'ouvrir, les mécanos régardent cette nuit</t>
  </si>
  <si>
    <t>Cartons *6, malgré réglages, pas mal de prise découpe</t>
  </si>
  <si>
    <t>bourrage dans le centreur, vestor encrassé</t>
  </si>
  <si>
    <t xml:space="preserve">1 femme en formation arret prod pour qu elle puise voir et effectuer un cht de format </t>
  </si>
  <si>
    <t xml:space="preserve">réglage banc +cht raccord d’air </t>
  </si>
  <si>
    <t xml:space="preserve">réglage banc </t>
  </si>
  <si>
    <t xml:space="preserve">réglage piston d éjection </t>
  </si>
  <si>
    <t>ligne 2  s arrete les cartons vont au rebut</t>
  </si>
  <si>
    <t xml:space="preserve">suite panne de la veille (tirage papier recherche du pb puis  cht vérin gaz tirage papier </t>
  </si>
  <si>
    <t xml:space="preserve">cht cellule a la sortie + piston d ejection ne descend plus ( tordu ) </t>
  </si>
  <si>
    <t xml:space="preserve">1 fourche hs </t>
  </si>
  <si>
    <t>Même problème qu'hier, rabat mal collé coté cale, reglages banc à suivre.</t>
  </si>
  <si>
    <t>Pinces encrassées + nettoyage.
2ème intervention : rouleau du tirage avec paraffine, les mécanos l'ont gratté et nettoyé</t>
  </si>
  <si>
    <t xml:space="preserve">essai cartons rouges pour commande CASINO et leader price  au paléttiseur RAS par contre les cartons ne  rentre pas entiérement dans l ascenseur a cause de la modif effectuer cela raccrroche dans les rouleaux d entrainement </t>
  </si>
  <si>
    <t>Samedi après-midi, arrêt des lignes 2/4/5 car pb sur ces lignes.
La ligne 2 est à voir en priorité (pb sur les dernières colis de la couche)</t>
  </si>
  <si>
    <t>Pb retourneur, intervention des mécanos, codeur ou moteur à changer mais ce moteur ne se fait plus…
Jérome va faire des essais dimanche matin en inversant les moteurs des encaisseuses.
Si c'est ça, impossible de démarrer l'encaisseuse lundi matin.</t>
  </si>
  <si>
    <t xml:space="preserve">remise en état étiqueteuse ne tient plus correctement c est pas la 1 ere fois que cela arrive </t>
  </si>
  <si>
    <t>réglage bras d' amenée</t>
  </si>
  <si>
    <t>Président</t>
  </si>
  <si>
    <t>Lactador : 200 petits ejectés pour 1600 emballés</t>
  </si>
  <si>
    <t xml:space="preserve">Intervention à 8h sur la ligne 1, ligne 2 même pb que samedi </t>
  </si>
  <si>
    <t>Changement du piston + réglages d'une porte qui s'ouvrait avec les vibrations (macarons)</t>
  </si>
  <si>
    <t>Maintenace</t>
  </si>
  <si>
    <t>Enc, formation chgt de format</t>
  </si>
  <si>
    <t xml:space="preserve">intervention de la societe novexx, pour des réglages de qualité d'impression, et mise en place du "test " impression </t>
  </si>
  <si>
    <t xml:space="preserve">L'oiseau ne lachait pas les fromages, nettoyage en aval du vestor et des courroies. </t>
  </si>
  <si>
    <t>Président tout le matin</t>
  </si>
  <si>
    <t>Le triangle d'éjection touchait l'alvéole</t>
  </si>
  <si>
    <t>Colle, oiseau</t>
  </si>
  <si>
    <t>Pointe déchirée, réglages mécano du plieur pointes</t>
  </si>
  <si>
    <t>Formation L. Peroz au changement des formats</t>
  </si>
  <si>
    <t>Passage de 4200 tranchés, pas mal de petits et de fromages trop courts (==&gt; défaut prise pince)</t>
  </si>
  <si>
    <t xml:space="preserve">bourrage tapis avant le vestor hs </t>
  </si>
  <si>
    <t>vitesse réduite a 56 pour passer les 10 piles de 3512 casse vitesse a 60 en 612 e</t>
  </si>
  <si>
    <t xml:space="preserve">passage en magnum </t>
  </si>
  <si>
    <t xml:space="preserve">casse au démarrage réglage contrepiston </t>
  </si>
  <si>
    <t xml:space="preserve">les caisses rentrent  mal dans l ascenseur réglage guide </t>
  </si>
  <si>
    <t xml:space="preserve">réglage tension chaine tapis a pas </t>
  </si>
  <si>
    <t xml:space="preserve">cellule présence produits au niveau du centreur vis hs </t>
  </si>
  <si>
    <t xml:space="preserve">UN ROULEMENT HS REPARATION CETTe NUIT, les mécanos ont réussi à le faire tenir </t>
  </si>
  <si>
    <t>Arrêt à cause de l'actionnement de la commande d'arrêt manuel des convoyeurs</t>
  </si>
  <si>
    <t>Tampon noir du dessous abimé, changement</t>
  </si>
  <si>
    <t>Cadence à 75, 3512 difficile à emballer, réglages contre piston + triangle de scellage</t>
  </si>
  <si>
    <t>Martine Morel conductrice, formation basique par Margaux Jacquemin</t>
  </si>
  <si>
    <t>3 fois</t>
  </si>
  <si>
    <t xml:space="preserve">piéce maintient pince hs </t>
  </si>
  <si>
    <t>oiseau</t>
  </si>
  <si>
    <t>Avance en 612E du 07 pas assez fleurie, réglages papier. 
Papier trop tendu, le talon s'en allait</t>
  </si>
  <si>
    <t>Une poulie tournait dans le vide, réglages mécano</t>
  </si>
  <si>
    <t>Passage à un rack, cadence réduite pour éviter les boudins, séchoir 3 à 6 degrés</t>
  </si>
  <si>
    <t>Moteur entrainement balance HS, pas en stock, les mécanos vont regarder à ASMAR.</t>
  </si>
  <si>
    <t>Réglages cellule spot</t>
  </si>
  <si>
    <t>Ppaier qui frise ou déchire à chaque changement de bobine</t>
  </si>
  <si>
    <t xml:space="preserve">Pas mal d'arrêts prise découpe + Formation Jérôme GAUTHEROT </t>
  </si>
  <si>
    <t>à 20h, moteur triage en surchauffe</t>
  </si>
  <si>
    <t>Pas mal de défauts prise cale</t>
  </si>
  <si>
    <t xml:space="preserve">fromages sclapés a la pointe réglage contrepiston + chbre de pliage + vérin de la pince </t>
  </si>
  <si>
    <t xml:space="preserve">variateur en défaut tapis avant le flasheur ne tourne plus réglage tension du tapis a voiir cela n' est pas normal </t>
  </si>
  <si>
    <t xml:space="preserve">décalage tête d impression a voir pour changer la tête </t>
  </si>
  <si>
    <t xml:space="preserve">éssais papier avec liliane </t>
  </si>
  <si>
    <t xml:space="preserve">papier déchire plieur décalé </t>
  </si>
  <si>
    <t>Papier qui frise ou coupe au chgt de bobines</t>
  </si>
  <si>
    <t>casse réglage vérin de la pince + contrepiston + vitesse réduite a 75</t>
  </si>
  <si>
    <t xml:space="preserve">remise en état ventouse prise cartons </t>
  </si>
  <si>
    <t xml:space="preserve">cht tête d impression </t>
  </si>
  <si>
    <t xml:space="preserve">rx du 9 nombreux produits éjectés </t>
  </si>
  <si>
    <t>Déballage en sortie, puis repassage en cremerie</t>
  </si>
  <si>
    <t>Produits petits, mauvaise prise produit</t>
  </si>
  <si>
    <t>Impossible de passer les nouveaux cartons rouges (reste une palette).
Ils bloquent dans les rouleaux de l'ascenseur, du tapis de flashage au palettiseur et de la sole… Passage aux anciens à 20h et palettisation à la main.</t>
  </si>
  <si>
    <t>1400 petits 3512 F8 ejectés à la 80.3 + pas mal de petits 612E F8</t>
  </si>
  <si>
    <t>Réglages car 3512 variables en taille</t>
  </si>
  <si>
    <t>Réglages cellule du centreur car bcp de bourrage</t>
  </si>
  <si>
    <t>remise en état pousseur caisses</t>
  </si>
  <si>
    <t xml:space="preserve">réglage trait de colle + cht buse </t>
  </si>
  <si>
    <t xml:space="preserve">bourrage convoyeur central </t>
  </si>
  <si>
    <t>TAPIS CENTRALE NE TOURNE PLUS  ( CHANGEMENT FUSIBLE COMPLIQUE A TROUVER LA PANNE )</t>
  </si>
  <si>
    <t>casse a la pointe ( reglage pince fromage )</t>
  </si>
  <si>
    <t>Réglages pliage talon + chambre</t>
  </si>
  <si>
    <t>Les fromages ne glissaient pas assez sur la plaque, graissage</t>
  </si>
  <si>
    <t>Réglages en 2 fois : butée de la pince + cames (papier trop tendu) et ensuite réglages d'air dans la butée, arrêt de la ligne</t>
  </si>
  <si>
    <t>Essais Liliane</t>
  </si>
  <si>
    <t>planté 2 x</t>
  </si>
  <si>
    <t>emballage des petits et des 2 emes choix</t>
  </si>
  <si>
    <t>intervention mecano, reglage cellule</t>
  </si>
  <si>
    <t>reglage piston et plieur</t>
  </si>
  <si>
    <t>intervention mecano, reglage</t>
  </si>
  <si>
    <t xml:space="preserve">cellule sortie caisse tombé, refixé par mecano </t>
  </si>
  <si>
    <t>FAB du 15/02 fromage mou, souple travail sur un rack</t>
  </si>
  <si>
    <t>trait de colle pas au bonne endroit</t>
  </si>
  <si>
    <t>reglage ventouse et maintient papier</t>
  </si>
  <si>
    <t xml:space="preserve">tapis du flasheur </t>
  </si>
  <si>
    <t>réglage pince tirage papier</t>
  </si>
  <si>
    <t>réglage pistolet a colle</t>
  </si>
  <si>
    <t>reste bloqué</t>
  </si>
  <si>
    <t>fromage arrive de travers ( au niveau du vestor voir pour changer les petits rouleaux d'entrainement)</t>
  </si>
  <si>
    <t xml:space="preserve">gros problème avec l'étiqueteuse ( a remettre droit ) </t>
  </si>
  <si>
    <t>Bcp d'arrêts pb étiqueteuse (60min au cumul) pb dépose étiquette, étiqueteuse remise droite, plus de produit décolle étiq pour nettoyer bourrage: refaire le stock, trouvé du solvan au CHO au bout de 20min</t>
  </si>
  <si>
    <t>8 de 2018 coupé (donc code-barre aussi), la tête d'impression est HS, décalage de l'impression par Nabil pour éviter la zone abimée</t>
  </si>
  <si>
    <t>Quelques butées de Dalmec restent à régler</t>
  </si>
  <si>
    <t xml:space="preserve">Président </t>
  </si>
  <si>
    <t>Les 3512 F15 accrochent aux claies sur le haut des piles (4-5 premières claies)</t>
  </si>
  <si>
    <t>3512 F15 très souples : réglages butée de la pince + cadence à 75</t>
  </si>
  <si>
    <t>Pb dépileur</t>
  </si>
  <si>
    <t>Colle (chambre de pliage) Vestor</t>
  </si>
  <si>
    <t xml:space="preserve">CASSE produits mous réglage came </t>
  </si>
  <si>
    <t xml:space="preserve">papier déchire a la pointe réglage bras d amené </t>
  </si>
  <si>
    <t>couteau découpe triangulaire ne coupe plus ( graissage )</t>
  </si>
  <si>
    <t xml:space="preserve">défaut éjecteur graissage ejecteur + coupure générale impossible d annuler le défaut </t>
  </si>
  <si>
    <t xml:space="preserve">3512f du 15 produits collés aux claies </t>
  </si>
  <si>
    <t xml:space="preserve">emballage 2 choix 1/14 éme </t>
  </si>
  <si>
    <t xml:space="preserve">repassage papier </t>
  </si>
  <si>
    <t xml:space="preserve">nombreuses petites commandes 8  pour seulement 9000 produits </t>
  </si>
  <si>
    <t xml:space="preserve">tuyau d aspiration percé </t>
  </si>
  <si>
    <t>rx f du16</t>
  </si>
  <si>
    <t>Fromages se mettent à l'envers lors de l'évacuation, inter mécano</t>
  </si>
  <si>
    <t>Emb 612E F:15, casse réglage mécano</t>
  </si>
  <si>
    <t>Nbreux pb dépose</t>
  </si>
  <si>
    <t>Réglages talon + cames</t>
  </si>
  <si>
    <t>Cellule de détection de la fin du papier trop sensible donc arrêt de la machine sans arrêt, réglages mécano</t>
  </si>
  <si>
    <t>B3ST du 14 ovals (panne fab)… Ne passe pas dans la chambre de pliage, tri sur ligne + réglages butée</t>
  </si>
  <si>
    <t>Encore des bourrages ce matin, réglages barre d'air + descente du tampon (==&gt; nickel)</t>
  </si>
  <si>
    <t>La pile de cartons n'arrivaient sur la butée de l'ascenseur actionnant la montée, donc ascenseur à l'arrêt.
Une tole bloquait l'avancée de la pile</t>
  </si>
  <si>
    <t xml:space="preserve">Cellules de détection de la sole gauche mal fixées </t>
  </si>
  <si>
    <t xml:space="preserve">cht vérin rotatif + manométred 'air du bras d amené + réglage d une cellule pas a pas </t>
  </si>
  <si>
    <t xml:space="preserve">casse produits mous st f du 14 réglage pression pince de sérrage </t>
  </si>
  <si>
    <t xml:space="preserve">cht cellule présence papier + réglage  voir pour faire un support cellule adapté par rapport au support bobine du mandrin </t>
  </si>
  <si>
    <t xml:space="preserve">étiquettes tombe a coté du cartons réglage banc  beaucoup trop d arret a cause de l étiqueteuse </t>
  </si>
  <si>
    <t xml:space="preserve">réglage pistolet a colle </t>
  </si>
  <si>
    <t>toujours des problemes a la depose etiquettes ( reglage et nettoyage a plusieurs reprise)</t>
  </si>
  <si>
    <t>612 E du 17 pas rouler par la fab ( roule par chef d'equipe et la personne en appros)</t>
  </si>
  <si>
    <t xml:space="preserve">fr f du 16 </t>
  </si>
  <si>
    <t>612 e f 17 t 494</t>
  </si>
  <si>
    <t>612 e f 16 t 487 t 488</t>
  </si>
  <si>
    <t xml:space="preserve">revoir alignement des tapis pas a pas </t>
  </si>
  <si>
    <t xml:space="preserve">piéce dévissé </t>
  </si>
  <si>
    <t>Casse fromages mous</t>
  </si>
  <si>
    <t>Papier frisé</t>
  </si>
  <si>
    <t>Sticks</t>
  </si>
  <si>
    <t>Mauvais papier, attente</t>
  </si>
  <si>
    <t>1/14e en 1/12e</t>
  </si>
  <si>
    <t xml:space="preserve">galet plastique hs alveole </t>
  </si>
  <si>
    <t>réglage pistolet a colle + trait de colle</t>
  </si>
  <si>
    <t xml:space="preserve">fromages sclapés réglage contrepiston </t>
  </si>
  <si>
    <t xml:space="preserve">tapis pas a pas après le centreur ne tourne plus cht roulement </t>
  </si>
  <si>
    <t xml:space="preserve">recherche d une vis manquante sur un galet d une alveole déballage d une trentaine de colis sans succés </t>
  </si>
  <si>
    <t xml:space="preserve">pb tension automate </t>
  </si>
  <si>
    <t>Formation 1er jour</t>
  </si>
  <si>
    <t>Pb raccord talon pince, inter mécano</t>
  </si>
  <si>
    <t>Pb pas à pas résolu à 16h, redémarrage 80,2 à 16h</t>
  </si>
  <si>
    <t>Réglage cellule spot</t>
  </si>
  <si>
    <t>inter mécano sur retourneur se met de travers lors d'une RAZ + Bruschless</t>
  </si>
  <si>
    <t>convoyeur décalé, ,chaine trop tendu, inter mécano</t>
  </si>
  <si>
    <t>Emb des ST F:17, fromages mous cassent, arrêt de la ligne à 20h</t>
  </si>
  <si>
    <t xml:space="preserve">pince fromage dessoudé plus reglage </t>
  </si>
  <si>
    <t>nettoyage cellule pas a pas</t>
  </si>
  <si>
    <t>reglage paramètre chaine par mécano</t>
  </si>
  <si>
    <t>casse caisse : reglage mécano</t>
  </si>
  <si>
    <t>plaque d'accompagnement sortie fromage pas synchro : fromage tape dans le rouleau</t>
  </si>
  <si>
    <t>reglage mecano</t>
  </si>
  <si>
    <t>pièce désoudée</t>
  </si>
  <si>
    <t>prise pince coincée</t>
  </si>
  <si>
    <t>nombreux arrets: caisses 611 tombées a plusieurs reprise: pb avec ligne 3kg, tout qui tournent</t>
  </si>
  <si>
    <t>Casse machine</t>
  </si>
  <si>
    <t>Nett chambre pliage</t>
  </si>
  <si>
    <t>612E T493 d'avance mou : arret ligne 30 min + réglage mécano</t>
  </si>
  <si>
    <t>pince patte d'oie réparée par mécano</t>
  </si>
  <si>
    <t>réglage ALPMA</t>
  </si>
  <si>
    <t xml:space="preserve">réglage banc +presseur + trait de colle </t>
  </si>
  <si>
    <t xml:space="preserve">panne tout le poste machine décalé </t>
  </si>
  <si>
    <t xml:space="preserve">passage 12 fr du 19 produits mous casse réglage pression de la pince + plateau + contrepiston </t>
  </si>
  <si>
    <t xml:space="preserve">nombreux bourrage au niveau du centreur </t>
  </si>
  <si>
    <t xml:space="preserve">nombreux arret lamelle </t>
  </si>
  <si>
    <t>Pb étiqueteuse, à voir</t>
  </si>
  <si>
    <t>Remise en état</t>
  </si>
  <si>
    <t>Machine décalée, inter mécano</t>
  </si>
  <si>
    <t>Casse fromage malgrès réglage CE + mécano, cadence 75</t>
  </si>
  <si>
    <t>3x thermique sortie barquetteuse, moteur convoyeur gerbeur HS, chgt</t>
  </si>
  <si>
    <t>Nbreux arrêts rabat mal collé</t>
  </si>
  <si>
    <t>Inter ALPMA sur MS1 et MS2</t>
  </si>
  <si>
    <t>Réglages équerrage avec mécanos, pb avec l'insertition de la cale</t>
  </si>
  <si>
    <t>plieur numéro 3 décalée deux fois de suite, intervention des mécanos pour réglages et nettoyage cames</t>
  </si>
  <si>
    <t>Passage des 3512 F15 très très souples (5 piles) + Tri sur ligne avec Agnès ( pdt 3h)</t>
  </si>
  <si>
    <t>Un des plieurs s'est dévissé en cours, crash… plieur tordu à 90° + toutes les cames décalées. Intervention toute la nuit.</t>
  </si>
  <si>
    <t>Cadence à 57 + réglages cames</t>
  </si>
  <si>
    <t>Intervention ALPMA, réglages de la recette initiale pour passer cadence 80, encore quelques coups à vide et fromages mal emballés, Charles regarde demain. Fin de soirée à 75 car bcp de mal emballés</t>
  </si>
  <si>
    <t>Chgmt de format + défaut pas en automatique a chaque fois que l on redémarre en display ==&gt; Charles ?</t>
  </si>
  <si>
    <t>Passage en France compliqué, réglages papier</t>
  </si>
  <si>
    <t>Arret de la ligne pdt 2h, changement du distributeur stickage + plieur 3</t>
  </si>
  <si>
    <t>Formation Y Perquin sur 80</t>
  </si>
  <si>
    <t>papier qui déchire a la pointe, reglage piston, bras dépose etiquette, reglage plieur gauche+reglage came</t>
  </si>
  <si>
    <t>intervention mecano remplacement cable de cellule, fait les palettes a la main</t>
  </si>
  <si>
    <t>defaut alimentation 40, intervention mecano</t>
  </si>
  <si>
    <t>Casse à l'emballage + pb pliage talon, intervention mécano sur tirage papier et réglage pince, ch de pliage et contre piston</t>
  </si>
  <si>
    <t>Démarrage 80.1 à 6h45, transfert couche sur sole HS depuis 4h15, remise en état par mécano</t>
  </si>
  <si>
    <t>Démarrage 61.1 à 8h30, casse à l'emballage, intervention mécano sur came</t>
  </si>
  <si>
    <t>Plusieurs inter mécano sur pb évacuation produits</t>
  </si>
  <si>
    <t>Encore qq inter mécano sur pliage après 8h30</t>
  </si>
  <si>
    <t>Formation sur chgt de format</t>
  </si>
  <si>
    <t xml:space="preserve">Intervention mécanos, les fromages ne se superposaient pas correctement car le poussoir raccrochait les frommages lors de la descente </t>
  </si>
  <si>
    <t xml:space="preserve">Plot anti-vibratoire du tampon HS </t>
  </si>
  <si>
    <t>Pince fromage dessoudée</t>
  </si>
  <si>
    <t>Réglages cames x2</t>
  </si>
  <si>
    <t>De nombreux gavages avec le centreur qui ne lache pas le produit, roulettes vertes à changer mais pas en stock</t>
  </si>
  <si>
    <t>TC F20 très mal tranchés, irréguliers</t>
  </si>
  <si>
    <t>ALPMA</t>
  </si>
  <si>
    <t>Passage à 80 difficile, fromage scalpés à la pointe</t>
  </si>
  <si>
    <t>Arrêt centreur</t>
  </si>
  <si>
    <t>Démarrage à 6h30. Pb transfert sole, chgt moteur, personnel au BB</t>
  </si>
  <si>
    <t>Emb 18BX F:22, fromages très souple emballage difficile</t>
  </si>
  <si>
    <t>Arrêt pour essai format</t>
  </si>
  <si>
    <t>Inter ALPMA pour différents essais</t>
  </si>
  <si>
    <t>Inter mécano sur pb gerbeur</t>
  </si>
  <si>
    <t>3500 2ème choix à trier sur machine et à emballer</t>
  </si>
  <si>
    <t>18BX F23 très mous : Cadence à 75 au lieu de 90 + passage à un rack. De nombreux nettoyages intermédiaires</t>
  </si>
  <si>
    <t>FR sur claies larges, réglages mécano</t>
  </si>
  <si>
    <t>Passage en normal à plat</t>
  </si>
  <si>
    <t>Etiqueteuse en panne</t>
  </si>
  <si>
    <t>20000 PETITS emballés = 3500 éjectés</t>
  </si>
  <si>
    <t>Gavage avant la pince, pb de cadancage tapis, intervention des mécanos</t>
  </si>
  <si>
    <t>Réglages équerrage en passage en *16</t>
  </si>
  <si>
    <t>12 FR IN F 21 mal tranchés, pas mal de casses</t>
  </si>
  <si>
    <t>18RX F23 poids moyen à 170g, impossible à emballer, tous éjectés</t>
  </si>
  <si>
    <t>12 in du 21/02 mou ,casse dans la machine,plusieur intervention mecano</t>
  </si>
  <si>
    <t>mecano sur ligne pour reglage</t>
  </si>
  <si>
    <t xml:space="preserve">reglage parametre verin ejection </t>
  </si>
  <si>
    <t xml:space="preserve">REGLAGE PISTOLET PRESSEUR TEMPERATURE DE COLLE </t>
  </si>
  <si>
    <t xml:space="preserve"> PAPIER DECHIRE ET MAL EMBALLE MECANO SUR LIGNE POUR REGLAGE </t>
  </si>
  <si>
    <t>daisy hardware ejecteur ON/OFF machine</t>
  </si>
  <si>
    <t>décallage bobine pour bine couvrir le fromage</t>
  </si>
  <si>
    <t>pb raccord air impossible de relancer machine</t>
  </si>
  <si>
    <t>papier retendu</t>
  </si>
  <si>
    <t>1,5h pour faire 32 caisseS moulin du boulay. Gavage dans tapis pas a pas. (même pb que la veille il parrait)</t>
  </si>
  <si>
    <t xml:space="preserve">Ruban usagée sans mandrin, obligé de tout enlever au cutter + réglages impression pour les 6450 </t>
  </si>
  <si>
    <t>Casse fromages, réglages cames</t>
  </si>
  <si>
    <t>Intervention des mécanos, tarte pas entièrement cachée</t>
  </si>
  <si>
    <t>Réglages cellule tirage papier</t>
  </si>
  <si>
    <t>FR INTENSE F22 à trier, pointes tordues ou mal tranchés</t>
  </si>
  <si>
    <t>Pas d'éjection même si détection</t>
  </si>
  <si>
    <t>Bourrages multiples étiquettes + tampon de travers</t>
  </si>
  <si>
    <t xml:space="preserve">Défaut poussoir </t>
  </si>
  <si>
    <t>Régalges mécano, blocage dans la demi-lune</t>
  </si>
  <si>
    <t>normal en tesco</t>
  </si>
  <si>
    <t>essai etiquette benoit</t>
  </si>
  <si>
    <t xml:space="preserve">erreur étiquette sans raison, sortir une étiquette pour aquitter le defaut.  </t>
  </si>
  <si>
    <t>oiseau bloqué resserrage vis</t>
  </si>
  <si>
    <t>chaine d'entrainement cassée</t>
  </si>
  <si>
    <t xml:space="preserve">un plieur de dévissé </t>
  </si>
  <si>
    <t xml:space="preserve">remise en état vis taquets maintient produit dans le plateau couche </t>
  </si>
  <si>
    <t xml:space="preserve">pointe scalpéés réglage conte piston + alvéole plateau </t>
  </si>
  <si>
    <t>ruban imprimante coupé + nettoyage tete impression</t>
  </si>
  <si>
    <t>ouverture chambre pour enlever la colle</t>
  </si>
  <si>
    <t>couteau sortie de ses gongs</t>
  </si>
  <si>
    <t>reglage guide</t>
  </si>
  <si>
    <t>ouverture (préparation) et fermeture ligne pour commande cremerie</t>
  </si>
  <si>
    <t>thermique sauté 3 x</t>
  </si>
  <si>
    <t>piston coincé</t>
  </si>
  <si>
    <t>porte dégondée</t>
  </si>
  <si>
    <t>oiseau reste bloqué ( réglage vérin )</t>
  </si>
  <si>
    <t xml:space="preserve">nettoyage de la tète d' aspiration et réglage </t>
  </si>
  <si>
    <t>casse a la pointe (réglage paramètre pince et pression de la pince et cadence a 70)</t>
  </si>
  <si>
    <t xml:space="preserve">a quand la résolution du problème de la coupure machine déjà signaler a de nombreuse reprise </t>
  </si>
  <si>
    <t>PAPIER QUI A COINCE DANS LA DECOUPE TRIANGULAIRE DU AU DECOUPE QUI  SONT RESTER COINCER</t>
  </si>
  <si>
    <t>DEFAUT FIN DE BOBINE A CHAQUE NOUVEAU ROULEAUX</t>
  </si>
  <si>
    <t>Essais Coq de France (Délaminage) sans scellage</t>
  </si>
  <si>
    <t xml:space="preserve">mecano sur ligne </t>
  </si>
  <si>
    <t xml:space="preserve">mecano sur ligne pour reglage </t>
  </si>
  <si>
    <t>defaut surcours defaut separateur impossible de faire une remise a zero ( run automate)</t>
  </si>
  <si>
    <t>vestor</t>
  </si>
  <si>
    <t>étiquetteuse</t>
  </si>
  <si>
    <t xml:space="preserve">tapis après vestor  ne tourne pas mecano sur ligne </t>
  </si>
  <si>
    <t>defaut tapis : solution = enmagasiner des fromages dans le vestor avant de lancer la mulisan</t>
  </si>
  <si>
    <t>repassage rouleau</t>
  </si>
  <si>
    <t>3kg au rebus. Decalage en x et y l'impression</t>
  </si>
  <si>
    <t>serrage puis desserrage papier</t>
  </si>
  <si>
    <t>reglage equerrage carton</t>
  </si>
  <si>
    <t>decalage cellule</t>
  </si>
  <si>
    <t>reglage sensibilité cellule sous machine</t>
  </si>
  <si>
    <t>changement commande car cartonneuse  HS et pas d'avance en carton JA</t>
  </si>
  <si>
    <t>fermeture chambre car oreille mal rabattue</t>
  </si>
  <si>
    <t>reglage tension bobine + equerrage rouleau + verification pince prise papier + cellule spot</t>
  </si>
  <si>
    <t>impossible de réarmer la machine.( rappel de recette ON/OFF verification de cellules ) au final aller au level 4 et bouger manuellement le bloc du tirage papier</t>
  </si>
  <si>
    <t>Etiquettes cartons au changement de rouleau</t>
  </si>
  <si>
    <t>pince + oiseau</t>
  </si>
  <si>
    <t>impression date + stickers</t>
  </si>
  <si>
    <t>Problème de détection avec le papier Destrier, spot Marron, intervention mécano + réglages tirage papier</t>
  </si>
  <si>
    <t>Oiseau reste bloqué, graissage</t>
  </si>
  <si>
    <t>Cadence à 70, appel fromages à 78 au lieu de 110 et temps centrage 50ms</t>
  </si>
  <si>
    <t>Réglages cames, stickage + cadence à 57 pour 3512</t>
  </si>
  <si>
    <t>Mouvement poussoir + pelle trop violents, fromages mal mis ou tombés</t>
  </si>
  <si>
    <t>amortisseur talon dévissé</t>
  </si>
  <si>
    <t>14FR F26 souples, crémeux, impossible à emballer (similaires aux tartes de St cécile), passage à la F27 : nickel.
Voir ce qu'on fait des 300 tartes restantes F26</t>
  </si>
  <si>
    <t>Contre-presseur 1 gauche à refaire</t>
  </si>
  <si>
    <t>reglage passage 3512 -&gt; 612E</t>
  </si>
  <si>
    <t>passage tranchés ; réglage chambre + contre piston</t>
  </si>
  <si>
    <t>interversion machoirs de tapis</t>
  </si>
  <si>
    <t>RAZ depileur</t>
  </si>
  <si>
    <t>le capteur de la position des pinces, defectueux, impossible de remettre le plateau tirage papier à sa place.Réglage du capteur .</t>
  </si>
  <si>
    <t>meme chose que mercredi fin d'aprem  : reglage mecano + benoit</t>
  </si>
  <si>
    <t>repassage ruban encreur</t>
  </si>
  <si>
    <t xml:space="preserve">sur 80,2 un homme a la dépose ne suit pas les cadences </t>
  </si>
  <si>
    <t>RX du 02/03 emballage sur 1 rack, fromage souple</t>
  </si>
  <si>
    <t>casse carton dans gerbeur, le gerbeur monte trop vite et les caisses retombent, intervention mecano graissage verin et reglage buté+remplacement raccord d'air</t>
  </si>
  <si>
    <t>la colle coule en permanence,obliger de coupé le courant pour couper les pistolets</t>
  </si>
  <si>
    <t>fromage mou ST DU28/02 t491 pas 6h de sechoir</t>
  </si>
  <si>
    <t>etiquette et carbone, remplacement +nettoyage</t>
  </si>
  <si>
    <t>a chaque démarrage et a chaque changement de rouleau, défaut de sticker, voir frein rouleau etiquette</t>
  </si>
  <si>
    <t xml:space="preserve">remise en état plaque vestor  </t>
  </si>
  <si>
    <t>Démarrage 80,3 à 5h45, ramassage des US pour pédale 1h</t>
  </si>
  <si>
    <t>Inter mécano, réglage mandrin</t>
  </si>
  <si>
    <t>Inter mécano sur pince papier</t>
  </si>
  <si>
    <t>Nbreux arrêts DELFORD??? Toujours pas résolu</t>
  </si>
  <si>
    <t>Inter mécano + cadence 55</t>
  </si>
  <si>
    <t>Pb étiqueteuse Avery après chgt ruban encre, impression illisible, pas de tension du ruban, réglage tendeur et embrayage enrouleur</t>
  </si>
  <si>
    <t>Fab</t>
  </si>
  <si>
    <t>Tapis</t>
  </si>
  <si>
    <t>Ruban marken coupé,nett tete imprimante. Attente décision pour fin de commande</t>
  </si>
  <si>
    <t>intervention de la societe SARTORIUS pour le contrôle des balances .</t>
  </si>
  <si>
    <t>soucis sur le rouleau qui n'arrivait pas à se tendre défaut d'impression.</t>
  </si>
  <si>
    <t>impossible de démarrer la dépose étiquettes.</t>
  </si>
  <si>
    <t>Plusieurs inter mécano pour réglage</t>
  </si>
  <si>
    <t>Inter mécano sur étiqueteuse, vu avec BR</t>
  </si>
  <si>
    <t>inter de Satorius sur balance</t>
  </si>
  <si>
    <t>Intervention mécano, régalges cames + pliage oreilles</t>
  </si>
  <si>
    <t xml:space="preserve">Intervention mécano, recherche dans la doc concernant le frein qui revient trop vite </t>
  </si>
  <si>
    <t>3000 2ème choix à faire : non triés</t>
  </si>
  <si>
    <t>25 petites commandes de B3GE, temps de changement.</t>
  </si>
  <si>
    <t>Carbone déchiré, mauvaise dépose, impression à régler</t>
  </si>
  <si>
    <t>Réglages fication + nettoyage</t>
  </si>
  <si>
    <t>Mauvaise couleur du spot (vert au lieu de rouge)</t>
  </si>
  <si>
    <t>Prise découpe en cartons par 6</t>
  </si>
  <si>
    <t xml:space="preserve">réglage contre-piston + bras d amené + amortiseur </t>
  </si>
  <si>
    <t>papier dans le tirage</t>
  </si>
  <si>
    <t>papier déchiré :reglage mécano</t>
  </si>
  <si>
    <t>Bcp de petites cdes en GE + chgt cartons fréquents</t>
  </si>
  <si>
    <t>casse fromage reglage mécano</t>
  </si>
  <si>
    <t>obligé de réarmer a chaque nouvelle pile</t>
  </si>
  <si>
    <t>papier déchiré reglage mécano</t>
  </si>
  <si>
    <t>validation au poste avec CD</t>
  </si>
  <si>
    <t>courroie défaite</t>
  </si>
  <si>
    <t>poignée de soulever rouleau dévisée</t>
  </si>
  <si>
    <t>Étiquettes de lignes</t>
  </si>
  <si>
    <t>Somme de Temps (min)</t>
  </si>
  <si>
    <t>Étiquettes de colonnes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</si>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</sst>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Comic Sans MS"/>
      <family val="4"/>
    </font>
    <font>
      <u/>
      <sz val="1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77">
    <xf numFmtId="0" fontId="0" fillId="0" borderId="0" xfId="0"/>
    <xf numFmtId="14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NumberFormat="1"/>
    <xf numFmtId="0" fontId="0" fillId="0" borderId="0" xfId="0" pivotButton="1"/>
    <xf numFmtId="0" fontId="0" fillId="0" borderId="0" xfId="0" applyBorder="1"/>
    <xf numFmtId="0" fontId="5" fillId="5" borderId="0" xfId="0" applyFont="1" applyFill="1"/>
    <xf numFmtId="0" fontId="0" fillId="3" borderId="0" xfId="0" applyFill="1"/>
    <xf numFmtId="0" fontId="4" fillId="3" borderId="0" xfId="0" applyFont="1" applyFill="1"/>
    <xf numFmtId="0" fontId="0" fillId="6" borderId="0" xfId="0" applyFill="1"/>
    <xf numFmtId="14" fontId="0" fillId="0" borderId="0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14" fontId="0" fillId="0" borderId="35" xfId="0" applyNumberFormat="1" applyFill="1" applyBorder="1" applyAlignment="1">
      <alignment horizontal="center" vertical="center" wrapText="1"/>
    </xf>
    <xf numFmtId="14" fontId="0" fillId="4" borderId="35" xfId="0" applyNumberFormat="1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4" borderId="47" xfId="0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4" borderId="55" xfId="0" applyFill="1" applyBorder="1" applyAlignment="1">
      <alignment horizontal="center" vertical="center" wrapText="1"/>
    </xf>
    <xf numFmtId="0" fontId="0" fillId="4" borderId="57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0" fillId="4" borderId="53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56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4" borderId="59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4" borderId="62" xfId="0" applyFill="1" applyBorder="1" applyAlignment="1">
      <alignment horizontal="center" vertical="center" wrapText="1"/>
    </xf>
    <xf numFmtId="0" fontId="0" fillId="4" borderId="63" xfId="0" applyFill="1" applyBorder="1" applyAlignment="1">
      <alignment horizontal="center" vertical="center" wrapText="1"/>
    </xf>
    <xf numFmtId="0" fontId="0" fillId="0" borderId="64" xfId="0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 vertical="center" wrapText="1"/>
    </xf>
    <xf numFmtId="0" fontId="0" fillId="0" borderId="65" xfId="0" applyFill="1" applyBorder="1" applyAlignment="1">
      <alignment horizontal="center" vertical="center" wrapText="1"/>
    </xf>
    <xf numFmtId="0" fontId="0" fillId="4" borderId="67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 wrapText="1"/>
    </xf>
    <xf numFmtId="0" fontId="0" fillId="0" borderId="71" xfId="0" applyFill="1" applyBorder="1" applyAlignment="1">
      <alignment horizontal="center" vertical="center" wrapText="1"/>
    </xf>
    <xf numFmtId="0" fontId="0" fillId="4" borderId="71" xfId="0" applyFill="1" applyBorder="1" applyAlignment="1">
      <alignment horizontal="center" vertical="center" wrapText="1"/>
    </xf>
    <xf numFmtId="0" fontId="0" fillId="4" borderId="73" xfId="0" applyFill="1" applyBorder="1" applyAlignment="1">
      <alignment horizontal="center" vertical="center" wrapText="1"/>
    </xf>
    <xf numFmtId="0" fontId="0" fillId="0" borderId="73" xfId="0" applyFill="1" applyBorder="1" applyAlignment="1">
      <alignment horizontal="center" vertical="center" wrapText="1"/>
    </xf>
    <xf numFmtId="0" fontId="0" fillId="4" borderId="75" xfId="0" applyFill="1" applyBorder="1" applyAlignment="1">
      <alignment horizontal="center" vertical="center" wrapText="1"/>
    </xf>
    <xf numFmtId="0" fontId="0" fillId="0" borderId="75" xfId="0" applyFill="1" applyBorder="1" applyAlignment="1">
      <alignment horizontal="center" vertical="center" wrapText="1"/>
    </xf>
    <xf numFmtId="0" fontId="0" fillId="4" borderId="77" xfId="0" applyFill="1" applyBorder="1" applyAlignment="1">
      <alignment horizontal="center" vertical="center" wrapText="1"/>
    </xf>
    <xf numFmtId="0" fontId="0" fillId="0" borderId="77" xfId="0" applyFill="1" applyBorder="1" applyAlignment="1">
      <alignment horizontal="center" vertical="center" wrapText="1"/>
    </xf>
    <xf numFmtId="0" fontId="0" fillId="0" borderId="78" xfId="0" applyFill="1" applyBorder="1" applyAlignment="1">
      <alignment horizontal="center" vertical="center" wrapText="1"/>
    </xf>
    <xf numFmtId="0" fontId="0" fillId="4" borderId="79" xfId="0" applyFill="1" applyBorder="1" applyAlignment="1">
      <alignment horizontal="center" vertical="center" wrapText="1"/>
    </xf>
    <xf numFmtId="0" fontId="0" fillId="0" borderId="79" xfId="0" applyFill="1" applyBorder="1" applyAlignment="1">
      <alignment horizontal="center" vertical="center" wrapText="1"/>
    </xf>
    <xf numFmtId="0" fontId="0" fillId="4" borderId="80" xfId="0" applyFill="1" applyBorder="1" applyAlignment="1">
      <alignment horizontal="center" vertical="center" wrapText="1"/>
    </xf>
    <xf numFmtId="0" fontId="0" fillId="0" borderId="81" xfId="0" applyFill="1" applyBorder="1" applyAlignment="1">
      <alignment horizontal="center" vertical="center" wrapText="1"/>
    </xf>
    <xf numFmtId="0" fontId="0" fillId="4" borderId="81" xfId="0" applyFill="1" applyBorder="1" applyAlignment="1">
      <alignment horizontal="center" vertical="center" wrapText="1"/>
    </xf>
    <xf numFmtId="0" fontId="0" fillId="4" borderId="82" xfId="0" applyFill="1" applyBorder="1" applyAlignment="1">
      <alignment horizontal="center" vertical="center" wrapText="1"/>
    </xf>
    <xf numFmtId="0" fontId="0" fillId="0" borderId="83" xfId="0" applyFill="1" applyBorder="1" applyAlignment="1">
      <alignment horizontal="center" vertical="center" wrapText="1"/>
    </xf>
    <xf numFmtId="0" fontId="0" fillId="4" borderId="83" xfId="0" applyFill="1" applyBorder="1" applyAlignment="1">
      <alignment horizontal="center" vertical="center" wrapText="1"/>
    </xf>
    <xf numFmtId="0" fontId="0" fillId="4" borderId="85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 wrapText="1"/>
    </xf>
    <xf numFmtId="0" fontId="0" fillId="0" borderId="87" xfId="0" applyFill="1" applyBorder="1" applyAlignment="1">
      <alignment horizontal="center" vertical="center" wrapText="1"/>
    </xf>
    <xf numFmtId="0" fontId="0" fillId="4" borderId="87" xfId="0" applyFill="1" applyBorder="1" applyAlignment="1">
      <alignment horizontal="center" vertical="center" wrapText="1"/>
    </xf>
    <xf numFmtId="0" fontId="0" fillId="4" borderId="88" xfId="0" applyFill="1" applyBorder="1" applyAlignment="1">
      <alignment horizontal="center" vertical="center" wrapText="1"/>
    </xf>
    <xf numFmtId="0" fontId="0" fillId="0" borderId="89" xfId="0" applyFill="1" applyBorder="1" applyAlignment="1">
      <alignment horizontal="center" vertical="center" wrapText="1"/>
    </xf>
    <xf numFmtId="0" fontId="0" fillId="4" borderId="89" xfId="0" applyFill="1" applyBorder="1" applyAlignment="1">
      <alignment horizontal="center" vertical="center" wrapText="1"/>
    </xf>
    <xf numFmtId="0" fontId="0" fillId="4" borderId="91" xfId="0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 vertical="center" wrapText="1"/>
    </xf>
    <xf numFmtId="0" fontId="0" fillId="4" borderId="92" xfId="0" applyFill="1" applyBorder="1" applyAlignment="1">
      <alignment horizontal="center" vertical="center" wrapText="1"/>
    </xf>
    <xf numFmtId="0" fontId="0" fillId="0" borderId="93" xfId="0" applyFill="1" applyBorder="1" applyAlignment="1">
      <alignment horizontal="center" vertical="center" wrapText="1"/>
    </xf>
    <xf numFmtId="0" fontId="0" fillId="4" borderId="94" xfId="0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 wrapText="1"/>
    </xf>
    <xf numFmtId="0" fontId="0" fillId="4" borderId="96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vertical="center" wrapText="1"/>
    </xf>
    <xf numFmtId="0" fontId="0" fillId="4" borderId="97" xfId="0" applyFill="1" applyBorder="1" applyAlignment="1">
      <alignment horizontal="center" vertical="center" wrapText="1"/>
    </xf>
    <xf numFmtId="0" fontId="0" fillId="4" borderId="98" xfId="0" applyFill="1" applyBorder="1" applyAlignment="1">
      <alignment horizontal="center" vertical="center" wrapText="1"/>
    </xf>
    <xf numFmtId="0" fontId="0" fillId="0" borderId="99" xfId="0" applyFill="1" applyBorder="1" applyAlignment="1">
      <alignment horizontal="center" vertical="center" wrapText="1"/>
    </xf>
    <xf numFmtId="0" fontId="0" fillId="4" borderId="99" xfId="0" applyFill="1" applyBorder="1" applyAlignment="1">
      <alignment horizontal="center" vertical="center" wrapText="1"/>
    </xf>
    <xf numFmtId="0" fontId="0" fillId="0" borderId="100" xfId="0" applyFill="1" applyBorder="1" applyAlignment="1">
      <alignment horizontal="center" vertical="center" wrapText="1"/>
    </xf>
    <xf numFmtId="0" fontId="0" fillId="4" borderId="101" xfId="0" applyFill="1" applyBorder="1" applyAlignment="1">
      <alignment horizontal="center" vertical="center" wrapText="1"/>
    </xf>
    <xf numFmtId="0" fontId="0" fillId="0" borderId="102" xfId="0" applyFill="1" applyBorder="1" applyAlignment="1">
      <alignment horizontal="center" vertical="center" wrapText="1"/>
    </xf>
    <xf numFmtId="0" fontId="0" fillId="4" borderId="103" xfId="0" applyFill="1" applyBorder="1" applyAlignment="1">
      <alignment horizontal="center" vertical="center" wrapText="1"/>
    </xf>
    <xf numFmtId="0" fontId="0" fillId="0" borderId="103" xfId="0" applyFill="1" applyBorder="1" applyAlignment="1">
      <alignment horizontal="center" vertical="center" wrapText="1"/>
    </xf>
    <xf numFmtId="0" fontId="0" fillId="4" borderId="105" xfId="0" applyFill="1" applyBorder="1" applyAlignment="1">
      <alignment horizontal="center" vertical="center" wrapText="1"/>
    </xf>
    <xf numFmtId="0" fontId="0" fillId="0" borderId="105" xfId="0" applyFill="1" applyBorder="1" applyAlignment="1">
      <alignment horizontal="center" vertical="center" wrapText="1"/>
    </xf>
    <xf numFmtId="0" fontId="0" fillId="0" borderId="109" xfId="0" applyFill="1" applyBorder="1" applyAlignment="1">
      <alignment horizontal="center" vertical="center" wrapText="1"/>
    </xf>
    <xf numFmtId="0" fontId="0" fillId="4" borderId="109" xfId="0" applyFill="1" applyBorder="1" applyAlignment="1">
      <alignment horizontal="center" vertical="center" wrapText="1"/>
    </xf>
    <xf numFmtId="0" fontId="0" fillId="4" borderId="110" xfId="0" applyFill="1" applyBorder="1" applyAlignment="1">
      <alignment horizontal="center" vertical="center" wrapText="1"/>
    </xf>
    <xf numFmtId="0" fontId="0" fillId="0" borderId="111" xfId="0" applyFill="1" applyBorder="1" applyAlignment="1">
      <alignment horizontal="center" vertical="center" wrapText="1"/>
    </xf>
    <xf numFmtId="0" fontId="0" fillId="4" borderId="112" xfId="0" applyFill="1" applyBorder="1" applyAlignment="1">
      <alignment horizontal="center" vertical="center" wrapText="1"/>
    </xf>
    <xf numFmtId="0" fontId="0" fillId="0" borderId="113" xfId="0" applyFill="1" applyBorder="1" applyAlignment="1">
      <alignment horizontal="center" vertical="center" wrapText="1"/>
    </xf>
    <xf numFmtId="0" fontId="0" fillId="4" borderId="114" xfId="0" applyFill="1" applyBorder="1" applyAlignment="1">
      <alignment horizontal="center" vertical="center" wrapText="1"/>
    </xf>
    <xf numFmtId="0" fontId="0" fillId="0" borderId="114" xfId="0" applyFill="1" applyBorder="1" applyAlignment="1">
      <alignment horizontal="center" vertical="center" wrapText="1"/>
    </xf>
    <xf numFmtId="0" fontId="0" fillId="0" borderId="116" xfId="0" applyFill="1" applyBorder="1" applyAlignment="1">
      <alignment horizontal="center" vertical="center" wrapText="1"/>
    </xf>
    <xf numFmtId="0" fontId="0" fillId="4" borderId="116" xfId="0" applyFill="1" applyBorder="1" applyAlignment="1">
      <alignment horizontal="center" vertical="center" wrapText="1"/>
    </xf>
    <xf numFmtId="0" fontId="0" fillId="0" borderId="118" xfId="0" applyFill="1" applyBorder="1" applyAlignment="1">
      <alignment horizontal="center" vertical="center" wrapText="1"/>
    </xf>
    <xf numFmtId="0" fontId="0" fillId="4" borderId="118" xfId="0" applyFill="1" applyBorder="1" applyAlignment="1">
      <alignment horizontal="center" vertical="center" wrapText="1"/>
    </xf>
    <xf numFmtId="0" fontId="0" fillId="4" borderId="121" xfId="0" applyFill="1" applyBorder="1" applyAlignment="1">
      <alignment horizontal="center" vertical="center" wrapText="1"/>
    </xf>
    <xf numFmtId="0" fontId="0" fillId="0" borderId="121" xfId="0" applyFill="1" applyBorder="1" applyAlignment="1">
      <alignment horizontal="center" vertical="center" wrapText="1"/>
    </xf>
    <xf numFmtId="14" fontId="0" fillId="0" borderId="122" xfId="0" applyNumberFormat="1" applyFill="1" applyBorder="1" applyAlignment="1">
      <alignment horizontal="center" vertical="center" wrapText="1"/>
    </xf>
    <xf numFmtId="0" fontId="0" fillId="0" borderId="122" xfId="0" applyFill="1" applyBorder="1" applyAlignment="1">
      <alignment horizontal="center" vertical="center" wrapText="1"/>
    </xf>
    <xf numFmtId="14" fontId="0" fillId="0" borderId="123" xfId="0" applyNumberFormat="1" applyFill="1" applyBorder="1" applyAlignment="1">
      <alignment horizontal="center" vertical="center" wrapText="1"/>
    </xf>
    <xf numFmtId="14" fontId="0" fillId="4" borderId="123" xfId="0" applyNumberFormat="1" applyFill="1" applyBorder="1" applyAlignment="1">
      <alignment horizontal="center" vertical="center" wrapText="1"/>
    </xf>
    <xf numFmtId="0" fontId="0" fillId="4" borderId="123" xfId="0" applyFill="1" applyBorder="1" applyAlignment="1">
      <alignment horizontal="center" vertical="center" wrapText="1"/>
    </xf>
    <xf numFmtId="0" fontId="0" fillId="0" borderId="123" xfId="0" applyFill="1" applyBorder="1" applyAlignment="1">
      <alignment horizontal="center" vertical="center" wrapText="1"/>
    </xf>
    <xf numFmtId="0" fontId="0" fillId="0" borderId="124" xfId="0" applyFill="1" applyBorder="1" applyAlignment="1">
      <alignment horizontal="center" vertical="center" wrapText="1"/>
    </xf>
    <xf numFmtId="0" fontId="0" fillId="4" borderId="125" xfId="0" applyFill="1" applyBorder="1" applyAlignment="1">
      <alignment horizontal="center" vertical="center" wrapText="1"/>
    </xf>
    <xf numFmtId="0" fontId="0" fillId="0" borderId="125" xfId="0" applyFill="1" applyBorder="1" applyAlignment="1">
      <alignment horizontal="center" vertical="center" wrapText="1"/>
    </xf>
    <xf numFmtId="0" fontId="0" fillId="4" borderId="127" xfId="0" applyFill="1" applyBorder="1" applyAlignment="1">
      <alignment horizontal="center" vertical="center" wrapText="1"/>
    </xf>
    <xf numFmtId="0" fontId="0" fillId="0" borderId="127" xfId="0" applyFill="1" applyBorder="1" applyAlignment="1">
      <alignment horizontal="center" vertical="center" wrapText="1"/>
    </xf>
    <xf numFmtId="0" fontId="0" fillId="0" borderId="129" xfId="0" applyFill="1" applyBorder="1" applyAlignment="1">
      <alignment horizontal="center" vertical="center" wrapText="1"/>
    </xf>
    <xf numFmtId="0" fontId="0" fillId="4" borderId="129" xfId="0" applyFill="1" applyBorder="1" applyAlignment="1">
      <alignment horizontal="center" vertical="center" wrapText="1"/>
    </xf>
    <xf numFmtId="0" fontId="0" fillId="0" borderId="131" xfId="0" applyFill="1" applyBorder="1" applyAlignment="1">
      <alignment horizontal="center" vertical="center" wrapText="1"/>
    </xf>
    <xf numFmtId="0" fontId="0" fillId="4" borderId="131" xfId="0" applyFill="1" applyBorder="1" applyAlignment="1">
      <alignment horizontal="center" vertical="center" wrapText="1"/>
    </xf>
    <xf numFmtId="0" fontId="0" fillId="0" borderId="133" xfId="0" applyFill="1" applyBorder="1" applyAlignment="1">
      <alignment horizontal="center" vertical="center" wrapText="1"/>
    </xf>
    <xf numFmtId="0" fontId="0" fillId="4" borderId="133" xfId="0" applyFill="1" applyBorder="1" applyAlignment="1">
      <alignment horizontal="center" vertical="center" wrapText="1"/>
    </xf>
    <xf numFmtId="0" fontId="0" fillId="4" borderId="135" xfId="0" applyFill="1" applyBorder="1" applyAlignment="1">
      <alignment horizontal="center" vertical="center" wrapText="1"/>
    </xf>
    <xf numFmtId="0" fontId="0" fillId="0" borderId="135" xfId="0" applyFill="1" applyBorder="1" applyAlignment="1">
      <alignment horizontal="center" vertical="center" wrapText="1"/>
    </xf>
    <xf numFmtId="0" fontId="0" fillId="0" borderId="137" xfId="0" applyFill="1" applyBorder="1" applyAlignment="1">
      <alignment horizontal="center" vertical="center" wrapText="1"/>
    </xf>
    <xf numFmtId="0" fontId="0" fillId="4" borderId="137" xfId="0" applyFill="1" applyBorder="1" applyAlignment="1">
      <alignment horizontal="center" vertical="center" wrapText="1"/>
    </xf>
    <xf numFmtId="14" fontId="0" fillId="0" borderId="139" xfId="0" applyNumberFormat="1" applyFill="1" applyBorder="1" applyAlignment="1">
      <alignment horizontal="center" vertical="center" wrapText="1"/>
    </xf>
    <xf numFmtId="0" fontId="0" fillId="0" borderId="139" xfId="0" applyFill="1" applyBorder="1" applyAlignment="1">
      <alignment horizontal="center" vertical="center" wrapText="1"/>
    </xf>
    <xf numFmtId="0" fontId="0" fillId="4" borderId="139" xfId="0" applyFill="1" applyBorder="1" applyAlignment="1">
      <alignment horizontal="center" vertical="center" wrapText="1"/>
    </xf>
    <xf numFmtId="14" fontId="0" fillId="4" borderId="140" xfId="0" applyNumberFormat="1" applyFill="1" applyBorder="1" applyAlignment="1">
      <alignment horizontal="center" vertical="center" wrapText="1"/>
    </xf>
    <xf numFmtId="0" fontId="0" fillId="4" borderId="140" xfId="0" applyFill="1" applyBorder="1" applyAlignment="1">
      <alignment horizontal="center" vertical="center" wrapText="1"/>
    </xf>
    <xf numFmtId="14" fontId="0" fillId="0" borderId="141" xfId="0" applyNumberFormat="1" applyFill="1" applyBorder="1" applyAlignment="1">
      <alignment horizontal="center" vertical="center" wrapText="1"/>
    </xf>
    <xf numFmtId="0" fontId="0" fillId="0" borderId="141" xfId="0" applyFill="1" applyBorder="1" applyAlignment="1">
      <alignment horizontal="center" vertical="center" wrapText="1"/>
    </xf>
    <xf numFmtId="14" fontId="0" fillId="4" borderId="141" xfId="0" applyNumberFormat="1" applyFill="1" applyBorder="1" applyAlignment="1">
      <alignment horizontal="center" vertical="center" wrapText="1"/>
    </xf>
    <xf numFmtId="0" fontId="0" fillId="4" borderId="141" xfId="0" applyFill="1" applyBorder="1" applyAlignment="1">
      <alignment horizontal="center" vertical="center" wrapText="1"/>
    </xf>
    <xf numFmtId="0" fontId="0" fillId="0" borderId="142" xfId="0" applyFill="1" applyBorder="1" applyAlignment="1">
      <alignment horizontal="center" vertical="center" wrapText="1"/>
    </xf>
    <xf numFmtId="0" fontId="0" fillId="4" borderId="143" xfId="0" applyFill="1" applyBorder="1" applyAlignment="1">
      <alignment horizontal="center" vertical="center" wrapText="1"/>
    </xf>
    <xf numFmtId="0" fontId="0" fillId="0" borderId="143" xfId="0" applyFill="1" applyBorder="1" applyAlignment="1">
      <alignment horizontal="center" vertical="center" wrapText="1"/>
    </xf>
    <xf numFmtId="0" fontId="0" fillId="0" borderId="145" xfId="0" applyFill="1" applyBorder="1" applyAlignment="1">
      <alignment horizontal="center" vertical="center" wrapText="1"/>
    </xf>
    <xf numFmtId="0" fontId="0" fillId="4" borderId="145" xfId="0" applyFill="1" applyBorder="1" applyAlignment="1">
      <alignment horizontal="center" vertical="center" wrapText="1"/>
    </xf>
    <xf numFmtId="0" fontId="0" fillId="4" borderId="147" xfId="0" applyFill="1" applyBorder="1" applyAlignment="1">
      <alignment horizontal="center" vertical="center" wrapText="1"/>
    </xf>
    <xf numFmtId="0" fontId="0" fillId="0" borderId="147" xfId="0" applyFill="1" applyBorder="1" applyAlignment="1">
      <alignment horizontal="center" vertical="center" wrapText="1"/>
    </xf>
    <xf numFmtId="0" fontId="0" fillId="4" borderId="150" xfId="0" applyFill="1" applyBorder="1" applyAlignment="1">
      <alignment horizontal="center" vertical="center" wrapText="1"/>
    </xf>
    <xf numFmtId="0" fontId="0" fillId="0" borderId="150" xfId="0" applyFill="1" applyBorder="1" applyAlignment="1">
      <alignment horizontal="center" vertical="center" wrapText="1"/>
    </xf>
    <xf numFmtId="0" fontId="0" fillId="4" borderId="154" xfId="0" applyFill="1" applyBorder="1" applyAlignment="1">
      <alignment horizontal="center" vertical="center" wrapText="1"/>
    </xf>
    <xf numFmtId="0" fontId="0" fillId="0" borderId="154" xfId="0" applyFill="1" applyBorder="1" applyAlignment="1">
      <alignment horizontal="center" vertical="center" wrapText="1"/>
    </xf>
    <xf numFmtId="0" fontId="0" fillId="4" borderId="158" xfId="0" applyFill="1" applyBorder="1" applyAlignment="1">
      <alignment horizontal="center" vertical="center" wrapText="1"/>
    </xf>
    <xf numFmtId="0" fontId="0" fillId="0" borderId="158" xfId="0" applyFill="1" applyBorder="1" applyAlignment="1">
      <alignment horizontal="center" vertical="center" wrapText="1"/>
    </xf>
    <xf numFmtId="0" fontId="0" fillId="0" borderId="159" xfId="0" applyFill="1" applyBorder="1" applyAlignment="1">
      <alignment horizontal="center" vertical="center" wrapText="1"/>
    </xf>
    <xf numFmtId="0" fontId="0" fillId="4" borderId="160" xfId="0" applyFill="1" applyBorder="1" applyAlignment="1">
      <alignment horizontal="center" vertical="center" wrapText="1"/>
    </xf>
    <xf numFmtId="0" fontId="0" fillId="0" borderId="161" xfId="0" applyFill="1" applyBorder="1" applyAlignment="1">
      <alignment horizontal="center" vertical="center" wrapText="1"/>
    </xf>
    <xf numFmtId="0" fontId="0" fillId="4" borderId="161" xfId="0" applyFill="1" applyBorder="1" applyAlignment="1">
      <alignment horizontal="center" vertical="center" wrapText="1"/>
    </xf>
    <xf numFmtId="0" fontId="0" fillId="4" borderId="163" xfId="0" applyFill="1" applyBorder="1" applyAlignment="1">
      <alignment horizontal="center" vertical="center" wrapText="1"/>
    </xf>
    <xf numFmtId="0" fontId="0" fillId="0" borderId="163" xfId="0" applyFill="1" applyBorder="1" applyAlignment="1">
      <alignment horizontal="center" vertical="center" wrapText="1"/>
    </xf>
    <xf numFmtId="0" fontId="0" fillId="4" borderId="165" xfId="0" applyFill="1" applyBorder="1" applyAlignment="1">
      <alignment horizontal="center" vertical="center" wrapText="1"/>
    </xf>
    <xf numFmtId="0" fontId="0" fillId="0" borderId="165" xfId="0" applyFill="1" applyBorder="1" applyAlignment="1">
      <alignment horizontal="center" vertical="center" wrapText="1"/>
    </xf>
    <xf numFmtId="0" fontId="0" fillId="4" borderId="166" xfId="0" applyFill="1" applyBorder="1" applyAlignment="1">
      <alignment horizontal="center" vertical="center" wrapText="1"/>
    </xf>
    <xf numFmtId="0" fontId="0" fillId="0" borderId="167" xfId="0" applyFill="1" applyBorder="1" applyAlignment="1">
      <alignment horizontal="center" vertical="center" wrapText="1"/>
    </xf>
    <xf numFmtId="0" fontId="0" fillId="4" borderId="167" xfId="0" applyFill="1" applyBorder="1" applyAlignment="1">
      <alignment horizontal="center" vertical="center" wrapText="1"/>
    </xf>
    <xf numFmtId="0" fontId="0" fillId="4" borderId="168" xfId="0" applyFill="1" applyBorder="1" applyAlignment="1">
      <alignment horizontal="center" vertical="center" wrapText="1"/>
    </xf>
    <xf numFmtId="0" fontId="0" fillId="0" borderId="169" xfId="0" applyFill="1" applyBorder="1" applyAlignment="1">
      <alignment horizontal="center" vertical="center" wrapText="1"/>
    </xf>
    <xf numFmtId="0" fontId="0" fillId="4" borderId="169" xfId="0" applyFill="1" applyBorder="1" applyAlignment="1">
      <alignment horizontal="center" vertical="center" wrapText="1"/>
    </xf>
    <xf numFmtId="0" fontId="0" fillId="0" borderId="171" xfId="0" applyFill="1" applyBorder="1" applyAlignment="1">
      <alignment horizontal="center" vertical="center" wrapText="1"/>
    </xf>
    <xf numFmtId="0" fontId="0" fillId="4" borderId="171" xfId="0" applyFill="1" applyBorder="1" applyAlignment="1">
      <alignment horizontal="center" vertical="center" wrapText="1"/>
    </xf>
    <xf numFmtId="0" fontId="0" fillId="0" borderId="173" xfId="0" applyFill="1" applyBorder="1" applyAlignment="1">
      <alignment horizontal="center" vertical="center" wrapText="1"/>
    </xf>
    <xf numFmtId="0" fontId="0" fillId="4" borderId="173" xfId="0" applyFill="1" applyBorder="1" applyAlignment="1">
      <alignment horizontal="center" vertical="center" wrapText="1"/>
    </xf>
    <xf numFmtId="0" fontId="0" fillId="0" borderId="175" xfId="0" applyFill="1" applyBorder="1" applyAlignment="1">
      <alignment horizontal="center" vertical="center" wrapText="1"/>
    </xf>
    <xf numFmtId="0" fontId="0" fillId="4" borderId="175" xfId="0" applyFill="1" applyBorder="1" applyAlignment="1">
      <alignment horizontal="center" vertical="center" wrapText="1"/>
    </xf>
    <xf numFmtId="0" fontId="0" fillId="4" borderId="177" xfId="0" applyFill="1" applyBorder="1" applyAlignment="1">
      <alignment horizontal="center" vertical="center" wrapText="1"/>
    </xf>
    <xf numFmtId="0" fontId="0" fillId="0" borderId="177" xfId="0" applyFill="1" applyBorder="1" applyAlignment="1">
      <alignment horizontal="center" vertical="center" wrapText="1"/>
    </xf>
    <xf numFmtId="0" fontId="0" fillId="4" borderId="178" xfId="0" applyFill="1" applyBorder="1" applyAlignment="1">
      <alignment horizontal="center" vertical="center" wrapText="1"/>
    </xf>
    <xf numFmtId="0" fontId="0" fillId="0" borderId="179" xfId="0" applyFill="1" applyBorder="1" applyAlignment="1">
      <alignment horizontal="center" vertical="center" wrapText="1"/>
    </xf>
    <xf numFmtId="0" fontId="0" fillId="4" borderId="179" xfId="0" applyFill="1" applyBorder="1" applyAlignment="1">
      <alignment horizontal="center" vertical="center" wrapText="1"/>
    </xf>
    <xf numFmtId="0" fontId="0" fillId="4" borderId="181" xfId="0" applyFill="1" applyBorder="1" applyAlignment="1">
      <alignment horizontal="center" vertical="center" wrapText="1"/>
    </xf>
    <xf numFmtId="0" fontId="0" fillId="0" borderId="181" xfId="0" applyFill="1" applyBorder="1" applyAlignment="1">
      <alignment horizontal="center" vertical="center" wrapText="1"/>
    </xf>
    <xf numFmtId="0" fontId="0" fillId="4" borderId="183" xfId="0" applyFill="1" applyBorder="1" applyAlignment="1">
      <alignment horizontal="center" vertical="center" wrapText="1"/>
    </xf>
    <xf numFmtId="0" fontId="0" fillId="0" borderId="183" xfId="0" applyFill="1" applyBorder="1" applyAlignment="1">
      <alignment horizontal="center" vertical="center" wrapText="1"/>
    </xf>
    <xf numFmtId="0" fontId="0" fillId="4" borderId="185" xfId="0" applyFill="1" applyBorder="1" applyAlignment="1">
      <alignment horizontal="center" vertical="center" wrapText="1"/>
    </xf>
    <xf numFmtId="0" fontId="0" fillId="0" borderId="185" xfId="0" applyFill="1" applyBorder="1" applyAlignment="1">
      <alignment horizontal="center" vertical="center" wrapText="1"/>
    </xf>
    <xf numFmtId="0" fontId="0" fillId="4" borderId="187" xfId="0" applyFill="1" applyBorder="1" applyAlignment="1">
      <alignment horizontal="center" vertical="center" wrapText="1"/>
    </xf>
    <xf numFmtId="0" fontId="0" fillId="0" borderId="187" xfId="0" applyFill="1" applyBorder="1" applyAlignment="1">
      <alignment horizontal="center" vertical="center" wrapText="1"/>
    </xf>
    <xf numFmtId="0" fontId="0" fillId="0" borderId="188" xfId="0" applyFill="1" applyBorder="1" applyAlignment="1">
      <alignment horizontal="center" vertical="center" wrapText="1"/>
    </xf>
    <xf numFmtId="0" fontId="0" fillId="4" borderId="189" xfId="0" applyFill="1" applyBorder="1" applyAlignment="1">
      <alignment horizontal="center" vertical="center" wrapText="1"/>
    </xf>
    <xf numFmtId="0" fontId="0" fillId="0" borderId="189" xfId="0" applyFill="1" applyBorder="1" applyAlignment="1">
      <alignment horizontal="center" vertical="center" wrapText="1"/>
    </xf>
    <xf numFmtId="0" fontId="0" fillId="4" borderId="190" xfId="0" applyFill="1" applyBorder="1" applyAlignment="1">
      <alignment horizontal="center" vertical="center" wrapText="1"/>
    </xf>
    <xf numFmtId="0" fontId="0" fillId="0" borderId="191" xfId="0" applyFill="1" applyBorder="1" applyAlignment="1">
      <alignment horizontal="center" vertical="center" wrapText="1"/>
    </xf>
    <xf numFmtId="0" fontId="0" fillId="4" borderId="191" xfId="0" applyFill="1" applyBorder="1" applyAlignment="1">
      <alignment horizontal="center" vertical="center" wrapText="1"/>
    </xf>
    <xf numFmtId="0" fontId="0" fillId="0" borderId="193" xfId="0" applyFill="1" applyBorder="1" applyAlignment="1">
      <alignment horizontal="center" vertical="center" wrapText="1"/>
    </xf>
    <xf numFmtId="0" fontId="0" fillId="4" borderId="193" xfId="0" applyFill="1" applyBorder="1" applyAlignment="1">
      <alignment horizontal="center" vertical="center" wrapText="1"/>
    </xf>
    <xf numFmtId="0" fontId="0" fillId="4" borderId="195" xfId="0" applyFill="1" applyBorder="1" applyAlignment="1">
      <alignment horizontal="center" vertical="center" wrapText="1"/>
    </xf>
    <xf numFmtId="0" fontId="0" fillId="0" borderId="195" xfId="0" applyFill="1" applyBorder="1" applyAlignment="1">
      <alignment horizontal="center" vertical="center" wrapText="1"/>
    </xf>
    <xf numFmtId="0" fontId="0" fillId="0" borderId="198" xfId="0" applyFill="1" applyBorder="1" applyAlignment="1">
      <alignment horizontal="center" vertical="center" wrapText="1"/>
    </xf>
    <xf numFmtId="0" fontId="0" fillId="4" borderId="199" xfId="0" applyFill="1" applyBorder="1" applyAlignment="1">
      <alignment horizontal="center" vertical="center" wrapText="1"/>
    </xf>
    <xf numFmtId="0" fontId="0" fillId="0" borderId="199" xfId="0" applyFill="1" applyBorder="1" applyAlignment="1">
      <alignment horizontal="center" vertical="center" wrapText="1"/>
    </xf>
    <xf numFmtId="0" fontId="0" fillId="0" borderId="201" xfId="0" applyFill="1" applyBorder="1" applyAlignment="1">
      <alignment horizontal="center" vertical="center" wrapText="1"/>
    </xf>
    <xf numFmtId="0" fontId="0" fillId="4" borderId="201" xfId="0" applyFill="1" applyBorder="1" applyAlignment="1">
      <alignment horizontal="center" vertical="center" wrapText="1"/>
    </xf>
    <xf numFmtId="0" fontId="0" fillId="0" borderId="203" xfId="0" applyFill="1" applyBorder="1" applyAlignment="1">
      <alignment horizontal="center" vertical="center" wrapText="1"/>
    </xf>
    <xf numFmtId="0" fontId="0" fillId="4" borderId="203" xfId="0" applyFill="1" applyBorder="1" applyAlignment="1">
      <alignment horizontal="center" vertical="center" wrapText="1"/>
    </xf>
    <xf numFmtId="0" fontId="0" fillId="0" borderId="208" xfId="0" applyFill="1" applyBorder="1" applyAlignment="1">
      <alignment horizontal="center" vertical="center" wrapText="1"/>
    </xf>
    <xf numFmtId="0" fontId="0" fillId="4" borderId="208" xfId="0" applyFill="1" applyBorder="1" applyAlignment="1">
      <alignment horizontal="center" vertical="center" wrapText="1"/>
    </xf>
    <xf numFmtId="0" fontId="0" fillId="0" borderId="211" xfId="0" applyFill="1" applyBorder="1" applyAlignment="1">
      <alignment horizontal="center" vertical="center" wrapText="1"/>
    </xf>
    <xf numFmtId="0" fontId="0" fillId="4" borderId="211" xfId="0" applyFill="1" applyBorder="1" applyAlignment="1">
      <alignment horizontal="center" vertical="center" wrapText="1"/>
    </xf>
    <xf numFmtId="0" fontId="0" fillId="0" borderId="213" xfId="0" applyFill="1" applyBorder="1" applyAlignment="1">
      <alignment horizontal="center" vertical="center" wrapText="1"/>
    </xf>
    <xf numFmtId="0" fontId="0" fillId="4" borderId="213" xfId="0" applyFill="1" applyBorder="1" applyAlignment="1">
      <alignment horizontal="center" vertical="center" wrapText="1"/>
    </xf>
    <xf numFmtId="0" fontId="0" fillId="4" borderId="217" xfId="0" applyFill="1" applyBorder="1" applyAlignment="1">
      <alignment horizontal="center" vertical="center" wrapText="1"/>
    </xf>
    <xf numFmtId="0" fontId="0" fillId="0" borderId="217" xfId="0" applyFill="1" applyBorder="1" applyAlignment="1">
      <alignment horizontal="center" vertical="center" wrapText="1"/>
    </xf>
    <xf numFmtId="0" fontId="0" fillId="4" borderId="219" xfId="0" applyFill="1" applyBorder="1" applyAlignment="1">
      <alignment horizontal="center" vertical="center" wrapText="1"/>
    </xf>
    <xf numFmtId="0" fontId="0" fillId="0" borderId="219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0" fontId="0" fillId="4" borderId="60" xfId="0" applyFill="1" applyBorder="1" applyAlignment="1">
      <alignment horizontal="center" vertical="center" wrapText="1"/>
    </xf>
    <xf numFmtId="0" fontId="0" fillId="0" borderId="70" xfId="0" applyFill="1" applyBorder="1" applyAlignment="1">
      <alignment horizontal="center" vertical="center" wrapText="1"/>
    </xf>
    <xf numFmtId="0" fontId="0" fillId="0" borderId="68" xfId="0" applyFill="1" applyBorder="1" applyAlignment="1">
      <alignment horizontal="center" vertical="center" wrapText="1"/>
    </xf>
    <xf numFmtId="0" fontId="0" fillId="4" borderId="69" xfId="0" applyFill="1" applyBorder="1" applyAlignment="1">
      <alignment horizontal="center" vertical="center" wrapText="1"/>
    </xf>
    <xf numFmtId="0" fontId="0" fillId="4" borderId="76" xfId="0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0" fillId="0" borderId="115" xfId="0" applyFill="1" applyBorder="1" applyAlignment="1">
      <alignment horizontal="center" vertical="center" wrapText="1"/>
    </xf>
    <xf numFmtId="0" fontId="0" fillId="0" borderId="108" xfId="0" applyFill="1" applyBorder="1" applyAlignment="1">
      <alignment horizontal="center" vertical="center" wrapText="1"/>
    </xf>
    <xf numFmtId="0" fontId="0" fillId="4" borderId="107" xfId="0" applyFill="1" applyBorder="1" applyAlignment="1">
      <alignment horizontal="center" vertical="center" wrapText="1"/>
    </xf>
    <xf numFmtId="0" fontId="0" fillId="0" borderId="106" xfId="0" applyFill="1" applyBorder="1" applyAlignment="1">
      <alignment horizontal="center" vertical="center" wrapText="1"/>
    </xf>
    <xf numFmtId="0" fontId="0" fillId="4" borderId="104" xfId="0" applyFill="1" applyBorder="1" applyAlignment="1">
      <alignment horizontal="center" vertical="center" wrapText="1"/>
    </xf>
    <xf numFmtId="0" fontId="0" fillId="4" borderId="120" xfId="0" applyFill="1" applyBorder="1" applyAlignment="1">
      <alignment horizontal="center" vertical="center" wrapText="1"/>
    </xf>
    <xf numFmtId="0" fontId="0" fillId="0" borderId="119" xfId="0" applyFill="1" applyBorder="1" applyAlignment="1">
      <alignment horizontal="center" vertical="center" wrapText="1"/>
    </xf>
    <xf numFmtId="0" fontId="0" fillId="0" borderId="128" xfId="0" applyFill="1" applyBorder="1" applyAlignment="1">
      <alignment horizontal="center" vertical="center" wrapText="1"/>
    </xf>
    <xf numFmtId="0" fontId="0" fillId="4" borderId="126" xfId="0" applyFill="1" applyBorder="1" applyAlignment="1">
      <alignment horizontal="center" vertical="center" wrapText="1"/>
    </xf>
    <xf numFmtId="0" fontId="0" fillId="0" borderId="130" xfId="0" applyFill="1" applyBorder="1" applyAlignment="1">
      <alignment horizontal="center" vertical="center" wrapText="1"/>
    </xf>
    <xf numFmtId="0" fontId="0" fillId="0" borderId="132" xfId="0" applyFill="1" applyBorder="1" applyAlignment="1">
      <alignment horizontal="center" vertical="center" wrapText="1"/>
    </xf>
    <xf numFmtId="0" fontId="0" fillId="0" borderId="136" xfId="0" applyFill="1" applyBorder="1" applyAlignment="1">
      <alignment horizontal="center" vertical="center" wrapText="1"/>
    </xf>
    <xf numFmtId="0" fontId="0" fillId="0" borderId="138" xfId="0" applyFill="1" applyBorder="1" applyAlignment="1">
      <alignment horizontal="center" vertical="center" wrapText="1"/>
    </xf>
    <xf numFmtId="0" fontId="0" fillId="4" borderId="149" xfId="0" applyFill="1" applyBorder="1" applyAlignment="1">
      <alignment horizontal="center" vertical="center" wrapText="1"/>
    </xf>
    <xf numFmtId="0" fontId="0" fillId="4" borderId="151" xfId="0" applyFill="1" applyBorder="1" applyAlignment="1">
      <alignment horizontal="center" vertical="center" wrapText="1"/>
    </xf>
    <xf numFmtId="0" fontId="0" fillId="0" borderId="152" xfId="0" applyFill="1" applyBorder="1" applyAlignment="1">
      <alignment horizontal="center" vertical="center" wrapText="1"/>
    </xf>
    <xf numFmtId="0" fontId="0" fillId="4" borderId="153" xfId="0" applyFill="1" applyBorder="1" applyAlignment="1">
      <alignment horizontal="center" vertical="center" wrapText="1"/>
    </xf>
    <xf numFmtId="0" fontId="0" fillId="4" borderId="155" xfId="0" applyFill="1" applyBorder="1" applyAlignment="1">
      <alignment horizontal="center" vertical="center" wrapText="1"/>
    </xf>
    <xf numFmtId="0" fontId="0" fillId="0" borderId="156" xfId="0" applyFill="1" applyBorder="1" applyAlignment="1">
      <alignment horizontal="center" vertical="center" wrapText="1"/>
    </xf>
    <xf numFmtId="0" fontId="0" fillId="4" borderId="157" xfId="0" applyFill="1" applyBorder="1" applyAlignment="1">
      <alignment horizontal="center" vertical="center" wrapText="1"/>
    </xf>
    <xf numFmtId="0" fontId="0" fillId="4" borderId="162" xfId="0" applyFill="1" applyBorder="1" applyAlignment="1">
      <alignment horizontal="center" vertical="center" wrapText="1"/>
    </xf>
    <xf numFmtId="0" fontId="0" fillId="0" borderId="170" xfId="0" applyFill="1" applyBorder="1" applyAlignment="1">
      <alignment horizontal="center" vertical="center" wrapText="1"/>
    </xf>
    <xf numFmtId="0" fontId="0" fillId="0" borderId="172" xfId="0" applyFill="1" applyBorder="1" applyAlignment="1">
      <alignment horizontal="center" vertical="center" wrapText="1"/>
    </xf>
    <xf numFmtId="0" fontId="0" fillId="0" borderId="174" xfId="0" applyFill="1" applyBorder="1" applyAlignment="1">
      <alignment horizontal="center" vertical="center" wrapText="1"/>
    </xf>
    <xf numFmtId="0" fontId="0" fillId="4" borderId="184" xfId="0" applyFill="1" applyBorder="1" applyAlignment="1">
      <alignment horizontal="center" vertical="center" wrapText="1"/>
    </xf>
    <xf numFmtId="0" fontId="0" fillId="4" borderId="182" xfId="0" applyFill="1" applyBorder="1" applyAlignment="1">
      <alignment horizontal="center" vertical="center" wrapText="1"/>
    </xf>
    <xf numFmtId="0" fontId="0" fillId="4" borderId="186" xfId="0" applyFill="1" applyBorder="1" applyAlignment="1">
      <alignment horizontal="center" vertical="center" wrapText="1"/>
    </xf>
    <xf numFmtId="0" fontId="0" fillId="0" borderId="192" xfId="0" applyFill="1" applyBorder="1" applyAlignment="1">
      <alignment horizontal="center" vertical="center" wrapText="1"/>
    </xf>
    <xf numFmtId="0" fontId="0" fillId="4" borderId="194" xfId="0" applyFill="1" applyBorder="1" applyAlignment="1">
      <alignment horizontal="center" vertical="center" wrapText="1"/>
    </xf>
    <xf numFmtId="0" fontId="0" fillId="0" borderId="202" xfId="0" applyFill="1" applyBorder="1" applyAlignment="1">
      <alignment horizontal="center" vertical="center" wrapText="1"/>
    </xf>
    <xf numFmtId="0" fontId="0" fillId="4" borderId="204" xfId="0" applyFill="1" applyBorder="1" applyAlignment="1">
      <alignment horizontal="center" vertical="center" wrapText="1"/>
    </xf>
    <xf numFmtId="0" fontId="0" fillId="0" borderId="205" xfId="0" applyFill="1" applyBorder="1" applyAlignment="1">
      <alignment horizontal="center" vertical="center" wrapText="1"/>
    </xf>
    <xf numFmtId="0" fontId="0" fillId="4" borderId="206" xfId="0" applyFill="1" applyBorder="1" applyAlignment="1">
      <alignment horizontal="center" vertical="center" wrapText="1"/>
    </xf>
    <xf numFmtId="0" fontId="0" fillId="0" borderId="210" xfId="0" applyFill="1" applyBorder="1" applyAlignment="1">
      <alignment horizontal="center" vertical="center" wrapText="1"/>
    </xf>
    <xf numFmtId="0" fontId="0" fillId="4" borderId="209" xfId="0" applyFill="1" applyBorder="1" applyAlignment="1">
      <alignment horizontal="center" vertical="center" wrapText="1"/>
    </xf>
    <xf numFmtId="0" fontId="0" fillId="0" borderId="207" xfId="0" applyFill="1" applyBorder="1" applyAlignment="1">
      <alignment horizontal="center" vertical="center" wrapText="1"/>
    </xf>
    <xf numFmtId="0" fontId="0" fillId="0" borderId="212" xfId="0" applyFill="1" applyBorder="1" applyAlignment="1">
      <alignment horizontal="center" vertical="center" wrapText="1"/>
    </xf>
    <xf numFmtId="0" fontId="0" fillId="4" borderId="216" xfId="0" applyFill="1" applyBorder="1" applyAlignment="1">
      <alignment horizontal="center" vertical="center" wrapText="1"/>
    </xf>
    <xf numFmtId="0" fontId="0" fillId="4" borderId="214" xfId="0" applyFill="1" applyBorder="1" applyAlignment="1">
      <alignment horizontal="center" vertical="center" wrapText="1"/>
    </xf>
    <xf numFmtId="0" fontId="0" fillId="0" borderId="215" xfId="0" applyFill="1" applyBorder="1" applyAlignment="1">
      <alignment horizontal="center" vertical="center" wrapText="1"/>
    </xf>
    <xf numFmtId="0" fontId="0" fillId="4" borderId="218" xfId="0" applyFill="1" applyBorder="1" applyAlignment="1">
      <alignment horizontal="center" vertical="center" wrapText="1"/>
    </xf>
    <xf numFmtId="0" fontId="0" fillId="4" borderId="134" xfId="0" applyFill="1" applyBorder="1" applyAlignment="1">
      <alignment horizontal="center" vertical="center" wrapText="1"/>
    </xf>
    <xf numFmtId="0" fontId="0" fillId="4" borderId="146" xfId="0" applyFill="1" applyBorder="1" applyAlignment="1">
      <alignment horizontal="center" vertical="center" wrapText="1"/>
    </xf>
    <xf numFmtId="0" fontId="0" fillId="0" borderId="148" xfId="0" applyFill="1" applyBorder="1" applyAlignment="1">
      <alignment horizontal="center" vertical="center" wrapText="1"/>
    </xf>
    <xf numFmtId="0" fontId="0" fillId="0" borderId="221" xfId="0" applyFill="1" applyBorder="1" applyAlignment="1">
      <alignment horizontal="center" vertical="center" wrapText="1"/>
    </xf>
    <xf numFmtId="0" fontId="0" fillId="4" borderId="221" xfId="0" applyFill="1" applyBorder="1" applyAlignment="1">
      <alignment horizontal="center" vertical="center" wrapText="1"/>
    </xf>
    <xf numFmtId="0" fontId="0" fillId="4" borderId="224" xfId="0" applyFill="1" applyBorder="1" applyAlignment="1">
      <alignment horizontal="center" vertical="center" wrapText="1"/>
    </xf>
    <xf numFmtId="0" fontId="0" fillId="0" borderId="224" xfId="0" applyFill="1" applyBorder="1" applyAlignment="1">
      <alignment horizontal="center" vertical="center" wrapText="1"/>
    </xf>
    <xf numFmtId="0" fontId="0" fillId="0" borderId="225" xfId="0" applyFill="1" applyBorder="1" applyAlignment="1">
      <alignment horizontal="center" vertical="center" wrapText="1"/>
    </xf>
    <xf numFmtId="0" fontId="0" fillId="4" borderId="226" xfId="0" applyFill="1" applyBorder="1" applyAlignment="1">
      <alignment horizontal="center" vertical="center" wrapText="1"/>
    </xf>
    <xf numFmtId="0" fontId="0" fillId="0" borderId="226" xfId="0" applyFill="1" applyBorder="1" applyAlignment="1">
      <alignment horizontal="center" vertical="center" wrapText="1"/>
    </xf>
    <xf numFmtId="0" fontId="6" fillId="4" borderId="226" xfId="0" applyFont="1" applyFill="1" applyBorder="1" applyAlignment="1">
      <alignment horizontal="center" vertical="center" wrapText="1"/>
    </xf>
    <xf numFmtId="0" fontId="0" fillId="4" borderId="223" xfId="0" applyFill="1" applyBorder="1" applyAlignment="1">
      <alignment horizontal="center" vertical="center" wrapText="1"/>
    </xf>
    <xf numFmtId="0" fontId="0" fillId="0" borderId="222" xfId="0" applyFill="1" applyBorder="1" applyAlignment="1">
      <alignment horizontal="center" vertical="center" wrapText="1"/>
    </xf>
    <xf numFmtId="0" fontId="0" fillId="4" borderId="227" xfId="0" applyFill="1" applyBorder="1" applyAlignment="1">
      <alignment horizontal="center" vertical="center" wrapText="1"/>
    </xf>
    <xf numFmtId="0" fontId="0" fillId="0" borderId="228" xfId="0" applyFill="1" applyBorder="1" applyAlignment="1">
      <alignment horizontal="center" vertical="center" wrapText="1"/>
    </xf>
    <xf numFmtId="0" fontId="0" fillId="4" borderId="228" xfId="0" applyFill="1" applyBorder="1" applyAlignment="1">
      <alignment horizontal="center" vertical="center" wrapText="1"/>
    </xf>
    <xf numFmtId="0" fontId="0" fillId="0" borderId="229" xfId="0" applyFill="1" applyBorder="1" applyAlignment="1">
      <alignment horizontal="center" vertical="center" wrapText="1"/>
    </xf>
    <xf numFmtId="0" fontId="0" fillId="4" borderId="230" xfId="0" applyFill="1" applyBorder="1" applyAlignment="1">
      <alignment horizontal="center" vertical="center" wrapText="1"/>
    </xf>
    <xf numFmtId="0" fontId="0" fillId="0" borderId="232" xfId="0" applyFill="1" applyBorder="1" applyAlignment="1">
      <alignment horizontal="center" vertical="center" wrapText="1"/>
    </xf>
    <xf numFmtId="0" fontId="0" fillId="4" borderId="232" xfId="0" applyFill="1" applyBorder="1" applyAlignment="1">
      <alignment horizontal="center" vertical="center" wrapText="1"/>
    </xf>
    <xf numFmtId="0" fontId="0" fillId="0" borderId="233" xfId="0" applyFill="1" applyBorder="1" applyAlignment="1">
      <alignment horizontal="center" vertical="center" wrapText="1"/>
    </xf>
    <xf numFmtId="0" fontId="0" fillId="4" borderId="234" xfId="0" applyFill="1" applyBorder="1" applyAlignment="1">
      <alignment horizontal="center" vertical="center" wrapText="1"/>
    </xf>
    <xf numFmtId="0" fontId="0" fillId="0" borderId="235" xfId="0" applyFill="1" applyBorder="1" applyAlignment="1">
      <alignment horizontal="center" vertical="center" wrapText="1"/>
    </xf>
    <xf numFmtId="0" fontId="0" fillId="4" borderId="236" xfId="0" applyFill="1" applyBorder="1" applyAlignment="1">
      <alignment horizontal="center" vertical="center" wrapText="1"/>
    </xf>
    <xf numFmtId="0" fontId="0" fillId="0" borderId="236" xfId="0" applyFill="1" applyBorder="1" applyAlignment="1">
      <alignment horizontal="center" vertical="center" wrapText="1"/>
    </xf>
    <xf numFmtId="0" fontId="0" fillId="0" borderId="237" xfId="0" applyFill="1" applyBorder="1" applyAlignment="1">
      <alignment horizontal="center" vertical="center" wrapText="1"/>
    </xf>
    <xf numFmtId="0" fontId="0" fillId="4" borderId="238" xfId="0" applyFill="1" applyBorder="1" applyAlignment="1">
      <alignment horizontal="center" vertical="center" wrapText="1"/>
    </xf>
    <xf numFmtId="0" fontId="0" fillId="0" borderId="238" xfId="0" applyFill="1" applyBorder="1" applyAlignment="1">
      <alignment horizontal="center" vertical="center" wrapText="1"/>
    </xf>
    <xf numFmtId="0" fontId="0" fillId="4" borderId="239" xfId="0" applyFill="1" applyBorder="1" applyAlignment="1">
      <alignment horizontal="center" vertical="center" wrapText="1"/>
    </xf>
    <xf numFmtId="0" fontId="0" fillId="0" borderId="240" xfId="0" applyFill="1" applyBorder="1" applyAlignment="1">
      <alignment horizontal="center" vertical="center" wrapText="1"/>
    </xf>
    <xf numFmtId="0" fontId="0" fillId="4" borderId="241" xfId="0" applyFill="1" applyBorder="1" applyAlignment="1">
      <alignment horizontal="center" vertical="center" wrapText="1"/>
    </xf>
    <xf numFmtId="0" fontId="0" fillId="0" borderId="242" xfId="0" applyFill="1" applyBorder="1" applyAlignment="1">
      <alignment horizontal="center" vertical="center" wrapText="1"/>
    </xf>
    <xf numFmtId="0" fontId="0" fillId="4" borderId="242" xfId="0" applyFill="1" applyBorder="1" applyAlignment="1">
      <alignment horizontal="center" vertical="center" wrapText="1"/>
    </xf>
    <xf numFmtId="0" fontId="0" fillId="0" borderId="243" xfId="0" applyFill="1" applyBorder="1" applyAlignment="1">
      <alignment horizontal="center" vertical="center" wrapText="1"/>
    </xf>
    <xf numFmtId="0" fontId="0" fillId="4" borderId="244" xfId="0" applyFill="1" applyBorder="1" applyAlignment="1">
      <alignment horizontal="center" vertical="center" wrapText="1"/>
    </xf>
    <xf numFmtId="0" fontId="0" fillId="0" borderId="244" xfId="0" applyFill="1" applyBorder="1" applyAlignment="1">
      <alignment horizontal="center" vertical="center" wrapText="1"/>
    </xf>
    <xf numFmtId="0" fontId="0" fillId="4" borderId="245" xfId="0" applyFill="1" applyBorder="1" applyAlignment="1">
      <alignment horizontal="center" vertical="center" wrapText="1"/>
    </xf>
    <xf numFmtId="0" fontId="0" fillId="0" borderId="246" xfId="0" applyFill="1" applyBorder="1" applyAlignment="1">
      <alignment horizontal="center" vertical="center" wrapText="1"/>
    </xf>
    <xf numFmtId="0" fontId="0" fillId="4" borderId="246" xfId="0" applyFill="1" applyBorder="1" applyAlignment="1">
      <alignment horizontal="center" vertical="center" wrapText="1"/>
    </xf>
    <xf numFmtId="0" fontId="0" fillId="4" borderId="247" xfId="0" applyFill="1" applyBorder="1" applyAlignment="1">
      <alignment horizontal="center" vertical="center" wrapText="1"/>
    </xf>
    <xf numFmtId="0" fontId="0" fillId="0" borderId="248" xfId="0" applyFill="1" applyBorder="1" applyAlignment="1">
      <alignment horizontal="center" vertical="center" wrapText="1"/>
    </xf>
    <xf numFmtId="0" fontId="0" fillId="4" borderId="248" xfId="0" applyFill="1" applyBorder="1" applyAlignment="1">
      <alignment horizontal="center" vertical="center" wrapText="1"/>
    </xf>
    <xf numFmtId="0" fontId="0" fillId="4" borderId="72" xfId="0" applyFill="1" applyBorder="1" applyAlignment="1">
      <alignment horizontal="center" vertical="center" wrapText="1"/>
    </xf>
    <xf numFmtId="0" fontId="0" fillId="0" borderId="7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84" xfId="0" applyFill="1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4" borderId="90" xfId="0" applyFill="1" applyBorder="1" applyAlignment="1">
      <alignment horizontal="center" vertical="center" wrapText="1"/>
    </xf>
    <xf numFmtId="0" fontId="0" fillId="0" borderId="231" xfId="0" applyFill="1" applyBorder="1" applyAlignment="1">
      <alignment horizontal="center" vertical="center" wrapText="1"/>
    </xf>
    <xf numFmtId="0" fontId="0" fillId="4" borderId="200" xfId="0" applyFill="1" applyBorder="1" applyAlignment="1">
      <alignment horizontal="center" vertical="center" wrapText="1"/>
    </xf>
    <xf numFmtId="0" fontId="0" fillId="4" borderId="220" xfId="0" applyFill="1" applyBorder="1" applyAlignment="1">
      <alignment horizontal="center" vertical="center" wrapText="1"/>
    </xf>
    <xf numFmtId="0" fontId="0" fillId="4" borderId="117" xfId="0" applyFill="1" applyBorder="1" applyAlignment="1">
      <alignment horizontal="center" vertical="center" wrapText="1"/>
    </xf>
    <xf numFmtId="0" fontId="0" fillId="4" borderId="144" xfId="0" applyFill="1" applyBorder="1" applyAlignment="1">
      <alignment horizontal="center" vertical="center" wrapText="1"/>
    </xf>
    <xf numFmtId="0" fontId="0" fillId="4" borderId="176" xfId="0" applyFill="1" applyBorder="1" applyAlignment="1">
      <alignment horizontal="center" vertical="center" wrapText="1"/>
    </xf>
    <xf numFmtId="0" fontId="0" fillId="0" borderId="180" xfId="0" applyFill="1" applyBorder="1" applyAlignment="1">
      <alignment horizontal="center" vertical="center" wrapText="1"/>
    </xf>
    <xf numFmtId="0" fontId="0" fillId="4" borderId="196" xfId="0" applyFill="1" applyBorder="1" applyAlignment="1">
      <alignment horizontal="center" vertical="center" wrapText="1"/>
    </xf>
    <xf numFmtId="0" fontId="0" fillId="0" borderId="197" xfId="0" applyFill="1" applyBorder="1" applyAlignment="1">
      <alignment horizontal="center" vertical="center" wrapText="1"/>
    </xf>
    <xf numFmtId="0" fontId="0" fillId="4" borderId="164" xfId="0" applyFill="1" applyBorder="1" applyAlignment="1">
      <alignment horizontal="center" vertical="center" wrapText="1"/>
    </xf>
    <xf numFmtId="0" fontId="6" fillId="0" borderId="199" xfId="0" applyFont="1" applyFill="1" applyBorder="1" applyAlignment="1">
      <alignment horizontal="center" vertical="center" wrapText="1"/>
    </xf>
    <xf numFmtId="0" fontId="0" fillId="4" borderId="249" xfId="0" applyFill="1" applyBorder="1" applyAlignment="1">
      <alignment horizontal="center" vertical="center" wrapText="1"/>
    </xf>
    <xf numFmtId="0" fontId="0" fillId="0" borderId="250" xfId="0" applyFill="1" applyBorder="1" applyAlignment="1">
      <alignment horizontal="center" vertical="center" wrapText="1"/>
    </xf>
    <xf numFmtId="0" fontId="0" fillId="4" borderId="250" xfId="0" applyFill="1" applyBorder="1" applyAlignment="1">
      <alignment horizontal="center" vertical="center" wrapText="1"/>
    </xf>
    <xf numFmtId="0" fontId="0" fillId="0" borderId="251" xfId="0" applyFill="1" applyBorder="1" applyAlignment="1">
      <alignment horizontal="center" vertical="center" wrapText="1"/>
    </xf>
    <xf numFmtId="0" fontId="0" fillId="4" borderId="254" xfId="0" applyFill="1" applyBorder="1" applyAlignment="1">
      <alignment horizontal="center" vertical="center" wrapText="1"/>
    </xf>
    <xf numFmtId="0" fontId="0" fillId="0" borderId="254" xfId="0" applyFill="1" applyBorder="1" applyAlignment="1">
      <alignment horizontal="center" vertical="center" wrapText="1"/>
    </xf>
    <xf numFmtId="0" fontId="0" fillId="4" borderId="257" xfId="0" applyFill="1" applyBorder="1" applyAlignment="1">
      <alignment horizontal="center" vertical="center" wrapText="1"/>
    </xf>
    <xf numFmtId="0" fontId="0" fillId="0" borderId="257" xfId="0" applyFill="1" applyBorder="1" applyAlignment="1">
      <alignment horizontal="center" vertical="center" wrapText="1"/>
    </xf>
    <xf numFmtId="0" fontId="0" fillId="4" borderId="258" xfId="0" applyFill="1" applyBorder="1" applyAlignment="1">
      <alignment horizontal="center" vertical="center" wrapText="1"/>
    </xf>
    <xf numFmtId="0" fontId="0" fillId="0" borderId="259" xfId="0" applyFill="1" applyBorder="1" applyAlignment="1">
      <alignment horizontal="center" vertical="center" wrapText="1"/>
    </xf>
    <xf numFmtId="0" fontId="0" fillId="4" borderId="256" xfId="0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 wrapText="1"/>
    </xf>
    <xf numFmtId="0" fontId="0" fillId="4" borderId="253" xfId="0" applyFill="1" applyBorder="1" applyAlignment="1">
      <alignment horizontal="center" vertical="center" wrapText="1"/>
    </xf>
    <xf numFmtId="0" fontId="0" fillId="0" borderId="255" xfId="0" applyFill="1" applyBorder="1" applyAlignment="1">
      <alignment horizontal="center" vertical="center" wrapText="1"/>
    </xf>
    <xf numFmtId="0" fontId="7" fillId="0" borderId="248" xfId="0" applyFont="1" applyFill="1" applyBorder="1" applyAlignment="1">
      <alignment horizontal="center" vertical="center" wrapText="1"/>
    </xf>
    <xf numFmtId="0" fontId="7" fillId="4" borderId="250" xfId="0" applyFont="1" applyFill="1" applyBorder="1" applyAlignment="1">
      <alignment horizontal="center" vertical="center" wrapText="1"/>
    </xf>
    <xf numFmtId="0" fontId="7" fillId="4" borderId="249" xfId="0" applyFont="1" applyFill="1" applyBorder="1" applyAlignment="1">
      <alignment horizontal="center" vertical="center" wrapText="1"/>
    </xf>
    <xf numFmtId="0" fontId="7" fillId="0" borderId="250" xfId="0" applyFont="1" applyFill="1" applyBorder="1" applyAlignment="1">
      <alignment horizontal="center" vertical="center" wrapText="1"/>
    </xf>
    <xf numFmtId="0" fontId="7" fillId="4" borderId="248" xfId="0" applyFont="1" applyFill="1" applyBorder="1" applyAlignment="1">
      <alignment horizontal="center" vertical="center" wrapText="1"/>
    </xf>
    <xf numFmtId="0" fontId="7" fillId="0" borderId="251" xfId="0" applyFont="1" applyFill="1" applyBorder="1" applyAlignment="1">
      <alignment horizontal="center" vertical="center" wrapText="1"/>
    </xf>
    <xf numFmtId="0" fontId="0" fillId="4" borderId="259" xfId="0" applyFill="1" applyBorder="1" applyAlignment="1">
      <alignment horizontal="center" vertical="center" wrapText="1"/>
    </xf>
    <xf numFmtId="0" fontId="0" fillId="4" borderId="260" xfId="0" applyFill="1" applyBorder="1" applyAlignment="1">
      <alignment horizontal="center" vertical="center" wrapText="1"/>
    </xf>
    <xf numFmtId="0" fontId="0" fillId="0" borderId="261" xfId="0" applyFill="1" applyBorder="1" applyAlignment="1">
      <alignment horizontal="center" vertical="center" wrapText="1"/>
    </xf>
    <xf numFmtId="0" fontId="0" fillId="4" borderId="261" xfId="0" applyFill="1" applyBorder="1" applyAlignment="1">
      <alignment horizontal="center" vertical="center" wrapText="1"/>
    </xf>
    <xf numFmtId="0" fontId="0" fillId="4" borderId="262" xfId="0" applyFill="1" applyBorder="1" applyAlignment="1">
      <alignment horizontal="center" vertical="center" wrapText="1"/>
    </xf>
    <xf numFmtId="0" fontId="0" fillId="0" borderId="263" xfId="0" applyFill="1" applyBorder="1" applyAlignment="1">
      <alignment horizontal="center" vertical="center" wrapText="1"/>
    </xf>
    <xf numFmtId="0" fontId="0" fillId="4" borderId="263" xfId="0" applyFill="1" applyBorder="1" applyAlignment="1">
      <alignment horizontal="center" vertical="center" wrapText="1"/>
    </xf>
    <xf numFmtId="0" fontId="0" fillId="0" borderId="264" xfId="0" applyFill="1" applyBorder="1" applyAlignment="1">
      <alignment horizontal="center" vertical="center" wrapText="1"/>
    </xf>
    <xf numFmtId="0" fontId="0" fillId="4" borderId="265" xfId="0" applyFill="1" applyBorder="1" applyAlignment="1">
      <alignment horizontal="center" vertical="center" wrapText="1"/>
    </xf>
    <xf numFmtId="0" fontId="0" fillId="0" borderId="265" xfId="0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 wrapText="1"/>
    </xf>
    <xf numFmtId="0" fontId="0" fillId="4" borderId="267" xfId="0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 wrapText="1"/>
    </xf>
    <xf numFmtId="0" fontId="0" fillId="0" borderId="268" xfId="0" applyFill="1" applyBorder="1" applyAlignment="1">
      <alignment horizontal="center" vertical="center" wrapText="1"/>
    </xf>
    <xf numFmtId="0" fontId="0" fillId="4" borderId="269" xfId="0" applyFill="1" applyBorder="1" applyAlignment="1">
      <alignment horizontal="center" vertical="center" wrapText="1"/>
    </xf>
    <xf numFmtId="0" fontId="0" fillId="0" borderId="269" xfId="0" applyFill="1" applyBorder="1" applyAlignment="1">
      <alignment horizontal="center" vertical="center" wrapText="1"/>
    </xf>
    <xf numFmtId="0" fontId="0" fillId="4" borderId="270" xfId="0" applyFill="1" applyBorder="1" applyAlignment="1">
      <alignment horizontal="center" vertical="center" wrapText="1"/>
    </xf>
    <xf numFmtId="0" fontId="0" fillId="7" borderId="270" xfId="0" applyFill="1" applyBorder="1" applyAlignment="1">
      <alignment horizontal="center" vertical="center" wrapText="1"/>
    </xf>
    <xf numFmtId="0" fontId="0" fillId="0" borderId="270" xfId="0" applyFill="1" applyBorder="1" applyAlignment="1">
      <alignment horizontal="center" vertical="center" wrapText="1"/>
    </xf>
    <xf numFmtId="0" fontId="0" fillId="0" borderId="272" xfId="0" applyFill="1" applyBorder="1" applyAlignment="1">
      <alignment horizontal="center" vertical="center" wrapText="1"/>
    </xf>
    <xf numFmtId="0" fontId="0" fillId="4" borderId="272" xfId="0" applyFill="1" applyBorder="1" applyAlignment="1">
      <alignment horizontal="center" vertical="center" wrapText="1"/>
    </xf>
    <xf numFmtId="0" fontId="0" fillId="4" borderId="274" xfId="0" applyFill="1" applyBorder="1" applyAlignment="1">
      <alignment horizontal="center" vertical="center" wrapText="1"/>
    </xf>
    <xf numFmtId="0" fontId="0" fillId="0" borderId="274" xfId="0" applyFill="1" applyBorder="1" applyAlignment="1">
      <alignment horizontal="center" vertical="center" wrapText="1"/>
    </xf>
    <xf numFmtId="0" fontId="0" fillId="4" borderId="273" xfId="0" applyFill="1" applyBorder="1" applyAlignment="1">
      <alignment horizontal="center" vertical="center" wrapText="1"/>
    </xf>
    <xf numFmtId="0" fontId="0" fillId="0" borderId="271" xfId="0" applyFill="1" applyBorder="1" applyAlignment="1">
      <alignment horizontal="center" vertical="center" wrapText="1"/>
    </xf>
    <xf numFmtId="0" fontId="0" fillId="4" borderId="275" xfId="0" applyFill="1" applyBorder="1" applyAlignment="1">
      <alignment horizontal="center" vertical="center" wrapText="1"/>
    </xf>
    <xf numFmtId="0" fontId="0" fillId="7" borderId="275" xfId="0" applyFill="1" applyBorder="1" applyAlignment="1">
      <alignment horizontal="center" vertical="center" wrapText="1"/>
    </xf>
    <xf numFmtId="0" fontId="0" fillId="0" borderId="275" xfId="0" applyFill="1" applyBorder="1" applyAlignment="1">
      <alignment horizontal="center" vertical="center" wrapText="1"/>
    </xf>
    <xf numFmtId="0" fontId="0" fillId="4" borderId="277" xfId="0" applyFill="1" applyBorder="1" applyAlignment="1">
      <alignment horizontal="center" vertical="center" wrapText="1"/>
    </xf>
    <xf numFmtId="0" fontId="0" fillId="0" borderId="277" xfId="0" applyFill="1" applyBorder="1" applyAlignment="1">
      <alignment horizontal="center" vertical="center" wrapText="1"/>
    </xf>
    <xf numFmtId="0" fontId="0" fillId="0" borderId="279" xfId="0" applyFill="1" applyBorder="1" applyAlignment="1">
      <alignment horizontal="center" vertical="center" wrapText="1"/>
    </xf>
    <xf numFmtId="0" fontId="0" fillId="4" borderId="279" xfId="0" applyFill="1" applyBorder="1" applyAlignment="1">
      <alignment horizontal="center" vertical="center" wrapText="1"/>
    </xf>
    <xf numFmtId="0" fontId="0" fillId="4" borderId="280" xfId="0" applyFill="1" applyBorder="1" applyAlignment="1">
      <alignment horizontal="center" vertical="center" wrapText="1"/>
    </xf>
    <xf numFmtId="0" fontId="0" fillId="0" borderId="281" xfId="0" applyFill="1" applyBorder="1" applyAlignment="1">
      <alignment horizontal="center" vertical="center" wrapText="1"/>
    </xf>
    <xf numFmtId="0" fontId="0" fillId="4" borderId="281" xfId="0" applyFill="1" applyBorder="1" applyAlignment="1">
      <alignment horizontal="center" vertical="center" wrapText="1"/>
    </xf>
    <xf numFmtId="0" fontId="0" fillId="4" borderId="283" xfId="0" applyFill="1" applyBorder="1" applyAlignment="1">
      <alignment horizontal="center" vertical="center" wrapText="1"/>
    </xf>
    <xf numFmtId="0" fontId="0" fillId="0" borderId="283" xfId="0" applyFill="1" applyBorder="1" applyAlignment="1">
      <alignment horizontal="center" vertical="center" wrapText="1"/>
    </xf>
    <xf numFmtId="0" fontId="0" fillId="4" borderId="285" xfId="0" applyFill="1" applyBorder="1" applyAlignment="1">
      <alignment horizontal="center" vertical="center" wrapText="1"/>
    </xf>
    <xf numFmtId="0" fontId="0" fillId="0" borderId="285" xfId="0" applyFill="1" applyBorder="1" applyAlignment="1">
      <alignment horizontal="center" vertical="center" wrapText="1"/>
    </xf>
    <xf numFmtId="0" fontId="0" fillId="4" borderId="286" xfId="0" applyFill="1" applyBorder="1" applyAlignment="1">
      <alignment horizontal="center" vertical="center" wrapText="1"/>
    </xf>
    <xf numFmtId="0" fontId="0" fillId="0" borderId="287" xfId="0" applyFill="1" applyBorder="1" applyAlignment="1">
      <alignment horizontal="center" vertical="center" wrapText="1"/>
    </xf>
    <xf numFmtId="0" fontId="0" fillId="4" borderId="287" xfId="0" applyFill="1" applyBorder="1" applyAlignment="1">
      <alignment horizontal="center" vertical="center" wrapText="1"/>
    </xf>
    <xf numFmtId="0" fontId="0" fillId="0" borderId="288" xfId="0" applyFill="1" applyBorder="1" applyAlignment="1">
      <alignment horizontal="center" vertical="center" wrapText="1"/>
    </xf>
    <xf numFmtId="0" fontId="0" fillId="4" borderId="289" xfId="0" applyFill="1" applyBorder="1" applyAlignment="1">
      <alignment horizontal="center" vertical="center" wrapText="1"/>
    </xf>
    <xf numFmtId="0" fontId="0" fillId="0" borderId="289" xfId="0" applyFill="1" applyBorder="1" applyAlignment="1">
      <alignment horizontal="center" vertical="center" wrapText="1"/>
    </xf>
    <xf numFmtId="0" fontId="0" fillId="0" borderId="290" xfId="0" applyFill="1" applyBorder="1" applyAlignment="1">
      <alignment horizontal="center" vertical="center" wrapText="1"/>
    </xf>
    <xf numFmtId="0" fontId="0" fillId="4" borderId="291" xfId="0" applyFill="1" applyBorder="1" applyAlignment="1">
      <alignment horizontal="center" vertical="center" wrapText="1"/>
    </xf>
    <xf numFmtId="0" fontId="0" fillId="0" borderId="291" xfId="0" applyFill="1" applyBorder="1" applyAlignment="1">
      <alignment horizontal="center" vertical="center" wrapText="1"/>
    </xf>
    <xf numFmtId="0" fontId="0" fillId="0" borderId="293" xfId="0" applyFill="1" applyBorder="1" applyAlignment="1">
      <alignment horizontal="center" vertical="center" wrapText="1"/>
    </xf>
    <xf numFmtId="0" fontId="0" fillId="4" borderId="293" xfId="0" applyFill="1" applyBorder="1" applyAlignment="1">
      <alignment horizontal="center" vertical="center" wrapText="1"/>
    </xf>
    <xf numFmtId="0" fontId="0" fillId="0" borderId="298" xfId="0" applyFill="1" applyBorder="1" applyAlignment="1">
      <alignment horizontal="center" vertical="center" wrapText="1"/>
    </xf>
    <xf numFmtId="0" fontId="0" fillId="4" borderId="298" xfId="0" applyFill="1" applyBorder="1" applyAlignment="1">
      <alignment horizontal="center" vertical="center" wrapText="1"/>
    </xf>
    <xf numFmtId="0" fontId="0" fillId="0" borderId="300" xfId="0" applyFill="1" applyBorder="1" applyAlignment="1">
      <alignment horizontal="center" vertical="center" wrapText="1"/>
    </xf>
    <xf numFmtId="0" fontId="0" fillId="4" borderId="300" xfId="0" applyFill="1" applyBorder="1" applyAlignment="1">
      <alignment horizontal="center" vertical="center" wrapText="1"/>
    </xf>
    <xf numFmtId="0" fontId="0" fillId="0" borderId="302" xfId="0" applyFill="1" applyBorder="1" applyAlignment="1">
      <alignment horizontal="center" vertical="center" wrapText="1"/>
    </xf>
    <xf numFmtId="0" fontId="0" fillId="4" borderId="302" xfId="0" applyFill="1" applyBorder="1" applyAlignment="1">
      <alignment horizontal="center" vertical="center" wrapText="1"/>
    </xf>
    <xf numFmtId="0" fontId="0" fillId="4" borderId="276" xfId="0" applyFill="1" applyBorder="1" applyAlignment="1">
      <alignment horizontal="center" vertical="center" wrapText="1"/>
    </xf>
    <xf numFmtId="0" fontId="0" fillId="0" borderId="278" xfId="0" applyFill="1" applyBorder="1" applyAlignment="1">
      <alignment horizontal="center" vertical="center" wrapText="1"/>
    </xf>
    <xf numFmtId="0" fontId="0" fillId="0" borderId="295" xfId="0" applyFill="1" applyBorder="1" applyAlignment="1">
      <alignment horizontal="center" vertical="center" wrapText="1"/>
    </xf>
    <xf numFmtId="0" fontId="0" fillId="4" borderId="284" xfId="0" applyFill="1" applyBorder="1" applyAlignment="1">
      <alignment horizontal="center" vertical="center" wrapText="1"/>
    </xf>
    <xf numFmtId="0" fontId="0" fillId="0" borderId="297" xfId="0" applyFill="1" applyBorder="1" applyAlignment="1">
      <alignment horizontal="center" vertical="center" wrapText="1"/>
    </xf>
    <xf numFmtId="0" fontId="0" fillId="4" borderId="296" xfId="0" applyFill="1" applyBorder="1" applyAlignment="1">
      <alignment horizontal="center" vertical="center" wrapText="1"/>
    </xf>
    <xf numFmtId="0" fontId="0" fillId="0" borderId="299" xfId="0" applyFill="1" applyBorder="1" applyAlignment="1">
      <alignment horizontal="center" vertical="center" wrapText="1"/>
    </xf>
    <xf numFmtId="0" fontId="0" fillId="0" borderId="301" xfId="0" applyFill="1" applyBorder="1" applyAlignment="1">
      <alignment horizontal="center" vertical="center" wrapText="1"/>
    </xf>
    <xf numFmtId="0" fontId="0" fillId="4" borderId="294" xfId="0" applyFill="1" applyBorder="1" applyAlignment="1">
      <alignment horizontal="center" vertical="center" wrapText="1"/>
    </xf>
    <xf numFmtId="0" fontId="0" fillId="0" borderId="292" xfId="0" applyFill="1" applyBorder="1" applyAlignment="1">
      <alignment horizontal="center" vertical="center" wrapText="1"/>
    </xf>
    <xf numFmtId="0" fontId="0" fillId="4" borderId="282" xfId="0" applyFill="1" applyBorder="1" applyAlignment="1">
      <alignment horizontal="center" vertical="center" wrapText="1"/>
    </xf>
    <xf numFmtId="0" fontId="0" fillId="4" borderId="303" xfId="0" applyFill="1" applyBorder="1" applyAlignment="1">
      <alignment horizontal="center" vertical="center" wrapText="1"/>
    </xf>
    <xf numFmtId="0" fontId="0" fillId="0" borderId="304" xfId="0" applyFill="1" applyBorder="1" applyAlignment="1">
      <alignment horizontal="center" vertical="center" wrapText="1"/>
    </xf>
    <xf numFmtId="0" fontId="0" fillId="4" borderId="304" xfId="0" applyFill="1" applyBorder="1" applyAlignment="1">
      <alignment horizontal="center" vertical="center" wrapText="1"/>
    </xf>
    <xf numFmtId="0" fontId="0" fillId="0" borderId="305" xfId="0" applyFill="1" applyBorder="1" applyAlignment="1">
      <alignment horizontal="center" vertical="center" wrapText="1"/>
    </xf>
    <xf numFmtId="0" fontId="0" fillId="4" borderId="306" xfId="0" applyFill="1" applyBorder="1" applyAlignment="1">
      <alignment horizontal="center" vertical="center" wrapText="1"/>
    </xf>
    <xf numFmtId="0" fontId="0" fillId="0" borderId="306" xfId="0" applyFill="1" applyBorder="1" applyAlignment="1">
      <alignment horizontal="center" vertical="center" wrapText="1"/>
    </xf>
    <xf numFmtId="0" fontId="0" fillId="4" borderId="307" xfId="0" applyFill="1" applyBorder="1" applyAlignment="1">
      <alignment horizontal="center" vertical="center" wrapText="1"/>
    </xf>
    <xf numFmtId="0" fontId="0" fillId="0" borderId="308" xfId="0" applyFill="1" applyBorder="1" applyAlignment="1">
      <alignment horizontal="center" vertical="center" wrapText="1"/>
    </xf>
    <xf numFmtId="0" fontId="0" fillId="4" borderId="308" xfId="0" applyFill="1" applyBorder="1" applyAlignment="1">
      <alignment horizontal="center" vertical="center" wrapText="1"/>
    </xf>
    <xf numFmtId="0" fontId="0" fillId="0" borderId="309" xfId="0" applyFill="1" applyBorder="1" applyAlignment="1">
      <alignment horizontal="center" vertical="center" wrapText="1"/>
    </xf>
    <xf numFmtId="0" fontId="0" fillId="4" borderId="310" xfId="0" applyFill="1" applyBorder="1" applyAlignment="1">
      <alignment horizontal="center" vertical="center" wrapText="1"/>
    </xf>
    <xf numFmtId="0" fontId="0" fillId="0" borderId="310" xfId="0" applyFill="1" applyBorder="1" applyAlignment="1">
      <alignment horizontal="center" vertical="center" wrapText="1"/>
    </xf>
    <xf numFmtId="0" fontId="0" fillId="4" borderId="309" xfId="0" applyFill="1" applyBorder="1" applyAlignment="1">
      <alignment horizontal="center" vertical="center" wrapText="1"/>
    </xf>
    <xf numFmtId="0" fontId="0" fillId="0" borderId="311" xfId="0" applyFill="1" applyBorder="1" applyAlignment="1">
      <alignment horizontal="center" vertical="center" wrapText="1"/>
    </xf>
    <xf numFmtId="0" fontId="0" fillId="4" borderId="312" xfId="0" applyFill="1" applyBorder="1" applyAlignment="1">
      <alignment horizontal="center" vertical="center" wrapText="1"/>
    </xf>
    <xf numFmtId="0" fontId="0" fillId="0" borderId="312" xfId="0" applyFill="1" applyBorder="1" applyAlignment="1">
      <alignment horizontal="center" vertical="center" wrapText="1"/>
    </xf>
    <xf numFmtId="0" fontId="0" fillId="4" borderId="313" xfId="0" applyFill="1" applyBorder="1" applyAlignment="1">
      <alignment horizontal="center" vertical="center" wrapText="1"/>
    </xf>
    <xf numFmtId="0" fontId="0" fillId="0" borderId="314" xfId="0" applyFill="1" applyBorder="1" applyAlignment="1">
      <alignment horizontal="center" vertical="center" wrapText="1"/>
    </xf>
    <xf numFmtId="0" fontId="0" fillId="4" borderId="314" xfId="0" applyFill="1" applyBorder="1" applyAlignment="1">
      <alignment horizontal="center" vertical="center" wrapText="1"/>
    </xf>
    <xf numFmtId="0" fontId="0" fillId="0" borderId="315" xfId="0" applyFill="1" applyBorder="1" applyAlignment="1">
      <alignment horizontal="center" vertical="center" wrapText="1"/>
    </xf>
    <xf numFmtId="0" fontId="0" fillId="4" borderId="316" xfId="0" applyFill="1" applyBorder="1" applyAlignment="1">
      <alignment horizontal="center" vertical="center" wrapText="1"/>
    </xf>
    <xf numFmtId="0" fontId="0" fillId="0" borderId="316" xfId="0" applyFill="1" applyBorder="1" applyAlignment="1">
      <alignment horizontal="center" vertical="center" wrapText="1"/>
    </xf>
    <xf numFmtId="0" fontId="0" fillId="4" borderId="317" xfId="0" applyFill="1" applyBorder="1" applyAlignment="1">
      <alignment horizontal="center" vertical="center" wrapText="1"/>
    </xf>
    <xf numFmtId="0" fontId="0" fillId="0" borderId="318" xfId="0" applyFill="1" applyBorder="1" applyAlignment="1">
      <alignment horizontal="center" vertical="center" wrapText="1"/>
    </xf>
    <xf numFmtId="0" fontId="0" fillId="4" borderId="319" xfId="0" applyFill="1" applyBorder="1" applyAlignment="1">
      <alignment horizontal="center" vertical="center" wrapText="1"/>
    </xf>
    <xf numFmtId="0" fontId="0" fillId="0" borderId="320" xfId="0" applyFill="1" applyBorder="1" applyAlignment="1">
      <alignment horizontal="center" vertical="center" wrapText="1"/>
    </xf>
    <xf numFmtId="0" fontId="0" fillId="4" borderId="320" xfId="0" applyFill="1" applyBorder="1" applyAlignment="1">
      <alignment horizontal="center" vertical="center" wrapText="1"/>
    </xf>
    <xf numFmtId="0" fontId="0" fillId="4" borderId="321" xfId="0" applyFill="1" applyBorder="1" applyAlignment="1">
      <alignment horizontal="center" vertical="center" wrapText="1"/>
    </xf>
    <xf numFmtId="0" fontId="0" fillId="0" borderId="322" xfId="0" applyFill="1" applyBorder="1" applyAlignment="1">
      <alignment horizontal="center" vertical="center" wrapText="1"/>
    </xf>
    <xf numFmtId="0" fontId="0" fillId="4" borderId="322" xfId="0" applyFill="1" applyBorder="1" applyAlignment="1">
      <alignment horizontal="center" vertical="center" wrapText="1"/>
    </xf>
    <xf numFmtId="0" fontId="0" fillId="0" borderId="323" xfId="0" applyFill="1" applyBorder="1" applyAlignment="1">
      <alignment horizontal="center" vertical="center" wrapText="1"/>
    </xf>
    <xf numFmtId="0" fontId="0" fillId="4" borderId="324" xfId="0" applyFill="1" applyBorder="1" applyAlignment="1">
      <alignment horizontal="center" vertical="center" wrapText="1"/>
    </xf>
    <xf numFmtId="0" fontId="0" fillId="0" borderId="324" xfId="0" applyFill="1" applyBorder="1" applyAlignment="1">
      <alignment horizontal="center" vertical="center" wrapText="1"/>
    </xf>
    <xf numFmtId="0" fontId="0" fillId="0" borderId="325" xfId="0" applyFill="1" applyBorder="1" applyAlignment="1">
      <alignment horizontal="center" vertical="center" wrapText="1"/>
    </xf>
    <xf numFmtId="0" fontId="0" fillId="4" borderId="326" xfId="0" applyFill="1" applyBorder="1" applyAlignment="1">
      <alignment horizontal="center" vertical="center" wrapText="1"/>
    </xf>
    <xf numFmtId="0" fontId="0" fillId="0" borderId="326" xfId="0" applyFill="1" applyBorder="1" applyAlignment="1">
      <alignment horizontal="center" vertical="center" wrapText="1"/>
    </xf>
    <xf numFmtId="0" fontId="0" fillId="4" borderId="327" xfId="0" applyFill="1" applyBorder="1" applyAlignment="1">
      <alignment horizontal="center" vertical="center" wrapText="1"/>
    </xf>
    <xf numFmtId="0" fontId="0" fillId="0" borderId="328" xfId="0" applyFill="1" applyBorder="1" applyAlignment="1">
      <alignment horizontal="center" vertical="center" wrapText="1"/>
    </xf>
    <xf numFmtId="0" fontId="0" fillId="4" borderId="328" xfId="0" applyFill="1" applyBorder="1" applyAlignment="1">
      <alignment horizontal="center" vertical="center" wrapText="1"/>
    </xf>
    <xf numFmtId="0" fontId="0" fillId="0" borderId="329" xfId="0" applyFill="1" applyBorder="1" applyAlignment="1">
      <alignment horizontal="center" vertical="center" wrapText="1"/>
    </xf>
    <xf numFmtId="0" fontId="0" fillId="4" borderId="330" xfId="0" applyFill="1" applyBorder="1" applyAlignment="1">
      <alignment horizontal="center" vertical="center" wrapText="1"/>
    </xf>
    <xf numFmtId="0" fontId="0" fillId="4" borderId="329" xfId="0" applyFill="1" applyBorder="1" applyAlignment="1">
      <alignment horizontal="center" vertical="center" wrapText="1"/>
    </xf>
    <xf numFmtId="0" fontId="0" fillId="0" borderId="330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1" xfId="0" applyNumberForma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14" fontId="0" fillId="4" borderId="3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14" fontId="0" fillId="4" borderId="5" xfId="0" applyNumberForma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4" borderId="8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0" fillId="4" borderId="9" xfId="0" applyNumberFormat="1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center" wrapText="1"/>
    </xf>
    <xf numFmtId="14" fontId="0" fillId="4" borderId="11" xfId="0" applyNumberFormat="1" applyFill="1" applyBorder="1" applyAlignment="1">
      <alignment horizontal="center" vertical="center" wrapText="1"/>
    </xf>
    <xf numFmtId="14" fontId="0" fillId="4" borderId="12" xfId="0" applyNumberFormat="1" applyFill="1" applyBorder="1" applyAlignment="1">
      <alignment horizontal="center" vertical="center" wrapText="1"/>
    </xf>
    <xf numFmtId="14" fontId="0" fillId="4" borderId="13" xfId="0" applyNumberFormat="1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14" fontId="0" fillId="4" borderId="15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14" fontId="0" fillId="4" borderId="16" xfId="0" applyNumberFormat="1" applyFill="1" applyBorder="1" applyAlignment="1">
      <alignment horizontal="center" vertical="center" wrapText="1"/>
    </xf>
    <xf numFmtId="14" fontId="0" fillId="0" borderId="17" xfId="0" applyNumberFormat="1" applyFill="1" applyBorder="1" applyAlignment="1">
      <alignment horizontal="center" vertical="center" wrapText="1"/>
    </xf>
    <xf numFmtId="14" fontId="0" fillId="4" borderId="17" xfId="0" applyNumberFormat="1" applyFill="1" applyBorder="1" applyAlignment="1">
      <alignment horizontal="center" vertical="center" wrapText="1"/>
    </xf>
    <xf numFmtId="14" fontId="0" fillId="0" borderId="18" xfId="0" applyNumberFormat="1" applyFill="1" applyBorder="1" applyAlignment="1">
      <alignment horizontal="center" vertical="center" wrapText="1"/>
    </xf>
    <xf numFmtId="14" fontId="0" fillId="4" borderId="19" xfId="0" applyNumberFormat="1" applyFill="1" applyBorder="1" applyAlignment="1">
      <alignment horizontal="center" vertical="center" wrapText="1"/>
    </xf>
    <xf numFmtId="14" fontId="0" fillId="0" borderId="19" xfId="0" applyNumberFormat="1" applyFill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 wrapText="1"/>
    </xf>
    <xf numFmtId="14" fontId="0" fillId="4" borderId="21" xfId="0" applyNumberFormat="1" applyFill="1" applyBorder="1" applyAlignment="1">
      <alignment horizontal="center" vertical="center" wrapText="1"/>
    </xf>
    <xf numFmtId="14" fontId="0" fillId="0" borderId="21" xfId="0" applyNumberFormat="1" applyFill="1" applyBorder="1" applyAlignment="1">
      <alignment horizontal="center" vertical="center" wrapText="1"/>
    </xf>
    <xf numFmtId="14" fontId="0" fillId="4" borderId="22" xfId="0" applyNumberFormat="1" applyFill="1" applyBorder="1" applyAlignment="1">
      <alignment horizontal="center" vertical="center" wrapText="1"/>
    </xf>
    <xf numFmtId="14" fontId="0" fillId="0" borderId="23" xfId="0" applyNumberFormat="1" applyFill="1" applyBorder="1" applyAlignment="1">
      <alignment horizontal="center" vertical="center" wrapText="1"/>
    </xf>
    <xf numFmtId="14" fontId="0" fillId="4" borderId="23" xfId="0" applyNumberFormat="1" applyFill="1" applyBorder="1" applyAlignment="1">
      <alignment horizontal="center" vertical="center" wrapText="1"/>
    </xf>
    <xf numFmtId="14" fontId="0" fillId="0" borderId="24" xfId="0" applyNumberFormat="1" applyFill="1" applyBorder="1" applyAlignment="1">
      <alignment horizontal="center" vertical="center" wrapText="1"/>
    </xf>
    <xf numFmtId="14" fontId="0" fillId="4" borderId="25" xfId="0" applyNumberFormat="1" applyFill="1" applyBorder="1" applyAlignment="1">
      <alignment horizontal="center" vertical="center" wrapText="1"/>
    </xf>
    <xf numFmtId="14" fontId="0" fillId="0" borderId="25" xfId="0" applyNumberFormat="1" applyFill="1" applyBorder="1" applyAlignment="1">
      <alignment horizontal="center" vertical="center" wrapText="1"/>
    </xf>
    <xf numFmtId="14" fontId="0" fillId="4" borderId="26" xfId="0" applyNumberFormat="1" applyFill="1" applyBorder="1" applyAlignment="1">
      <alignment horizontal="center" vertical="center" wrapText="1"/>
    </xf>
    <xf numFmtId="14" fontId="0" fillId="0" borderId="27" xfId="0" applyNumberFormat="1" applyFill="1" applyBorder="1" applyAlignment="1">
      <alignment horizontal="center" vertical="center" wrapText="1"/>
    </xf>
    <xf numFmtId="14" fontId="0" fillId="4" borderId="27" xfId="0" applyNumberFormat="1" applyFill="1" applyBorder="1" applyAlignment="1">
      <alignment horizontal="center" vertical="center" wrapText="1"/>
    </xf>
    <xf numFmtId="14" fontId="0" fillId="4" borderId="28" xfId="0" applyNumberFormat="1" applyFill="1" applyBorder="1" applyAlignment="1">
      <alignment horizontal="center" vertical="center" wrapText="1"/>
    </xf>
    <xf numFmtId="14" fontId="0" fillId="0" borderId="29" xfId="0" applyNumberFormat="1" applyFill="1" applyBorder="1" applyAlignment="1">
      <alignment horizontal="center" vertical="center" wrapText="1"/>
    </xf>
    <xf numFmtId="14" fontId="0" fillId="4" borderId="29" xfId="0" applyNumberFormat="1" applyFill="1" applyBorder="1" applyAlignment="1">
      <alignment horizontal="center" vertical="center" wrapText="1"/>
    </xf>
    <xf numFmtId="14" fontId="0" fillId="0" borderId="30" xfId="0" applyNumberFormat="1" applyFill="1" applyBorder="1" applyAlignment="1">
      <alignment horizontal="center" vertical="center" wrapText="1"/>
    </xf>
    <xf numFmtId="14" fontId="0" fillId="4" borderId="31" xfId="0" applyNumberFormat="1" applyFill="1" applyBorder="1" applyAlignment="1">
      <alignment horizontal="center" vertical="center" wrapText="1"/>
    </xf>
    <xf numFmtId="14" fontId="0" fillId="0" borderId="31" xfId="0" applyNumberFormat="1" applyFill="1" applyBorder="1" applyAlignment="1">
      <alignment horizontal="center" vertical="center" wrapText="1"/>
    </xf>
    <xf numFmtId="14" fontId="0" fillId="4" borderId="32" xfId="0" applyNumberFormat="1" applyFill="1" applyBorder="1" applyAlignment="1">
      <alignment horizontal="center" vertical="center" wrapText="1"/>
    </xf>
    <xf numFmtId="14" fontId="0" fillId="0" borderId="33" xfId="0" applyNumberFormat="1" applyFill="1" applyBorder="1" applyAlignment="1">
      <alignment horizontal="center" vertical="center" wrapText="1"/>
    </xf>
    <xf numFmtId="14" fontId="0" fillId="4" borderId="34" xfId="0" applyNumberFormat="1" applyFill="1" applyBorder="1" applyAlignment="1">
      <alignment horizontal="center" vertical="center" wrapText="1"/>
    </xf>
    <xf numFmtId="14" fontId="0" fillId="4" borderId="36" xfId="0" applyNumberFormat="1" applyFill="1" applyBorder="1" applyAlignment="1">
      <alignment horizontal="center" vertical="center" wrapText="1"/>
    </xf>
    <xf numFmtId="14" fontId="0" fillId="0" borderId="37" xfId="0" applyNumberFormat="1" applyFill="1" applyBorder="1" applyAlignment="1">
      <alignment horizontal="center" vertical="center" wrapText="1"/>
    </xf>
    <xf numFmtId="14" fontId="0" fillId="4" borderId="37" xfId="0" applyNumberFormat="1" applyFill="1" applyBorder="1" applyAlignment="1">
      <alignment horizontal="center" vertical="center" wrapText="1"/>
    </xf>
    <xf numFmtId="14" fontId="0" fillId="4" borderId="38" xfId="0" applyNumberFormat="1" applyFill="1" applyBorder="1" applyAlignment="1">
      <alignment horizontal="center" vertical="center" wrapText="1"/>
    </xf>
    <xf numFmtId="14" fontId="0" fillId="0" borderId="39" xfId="0" applyNumberFormat="1" applyFill="1" applyBorder="1" applyAlignment="1">
      <alignment horizontal="center" vertical="center" wrapText="1"/>
    </xf>
    <xf numFmtId="14" fontId="0" fillId="4" borderId="39" xfId="0" applyNumberFormat="1" applyFill="1" applyBorder="1" applyAlignment="1">
      <alignment horizontal="center" vertical="center" wrapText="1"/>
    </xf>
    <xf numFmtId="14" fontId="0" fillId="0" borderId="40" xfId="0" applyNumberFormat="1" applyFill="1" applyBorder="1" applyAlignment="1">
      <alignment horizontal="center" vertical="center" wrapText="1"/>
    </xf>
    <xf numFmtId="14" fontId="0" fillId="4" borderId="41" xfId="0" applyNumberFormat="1" applyFill="1" applyBorder="1" applyAlignment="1">
      <alignment horizontal="center" vertical="center" wrapText="1"/>
    </xf>
    <xf numFmtId="14" fontId="0" fillId="0" borderId="41" xfId="0" applyNumberFormat="1" applyFill="1" applyBorder="1" applyAlignment="1">
      <alignment horizontal="center" vertical="center" wrapText="1"/>
    </xf>
    <xf numFmtId="14" fontId="0" fillId="0" borderId="42" xfId="0" applyNumberFormat="1" applyFill="1" applyBorder="1" applyAlignment="1">
      <alignment horizontal="center" vertical="center" wrapText="1"/>
    </xf>
    <xf numFmtId="14" fontId="0" fillId="4" borderId="43" xfId="0" applyNumberFormat="1" applyFill="1" applyBorder="1" applyAlignment="1">
      <alignment horizontal="center" vertical="center" wrapText="1"/>
    </xf>
    <xf numFmtId="14" fontId="0" fillId="0" borderId="43" xfId="0" applyNumberFormat="1" applyFill="1" applyBorder="1" applyAlignment="1">
      <alignment horizontal="center" vertical="center" wrapText="1"/>
    </xf>
    <xf numFmtId="14" fontId="0" fillId="4" borderId="44" xfId="0" applyNumberFormat="1" applyFill="1" applyBorder="1" applyAlignment="1">
      <alignment horizontal="center" vertical="center" wrapText="1"/>
    </xf>
    <xf numFmtId="14" fontId="0" fillId="0" borderId="45" xfId="0" applyNumberFormat="1" applyFill="1" applyBorder="1" applyAlignment="1">
      <alignment horizontal="center" vertical="center" wrapText="1"/>
    </xf>
    <xf numFmtId="14" fontId="0" fillId="4" borderId="45" xfId="0" applyNumberFormat="1" applyFill="1" applyBorder="1" applyAlignment="1">
      <alignment horizontal="center" vertical="center" wrapText="1"/>
    </xf>
    <xf numFmtId="14" fontId="0" fillId="0" borderId="46" xfId="0" applyNumberFormat="1" applyFill="1" applyBorder="1" applyAlignment="1">
      <alignment horizontal="center" vertical="center" wrapText="1"/>
    </xf>
    <xf numFmtId="14" fontId="0" fillId="4" borderId="47" xfId="0" applyNumberFormat="1" applyFill="1" applyBorder="1" applyAlignment="1">
      <alignment horizontal="center" vertical="center" wrapText="1"/>
    </xf>
    <xf numFmtId="14" fontId="0" fillId="0" borderId="47" xfId="0" applyNumberFormat="1" applyFill="1" applyBorder="1" applyAlignment="1">
      <alignment horizontal="center" vertical="center" wrapText="1"/>
    </xf>
    <xf numFmtId="14" fontId="0" fillId="4" borderId="48" xfId="0" applyNumberFormat="1" applyFill="1" applyBorder="1" applyAlignment="1">
      <alignment horizontal="center" vertical="center" wrapText="1"/>
    </xf>
    <xf numFmtId="14" fontId="0" fillId="0" borderId="49" xfId="0" applyNumberFormat="1" applyFill="1" applyBorder="1" applyAlignment="1">
      <alignment horizontal="center" vertical="center" wrapText="1"/>
    </xf>
    <xf numFmtId="14" fontId="0" fillId="4" borderId="49" xfId="0" applyNumberFormat="1" applyFill="1" applyBorder="1" applyAlignment="1">
      <alignment horizontal="center" vertical="center" wrapText="1"/>
    </xf>
    <xf numFmtId="14" fontId="0" fillId="4" borderId="50" xfId="0" applyNumberFormat="1" applyFill="1" applyBorder="1" applyAlignment="1">
      <alignment horizontal="center" vertical="center" wrapText="1"/>
    </xf>
    <xf numFmtId="14" fontId="0" fillId="0" borderId="51" xfId="0" applyNumberFormat="1" applyFill="1" applyBorder="1" applyAlignment="1">
      <alignment horizontal="center" vertical="center" wrapText="1"/>
    </xf>
    <xf numFmtId="14" fontId="0" fillId="4" borderId="51" xfId="0" applyNumberForma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 wrapText="1"/>
    </xf>
    <xf numFmtId="14" fontId="0" fillId="4" borderId="53" xfId="0" applyNumberFormat="1" applyFill="1" applyBorder="1" applyAlignment="1">
      <alignment horizontal="center" vertical="center" wrapText="1"/>
    </xf>
    <xf numFmtId="14" fontId="0" fillId="0" borderId="54" xfId="0" applyNumberFormat="1" applyFill="1" applyBorder="1" applyAlignment="1">
      <alignment horizontal="center" vertical="center" wrapText="1"/>
    </xf>
    <xf numFmtId="14" fontId="0" fillId="4" borderId="55" xfId="0" applyNumberFormat="1" applyFill="1" applyBorder="1" applyAlignment="1">
      <alignment horizontal="center" vertical="center" wrapText="1"/>
    </xf>
    <xf numFmtId="14" fontId="0" fillId="0" borderId="55" xfId="0" applyNumberFormat="1" applyFill="1" applyBorder="1" applyAlignment="1">
      <alignment horizontal="center" vertical="center" wrapText="1"/>
    </xf>
    <xf numFmtId="14" fontId="0" fillId="4" borderId="56" xfId="0" applyNumberFormat="1" applyFill="1" applyBorder="1" applyAlignment="1">
      <alignment horizontal="center" vertical="center" wrapText="1"/>
    </xf>
    <xf numFmtId="14" fontId="0" fillId="0" borderId="57" xfId="0" applyNumberFormat="1" applyFill="1" applyBorder="1" applyAlignment="1">
      <alignment horizontal="center" vertical="center" wrapText="1"/>
    </xf>
    <xf numFmtId="14" fontId="0" fillId="4" borderId="57" xfId="0" applyNumberFormat="1" applyFill="1" applyBorder="1" applyAlignment="1">
      <alignment horizontal="center" vertical="center" wrapText="1"/>
    </xf>
    <xf numFmtId="14" fontId="0" fillId="0" borderId="58" xfId="0" applyNumberFormat="1" applyFill="1" applyBorder="1" applyAlignment="1">
      <alignment horizontal="center" vertical="center" wrapText="1"/>
    </xf>
    <xf numFmtId="14" fontId="0" fillId="4" borderId="59" xfId="0" applyNumberFormat="1" applyFill="1" applyBorder="1" applyAlignment="1">
      <alignment horizontal="center" vertical="center" wrapText="1"/>
    </xf>
    <xf numFmtId="14" fontId="0" fillId="0" borderId="59" xfId="0" applyNumberFormat="1" applyFill="1" applyBorder="1" applyAlignment="1">
      <alignment horizontal="center" vertical="center" wrapText="1"/>
    </xf>
    <xf numFmtId="14" fontId="0" fillId="4" borderId="60" xfId="0" applyNumberFormat="1" applyFill="1" applyBorder="1" applyAlignment="1">
      <alignment horizontal="center" vertical="center" wrapText="1"/>
    </xf>
    <xf numFmtId="14" fontId="0" fillId="0" borderId="61" xfId="0" applyNumberFormat="1" applyFill="1" applyBorder="1" applyAlignment="1">
      <alignment horizontal="center" vertical="center" wrapText="1"/>
    </xf>
    <xf numFmtId="14" fontId="0" fillId="4" borderId="62" xfId="0" applyNumberFormat="1" applyFill="1" applyBorder="1" applyAlignment="1">
      <alignment horizontal="center" vertical="center" wrapText="1"/>
    </xf>
    <xf numFmtId="14" fontId="0" fillId="0" borderId="62" xfId="0" applyNumberFormat="1" applyFill="1" applyBorder="1" applyAlignment="1">
      <alignment horizontal="center" vertical="center" wrapText="1"/>
    </xf>
    <xf numFmtId="14" fontId="0" fillId="4" borderId="63" xfId="0" applyNumberFormat="1" applyFill="1" applyBorder="1" applyAlignment="1">
      <alignment horizontal="center" vertical="center" wrapText="1"/>
    </xf>
    <xf numFmtId="14" fontId="0" fillId="0" borderId="64" xfId="0" applyNumberFormat="1" applyFill="1" applyBorder="1" applyAlignment="1">
      <alignment horizontal="center" vertical="center" wrapText="1"/>
    </xf>
    <xf numFmtId="14" fontId="0" fillId="4" borderId="65" xfId="0" applyNumberFormat="1" applyFill="1" applyBorder="1" applyAlignment="1">
      <alignment horizontal="center" vertical="center" wrapText="1"/>
    </xf>
    <xf numFmtId="14" fontId="0" fillId="0" borderId="65" xfId="0" applyNumberFormat="1" applyFill="1" applyBorder="1" applyAlignment="1">
      <alignment horizontal="center" vertical="center" wrapText="1"/>
    </xf>
    <xf numFmtId="14" fontId="0" fillId="0" borderId="66" xfId="0" applyNumberFormat="1" applyFill="1" applyBorder="1" applyAlignment="1">
      <alignment horizontal="center" vertical="center" wrapText="1"/>
    </xf>
    <xf numFmtId="14" fontId="0" fillId="4" borderId="67" xfId="0" applyNumberFormat="1" applyFill="1" applyBorder="1" applyAlignment="1">
      <alignment horizontal="center" vertical="center" wrapText="1"/>
    </xf>
    <xf numFmtId="14" fontId="0" fillId="0" borderId="67" xfId="0" applyNumberFormat="1" applyFill="1" applyBorder="1" applyAlignment="1">
      <alignment horizontal="center" vertical="center" wrapText="1"/>
    </xf>
    <xf numFmtId="14" fontId="0" fillId="0" borderId="68" xfId="0" applyNumberFormat="1" applyFill="1" applyBorder="1" applyAlignment="1">
      <alignment horizontal="center" vertical="center" wrapText="1"/>
    </xf>
    <xf numFmtId="14" fontId="0" fillId="4" borderId="69" xfId="0" applyNumberFormat="1" applyFill="1" applyBorder="1" applyAlignment="1">
      <alignment horizontal="center" vertical="center" wrapText="1"/>
    </xf>
    <xf numFmtId="14" fontId="0" fillId="0" borderId="70" xfId="0" applyNumberFormat="1" applyFill="1" applyBorder="1" applyAlignment="1">
      <alignment horizontal="center" vertical="center" wrapText="1"/>
    </xf>
    <xf numFmtId="14" fontId="0" fillId="4" borderId="71" xfId="0" applyNumberFormat="1" applyFill="1" applyBorder="1" applyAlignment="1">
      <alignment horizontal="center" vertical="center" wrapText="1"/>
    </xf>
    <xf numFmtId="14" fontId="0" fillId="0" borderId="71" xfId="0" applyNumberFormat="1" applyFill="1" applyBorder="1" applyAlignment="1">
      <alignment horizontal="center" vertical="center" wrapText="1"/>
    </xf>
    <xf numFmtId="14" fontId="0" fillId="4" borderId="72" xfId="0" applyNumberFormat="1" applyFill="1" applyBorder="1" applyAlignment="1">
      <alignment horizontal="center" vertical="center" wrapText="1"/>
    </xf>
    <xf numFmtId="14" fontId="0" fillId="0" borderId="73" xfId="0" applyNumberFormat="1" applyFill="1" applyBorder="1" applyAlignment="1">
      <alignment horizontal="center" vertical="center" wrapText="1"/>
    </xf>
    <xf numFmtId="14" fontId="0" fillId="4" borderId="73" xfId="0" applyNumberFormat="1" applyFill="1" applyBorder="1" applyAlignment="1">
      <alignment horizontal="center" vertical="center" wrapText="1"/>
    </xf>
    <xf numFmtId="14" fontId="0" fillId="0" borderId="74" xfId="0" applyNumberFormat="1" applyFill="1" applyBorder="1" applyAlignment="1">
      <alignment horizontal="center" vertical="center" wrapText="1"/>
    </xf>
    <xf numFmtId="14" fontId="0" fillId="0" borderId="75" xfId="0" applyNumberFormat="1" applyFill="1" applyBorder="1" applyAlignment="1">
      <alignment horizontal="center" vertical="center" wrapText="1"/>
    </xf>
    <xf numFmtId="14" fontId="0" fillId="4" borderId="75" xfId="0" applyNumberFormat="1" applyFill="1" applyBorder="1" applyAlignment="1">
      <alignment horizontal="center" vertical="center" wrapText="1"/>
    </xf>
    <xf numFmtId="14" fontId="0" fillId="4" borderId="76" xfId="0" applyNumberFormat="1" applyFill="1" applyBorder="1" applyAlignment="1">
      <alignment horizontal="center" vertical="center" wrapText="1"/>
    </xf>
    <xf numFmtId="14" fontId="0" fillId="0" borderId="77" xfId="0" applyNumberFormat="1" applyFill="1" applyBorder="1" applyAlignment="1">
      <alignment horizontal="center" vertical="center" wrapText="1"/>
    </xf>
    <xf numFmtId="14" fontId="0" fillId="4" borderId="77" xfId="0" applyNumberFormat="1" applyFill="1" applyBorder="1" applyAlignment="1">
      <alignment horizontal="center" vertical="center" wrapText="1"/>
    </xf>
    <xf numFmtId="14" fontId="0" fillId="0" borderId="78" xfId="0" applyNumberFormat="1" applyFill="1" applyBorder="1" applyAlignment="1">
      <alignment horizontal="center" vertical="center" wrapText="1"/>
    </xf>
    <xf numFmtId="14" fontId="0" fillId="4" borderId="79" xfId="0" applyNumberFormat="1" applyFill="1" applyBorder="1" applyAlignment="1">
      <alignment horizontal="center" vertical="center" wrapText="1"/>
    </xf>
    <xf numFmtId="14" fontId="0" fillId="0" borderId="79" xfId="0" applyNumberFormat="1" applyFill="1" applyBorder="1" applyAlignment="1">
      <alignment horizontal="center" vertical="center" wrapText="1"/>
    </xf>
    <xf numFmtId="14" fontId="0" fillId="4" borderId="80" xfId="0" applyNumberFormat="1" applyFill="1" applyBorder="1" applyAlignment="1">
      <alignment horizontal="center" vertical="center" wrapText="1"/>
    </xf>
    <xf numFmtId="14" fontId="0" fillId="0" borderId="81" xfId="0" applyNumberFormat="1" applyFill="1" applyBorder="1" applyAlignment="1">
      <alignment horizontal="center" vertical="center" wrapText="1"/>
    </xf>
    <xf numFmtId="14" fontId="0" fillId="4" borderId="81" xfId="0" applyNumberFormat="1" applyFill="1" applyBorder="1" applyAlignment="1">
      <alignment horizontal="center" vertical="center" wrapText="1"/>
    </xf>
    <xf numFmtId="14" fontId="0" fillId="4" borderId="82" xfId="0" applyNumberFormat="1" applyFill="1" applyBorder="1" applyAlignment="1">
      <alignment horizontal="center" vertical="center" wrapText="1"/>
    </xf>
    <xf numFmtId="14" fontId="0" fillId="0" borderId="83" xfId="0" applyNumberFormat="1" applyFill="1" applyBorder="1" applyAlignment="1">
      <alignment horizontal="center" vertical="center" wrapText="1"/>
    </xf>
    <xf numFmtId="14" fontId="0" fillId="4" borderId="83" xfId="0" applyNumberFormat="1" applyFill="1" applyBorder="1" applyAlignment="1">
      <alignment horizontal="center" vertical="center" wrapText="1"/>
    </xf>
    <xf numFmtId="14" fontId="0" fillId="0" borderId="84" xfId="0" applyNumberFormat="1" applyFill="1" applyBorder="1" applyAlignment="1">
      <alignment horizontal="center" vertical="center" wrapText="1"/>
    </xf>
    <xf numFmtId="14" fontId="0" fillId="4" borderId="85" xfId="0" applyNumberFormat="1" applyFill="1" applyBorder="1" applyAlignment="1">
      <alignment horizontal="center" vertical="center" wrapText="1"/>
    </xf>
    <xf numFmtId="14" fontId="0" fillId="0" borderId="85" xfId="0" applyNumberFormat="1" applyFill="1" applyBorder="1" applyAlignment="1">
      <alignment horizontal="center" vertical="center" wrapText="1"/>
    </xf>
    <xf numFmtId="14" fontId="0" fillId="0" borderId="86" xfId="0" applyNumberFormat="1" applyFill="1" applyBorder="1" applyAlignment="1">
      <alignment horizontal="center" vertical="center" wrapText="1"/>
    </xf>
    <xf numFmtId="14" fontId="0" fillId="4" borderId="87" xfId="0" applyNumberFormat="1" applyFill="1" applyBorder="1" applyAlignment="1">
      <alignment horizontal="center" vertical="center" wrapText="1"/>
    </xf>
    <xf numFmtId="14" fontId="0" fillId="0" borderId="87" xfId="0" applyNumberFormat="1" applyFill="1" applyBorder="1" applyAlignment="1">
      <alignment horizontal="center" vertical="center" wrapText="1"/>
    </xf>
    <xf numFmtId="14" fontId="0" fillId="4" borderId="88" xfId="0" applyNumberFormat="1" applyFill="1" applyBorder="1" applyAlignment="1">
      <alignment horizontal="center" vertical="center" wrapText="1"/>
    </xf>
    <xf numFmtId="14" fontId="0" fillId="0" borderId="89" xfId="0" applyNumberFormat="1" applyFill="1" applyBorder="1" applyAlignment="1">
      <alignment horizontal="center" vertical="center" wrapText="1"/>
    </xf>
    <xf numFmtId="14" fontId="0" fillId="4" borderId="89" xfId="0" applyNumberFormat="1" applyFill="1" applyBorder="1" applyAlignment="1">
      <alignment horizontal="center" vertical="center" wrapText="1"/>
    </xf>
    <xf numFmtId="14" fontId="0" fillId="4" borderId="90" xfId="0" applyNumberFormat="1" applyFill="1" applyBorder="1" applyAlignment="1">
      <alignment horizontal="center" vertical="center" wrapText="1"/>
    </xf>
    <xf numFmtId="14" fontId="0" fillId="0" borderId="91" xfId="0" applyNumberFormat="1" applyFill="1" applyBorder="1" applyAlignment="1">
      <alignment horizontal="center" vertical="center" wrapText="1"/>
    </xf>
    <xf numFmtId="14" fontId="0" fillId="4" borderId="91" xfId="0" applyNumberFormat="1" applyFill="1" applyBorder="1" applyAlignment="1">
      <alignment horizontal="center" vertical="center" wrapText="1"/>
    </xf>
    <xf numFmtId="14" fontId="0" fillId="4" borderId="92" xfId="0" applyNumberFormat="1" applyFill="1" applyBorder="1" applyAlignment="1">
      <alignment horizontal="center" vertical="center" wrapText="1"/>
    </xf>
    <xf numFmtId="14" fontId="0" fillId="0" borderId="93" xfId="0" applyNumberFormat="1" applyFill="1" applyBorder="1" applyAlignment="1">
      <alignment horizontal="center" vertical="center" wrapText="1"/>
    </xf>
    <xf numFmtId="14" fontId="0" fillId="4" borderId="94" xfId="0" applyNumberFormat="1" applyFill="1" applyBorder="1" applyAlignment="1">
      <alignment horizontal="center" vertical="center" wrapText="1"/>
    </xf>
    <xf numFmtId="14" fontId="0" fillId="0" borderId="95" xfId="0" applyNumberFormat="1" applyFill="1" applyBorder="1" applyAlignment="1">
      <alignment horizontal="center" vertical="center" wrapText="1"/>
    </xf>
    <xf numFmtId="14" fontId="0" fillId="4" borderId="96" xfId="0" applyNumberFormat="1" applyFill="1" applyBorder="1" applyAlignment="1">
      <alignment horizontal="center" vertical="center" wrapText="1"/>
    </xf>
    <xf numFmtId="14" fontId="0" fillId="0" borderId="97" xfId="0" applyNumberFormat="1" applyFill="1" applyBorder="1" applyAlignment="1">
      <alignment horizontal="center" vertical="center" wrapText="1"/>
    </xf>
    <xf numFmtId="14" fontId="0" fillId="4" borderId="97" xfId="0" applyNumberFormat="1" applyFill="1" applyBorder="1" applyAlignment="1">
      <alignment horizontal="center" vertical="center" wrapText="1"/>
    </xf>
    <xf numFmtId="14" fontId="0" fillId="4" borderId="98" xfId="0" applyNumberFormat="1" applyFill="1" applyBorder="1" applyAlignment="1">
      <alignment horizontal="center" vertical="center" wrapText="1"/>
    </xf>
    <xf numFmtId="14" fontId="0" fillId="0" borderId="99" xfId="0" applyNumberFormat="1" applyFill="1" applyBorder="1" applyAlignment="1">
      <alignment horizontal="center" vertical="center" wrapText="1"/>
    </xf>
    <xf numFmtId="14" fontId="0" fillId="4" borderId="99" xfId="0" applyNumberFormat="1" applyFill="1" applyBorder="1" applyAlignment="1">
      <alignment horizontal="center" vertical="center" wrapText="1"/>
    </xf>
    <xf numFmtId="14" fontId="0" fillId="0" borderId="100" xfId="0" applyNumberFormat="1" applyFill="1" applyBorder="1" applyAlignment="1">
      <alignment horizontal="center" vertical="center" wrapText="1"/>
    </xf>
    <xf numFmtId="14" fontId="0" fillId="4" borderId="101" xfId="0" applyNumberFormat="1" applyFill="1" applyBorder="1" applyAlignment="1">
      <alignment horizontal="center" vertical="center" wrapText="1"/>
    </xf>
    <xf numFmtId="14" fontId="0" fillId="0" borderId="102" xfId="0" applyNumberFormat="1" applyFill="1" applyBorder="1" applyAlignment="1">
      <alignment horizontal="center" vertical="center" wrapText="1"/>
    </xf>
    <xf numFmtId="14" fontId="0" fillId="4" borderId="103" xfId="0" applyNumberFormat="1" applyFill="1" applyBorder="1" applyAlignment="1">
      <alignment horizontal="center" vertical="center" wrapText="1"/>
    </xf>
    <xf numFmtId="14" fontId="0" fillId="0" borderId="103" xfId="0" applyNumberFormat="1" applyFill="1" applyBorder="1" applyAlignment="1">
      <alignment horizontal="center" vertical="center" wrapText="1"/>
    </xf>
    <xf numFmtId="14" fontId="0" fillId="4" borderId="104" xfId="0" applyNumberFormat="1" applyFill="1" applyBorder="1" applyAlignment="1">
      <alignment horizontal="center" vertical="center" wrapText="1"/>
    </xf>
    <xf numFmtId="14" fontId="0" fillId="0" borderId="105" xfId="0" applyNumberFormat="1" applyFill="1" applyBorder="1" applyAlignment="1">
      <alignment horizontal="center" vertical="center" wrapText="1"/>
    </xf>
    <xf numFmtId="14" fontId="0" fillId="4" borderId="105" xfId="0" applyNumberFormat="1" applyFill="1" applyBorder="1" applyAlignment="1">
      <alignment horizontal="center" vertical="center" wrapText="1"/>
    </xf>
    <xf numFmtId="14" fontId="0" fillId="0" borderId="106" xfId="0" applyNumberFormat="1" applyFill="1" applyBorder="1" applyAlignment="1">
      <alignment horizontal="center" vertical="center" wrapText="1"/>
    </xf>
    <xf numFmtId="14" fontId="0" fillId="4" borderId="107" xfId="0" applyNumberFormat="1" applyFill="1" applyBorder="1" applyAlignment="1">
      <alignment horizontal="center" vertical="center" wrapText="1"/>
    </xf>
    <xf numFmtId="14" fontId="0" fillId="0" borderId="108" xfId="0" applyNumberFormat="1" applyFill="1" applyBorder="1" applyAlignment="1">
      <alignment horizontal="center" vertical="center" wrapText="1"/>
    </xf>
    <xf numFmtId="14" fontId="0" fillId="4" borderId="109" xfId="0" applyNumberFormat="1" applyFill="1" applyBorder="1" applyAlignment="1">
      <alignment horizontal="center" vertical="center" wrapText="1"/>
    </xf>
    <xf numFmtId="14" fontId="0" fillId="0" borderId="109" xfId="0" applyNumberFormat="1" applyFill="1" applyBorder="1" applyAlignment="1">
      <alignment horizontal="center" vertical="center" wrapText="1"/>
    </xf>
    <xf numFmtId="14" fontId="0" fillId="4" borderId="110" xfId="0" applyNumberFormat="1" applyFill="1" applyBorder="1" applyAlignment="1">
      <alignment horizontal="center" vertical="center" wrapText="1"/>
    </xf>
    <xf numFmtId="14" fontId="0" fillId="0" borderId="111" xfId="0" applyNumberFormat="1" applyFill="1" applyBorder="1" applyAlignment="1">
      <alignment horizontal="center" vertical="center" wrapText="1"/>
    </xf>
    <xf numFmtId="14" fontId="0" fillId="4" borderId="112" xfId="0" applyNumberFormat="1" applyFill="1" applyBorder="1" applyAlignment="1">
      <alignment horizontal="center" vertical="center" wrapText="1"/>
    </xf>
    <xf numFmtId="14" fontId="0" fillId="0" borderId="113" xfId="0" applyNumberFormat="1" applyFill="1" applyBorder="1" applyAlignment="1">
      <alignment horizontal="center" vertical="center" wrapText="1"/>
    </xf>
    <xf numFmtId="14" fontId="0" fillId="4" borderId="114" xfId="0" applyNumberFormat="1" applyFill="1" applyBorder="1" applyAlignment="1">
      <alignment horizontal="center" vertical="center" wrapText="1"/>
    </xf>
    <xf numFmtId="14" fontId="0" fillId="0" borderId="114" xfId="0" applyNumberFormat="1" applyFill="1" applyBorder="1" applyAlignment="1">
      <alignment horizontal="center" vertical="center" wrapText="1"/>
    </xf>
    <xf numFmtId="14" fontId="0" fillId="0" borderId="115" xfId="0" applyNumberFormat="1" applyFill="1" applyBorder="1" applyAlignment="1">
      <alignment horizontal="center" vertical="center" wrapText="1"/>
    </xf>
    <xf numFmtId="14" fontId="0" fillId="4" borderId="116" xfId="0" applyNumberFormat="1" applyFill="1" applyBorder="1" applyAlignment="1">
      <alignment horizontal="center" vertical="center" wrapText="1"/>
    </xf>
    <xf numFmtId="14" fontId="0" fillId="0" borderId="116" xfId="0" applyNumberFormat="1" applyFill="1" applyBorder="1" applyAlignment="1">
      <alignment horizontal="center" vertical="center" wrapText="1"/>
    </xf>
    <xf numFmtId="14" fontId="0" fillId="4" borderId="117" xfId="0" applyNumberFormat="1" applyFill="1" applyBorder="1" applyAlignment="1">
      <alignment horizontal="center" vertical="center" wrapText="1"/>
    </xf>
    <xf numFmtId="14" fontId="0" fillId="0" borderId="118" xfId="0" applyNumberFormat="1" applyFill="1" applyBorder="1" applyAlignment="1">
      <alignment horizontal="center" vertical="center" wrapText="1"/>
    </xf>
    <xf numFmtId="14" fontId="0" fillId="4" borderId="118" xfId="0" applyNumberFormat="1" applyFill="1" applyBorder="1" applyAlignment="1">
      <alignment horizontal="center" vertical="center" wrapText="1"/>
    </xf>
    <xf numFmtId="14" fontId="0" fillId="0" borderId="119" xfId="0" applyNumberFormat="1" applyFill="1" applyBorder="1" applyAlignment="1">
      <alignment horizontal="center" vertical="center" wrapText="1"/>
    </xf>
    <xf numFmtId="14" fontId="0" fillId="4" borderId="120" xfId="0" applyNumberFormat="1" applyFill="1" applyBorder="1" applyAlignment="1">
      <alignment horizontal="center" vertical="center" wrapText="1"/>
    </xf>
    <xf numFmtId="14" fontId="0" fillId="0" borderId="121" xfId="0" applyNumberFormat="1" applyFill="1" applyBorder="1" applyAlignment="1">
      <alignment horizontal="center" vertical="center" wrapText="1"/>
    </xf>
    <xf numFmtId="14" fontId="0" fillId="4" borderId="121" xfId="0" applyNumberFormat="1" applyFill="1" applyBorder="1" applyAlignment="1">
      <alignment horizontal="center" vertical="center" wrapText="1"/>
    </xf>
    <xf numFmtId="14" fontId="0" fillId="0" borderId="124" xfId="0" applyNumberFormat="1" applyFill="1" applyBorder="1" applyAlignment="1">
      <alignment horizontal="center" vertical="center" wrapText="1"/>
    </xf>
    <xf numFmtId="14" fontId="0" fillId="4" borderId="125" xfId="0" applyNumberFormat="1" applyFill="1" applyBorder="1" applyAlignment="1">
      <alignment horizontal="center" vertical="center" wrapText="1"/>
    </xf>
    <xf numFmtId="14" fontId="0" fillId="0" borderId="125" xfId="0" applyNumberFormat="1" applyFill="1" applyBorder="1" applyAlignment="1">
      <alignment horizontal="center" vertical="center" wrapText="1"/>
    </xf>
    <xf numFmtId="14" fontId="0" fillId="4" borderId="126" xfId="0" applyNumberFormat="1" applyFill="1" applyBorder="1" applyAlignment="1">
      <alignment horizontal="center" vertical="center" wrapText="1"/>
    </xf>
    <xf numFmtId="14" fontId="0" fillId="0" borderId="127" xfId="0" applyNumberFormat="1" applyFill="1" applyBorder="1" applyAlignment="1">
      <alignment horizontal="center" vertical="center" wrapText="1"/>
    </xf>
    <xf numFmtId="14" fontId="0" fillId="4" borderId="127" xfId="0" applyNumberFormat="1" applyFill="1" applyBorder="1" applyAlignment="1">
      <alignment horizontal="center" vertical="center" wrapText="1"/>
    </xf>
    <xf numFmtId="14" fontId="0" fillId="0" borderId="128" xfId="0" applyNumberFormat="1" applyFill="1" applyBorder="1" applyAlignment="1">
      <alignment horizontal="center" vertical="center" wrapText="1"/>
    </xf>
    <xf numFmtId="14" fontId="0" fillId="4" borderId="129" xfId="0" applyNumberFormat="1" applyFill="1" applyBorder="1" applyAlignment="1">
      <alignment horizontal="center" vertical="center" wrapText="1"/>
    </xf>
    <xf numFmtId="14" fontId="0" fillId="0" borderId="129" xfId="0" applyNumberFormat="1" applyFill="1" applyBorder="1" applyAlignment="1">
      <alignment horizontal="center" vertical="center" wrapText="1"/>
    </xf>
    <xf numFmtId="14" fontId="0" fillId="0" borderId="130" xfId="0" applyNumberFormat="1" applyFill="1" applyBorder="1" applyAlignment="1">
      <alignment horizontal="center" vertical="center" wrapText="1"/>
    </xf>
    <xf numFmtId="14" fontId="0" fillId="4" borderId="131" xfId="0" applyNumberFormat="1" applyFill="1" applyBorder="1" applyAlignment="1">
      <alignment horizontal="center" vertical="center" wrapText="1"/>
    </xf>
    <xf numFmtId="14" fontId="0" fillId="0" borderId="131" xfId="0" applyNumberFormat="1" applyFill="1" applyBorder="1" applyAlignment="1">
      <alignment horizontal="center" vertical="center" wrapText="1"/>
    </xf>
    <xf numFmtId="14" fontId="0" fillId="0" borderId="132" xfId="0" applyNumberFormat="1" applyFill="1" applyBorder="1" applyAlignment="1">
      <alignment horizontal="center" vertical="center" wrapText="1"/>
    </xf>
    <xf numFmtId="14" fontId="0" fillId="4" borderId="133" xfId="0" applyNumberFormat="1" applyFill="1" applyBorder="1" applyAlignment="1">
      <alignment horizontal="center" vertical="center" wrapText="1"/>
    </xf>
    <xf numFmtId="14" fontId="0" fillId="0" borderId="133" xfId="0" applyNumberFormat="1" applyFill="1" applyBorder="1" applyAlignment="1">
      <alignment horizontal="center" vertical="center" wrapText="1"/>
    </xf>
    <xf numFmtId="14" fontId="0" fillId="4" borderId="134" xfId="0" applyNumberFormat="1" applyFill="1" applyBorder="1" applyAlignment="1">
      <alignment horizontal="center" vertical="center" wrapText="1"/>
    </xf>
    <xf numFmtId="14" fontId="0" fillId="0" borderId="135" xfId="0" applyNumberFormat="1" applyFill="1" applyBorder="1" applyAlignment="1">
      <alignment horizontal="center" vertical="center" wrapText="1"/>
    </xf>
    <xf numFmtId="14" fontId="0" fillId="4" borderId="135" xfId="0" applyNumberFormat="1" applyFill="1" applyBorder="1" applyAlignment="1">
      <alignment horizontal="center" vertical="center" wrapText="1"/>
    </xf>
    <xf numFmtId="14" fontId="0" fillId="0" borderId="136" xfId="0" applyNumberFormat="1" applyFill="1" applyBorder="1" applyAlignment="1">
      <alignment horizontal="center" vertical="center" wrapText="1"/>
    </xf>
    <xf numFmtId="14" fontId="0" fillId="4" borderId="137" xfId="0" applyNumberFormat="1" applyFill="1" applyBorder="1" applyAlignment="1">
      <alignment horizontal="center" vertical="center" wrapText="1"/>
    </xf>
    <xf numFmtId="14" fontId="0" fillId="0" borderId="137" xfId="0" applyNumberFormat="1" applyFill="1" applyBorder="1" applyAlignment="1">
      <alignment horizontal="center" vertical="center" wrapText="1"/>
    </xf>
    <xf numFmtId="14" fontId="0" fillId="0" borderId="138" xfId="0" applyNumberFormat="1" applyFill="1" applyBorder="1" applyAlignment="1">
      <alignment horizontal="center" vertical="center" wrapText="1"/>
    </xf>
    <xf numFmtId="14" fontId="0" fillId="4" borderId="139" xfId="0" applyNumberFormat="1" applyFill="1" applyBorder="1" applyAlignment="1">
      <alignment horizontal="center" vertical="center" wrapText="1"/>
    </xf>
    <xf numFmtId="14" fontId="0" fillId="0" borderId="142" xfId="0" applyNumberFormat="1" applyFill="1" applyBorder="1" applyAlignment="1">
      <alignment horizontal="center" vertical="center" wrapText="1"/>
    </xf>
    <xf numFmtId="14" fontId="0" fillId="4" borderId="143" xfId="0" applyNumberFormat="1" applyFill="1" applyBorder="1" applyAlignment="1">
      <alignment horizontal="center" vertical="center" wrapText="1"/>
    </xf>
    <xf numFmtId="14" fontId="0" fillId="0" borderId="143" xfId="0" applyNumberFormat="1" applyFill="1" applyBorder="1" applyAlignment="1">
      <alignment horizontal="center" vertical="center" wrapText="1"/>
    </xf>
    <xf numFmtId="14" fontId="0" fillId="4" borderId="144" xfId="0" applyNumberFormat="1" applyFill="1" applyBorder="1" applyAlignment="1">
      <alignment horizontal="center" vertical="center" wrapText="1"/>
    </xf>
    <xf numFmtId="14" fontId="0" fillId="4" borderId="145" xfId="0" applyNumberFormat="1" applyFill="1" applyBorder="1" applyAlignment="1">
      <alignment horizontal="center" vertical="center" wrapText="1"/>
    </xf>
    <xf numFmtId="14" fontId="0" fillId="0" borderId="145" xfId="0" applyNumberFormat="1" applyFill="1" applyBorder="1" applyAlignment="1">
      <alignment horizontal="center" vertical="center" wrapText="1"/>
    </xf>
    <xf numFmtId="14" fontId="0" fillId="4" borderId="146" xfId="0" applyNumberFormat="1" applyFill="1" applyBorder="1" applyAlignment="1">
      <alignment horizontal="center" vertical="center" wrapText="1"/>
    </xf>
    <xf numFmtId="14" fontId="0" fillId="0" borderId="147" xfId="0" applyNumberFormat="1" applyFill="1" applyBorder="1" applyAlignment="1">
      <alignment horizontal="center" vertical="center" wrapText="1"/>
    </xf>
    <xf numFmtId="14" fontId="0" fillId="4" borderId="147" xfId="0" applyNumberFormat="1" applyFill="1" applyBorder="1" applyAlignment="1">
      <alignment horizontal="center" vertical="center" wrapText="1"/>
    </xf>
    <xf numFmtId="14" fontId="0" fillId="0" borderId="148" xfId="0" applyNumberFormat="1" applyFill="1" applyBorder="1" applyAlignment="1">
      <alignment horizontal="center" vertical="center" wrapText="1"/>
    </xf>
    <xf numFmtId="14" fontId="0" fillId="4" borderId="149" xfId="0" applyNumberFormat="1" applyFill="1" applyBorder="1" applyAlignment="1">
      <alignment horizontal="center" vertical="center" wrapText="1"/>
    </xf>
    <xf numFmtId="14" fontId="0" fillId="0" borderId="150" xfId="0" applyNumberFormat="1" applyFill="1" applyBorder="1" applyAlignment="1">
      <alignment horizontal="center" vertical="center" wrapText="1"/>
    </xf>
    <xf numFmtId="14" fontId="0" fillId="4" borderId="150" xfId="0" applyNumberFormat="1" applyFill="1" applyBorder="1" applyAlignment="1">
      <alignment horizontal="center" vertical="center" wrapText="1"/>
    </xf>
    <xf numFmtId="14" fontId="0" fillId="4" borderId="151" xfId="0" applyNumberFormat="1" applyFill="1" applyBorder="1" applyAlignment="1">
      <alignment horizontal="center" vertical="center" wrapText="1"/>
    </xf>
    <xf numFmtId="14" fontId="0" fillId="0" borderId="152" xfId="0" applyNumberFormat="1" applyFill="1" applyBorder="1" applyAlignment="1">
      <alignment horizontal="center" vertical="center" wrapText="1"/>
    </xf>
    <xf numFmtId="14" fontId="0" fillId="4" borderId="153" xfId="0" applyNumberFormat="1" applyFill="1" applyBorder="1" applyAlignment="1">
      <alignment horizontal="center" vertical="center" wrapText="1"/>
    </xf>
    <xf numFmtId="14" fontId="0" fillId="0" borderId="154" xfId="0" applyNumberFormat="1" applyFill="1" applyBorder="1" applyAlignment="1">
      <alignment horizontal="center" vertical="center" wrapText="1"/>
    </xf>
    <xf numFmtId="14" fontId="0" fillId="4" borderId="154" xfId="0" applyNumberFormat="1" applyFill="1" applyBorder="1" applyAlignment="1">
      <alignment horizontal="center" vertical="center" wrapText="1"/>
    </xf>
    <xf numFmtId="14" fontId="0" fillId="4" borderId="155" xfId="0" applyNumberFormat="1" applyFill="1" applyBorder="1" applyAlignment="1">
      <alignment horizontal="center" vertical="center" wrapText="1"/>
    </xf>
    <xf numFmtId="14" fontId="0" fillId="0" borderId="156" xfId="0" applyNumberFormat="1" applyFill="1" applyBorder="1" applyAlignment="1">
      <alignment horizontal="center" vertical="center" wrapText="1"/>
    </xf>
    <xf numFmtId="14" fontId="0" fillId="4" borderId="157" xfId="0" applyNumberFormat="1" applyFill="1" applyBorder="1" applyAlignment="1">
      <alignment horizontal="center" vertical="center" wrapText="1"/>
    </xf>
    <xf numFmtId="14" fontId="0" fillId="0" borderId="158" xfId="0" applyNumberFormat="1" applyFill="1" applyBorder="1" applyAlignment="1">
      <alignment horizontal="center" vertical="center" wrapText="1"/>
    </xf>
    <xf numFmtId="14" fontId="0" fillId="4" borderId="158" xfId="0" applyNumberFormat="1" applyFill="1" applyBorder="1" applyAlignment="1">
      <alignment horizontal="center" vertical="center" wrapText="1"/>
    </xf>
    <xf numFmtId="14" fontId="0" fillId="0" borderId="159" xfId="0" applyNumberFormat="1" applyFill="1" applyBorder="1" applyAlignment="1">
      <alignment horizontal="center" vertical="center" wrapText="1"/>
    </xf>
    <xf numFmtId="14" fontId="0" fillId="4" borderId="160" xfId="0" applyNumberFormat="1" applyFill="1" applyBorder="1" applyAlignment="1">
      <alignment horizontal="center" vertical="center" wrapText="1"/>
    </xf>
    <xf numFmtId="14" fontId="0" fillId="0" borderId="161" xfId="0" applyNumberFormat="1" applyFill="1" applyBorder="1" applyAlignment="1">
      <alignment horizontal="center" vertical="center" wrapText="1"/>
    </xf>
    <xf numFmtId="14" fontId="0" fillId="4" borderId="161" xfId="0" applyNumberFormat="1" applyFill="1" applyBorder="1" applyAlignment="1">
      <alignment horizontal="center" vertical="center" wrapText="1"/>
    </xf>
    <xf numFmtId="14" fontId="0" fillId="4" borderId="162" xfId="0" applyNumberFormat="1" applyFill="1" applyBorder="1" applyAlignment="1">
      <alignment horizontal="center" vertical="center" wrapText="1"/>
    </xf>
    <xf numFmtId="14" fontId="0" fillId="0" borderId="163" xfId="0" applyNumberFormat="1" applyFill="1" applyBorder="1" applyAlignment="1">
      <alignment horizontal="center" vertical="center" wrapText="1"/>
    </xf>
    <xf numFmtId="14" fontId="0" fillId="4" borderId="163" xfId="0" applyNumberFormat="1" applyFill="1" applyBorder="1" applyAlignment="1">
      <alignment horizontal="center" vertical="center" wrapText="1"/>
    </xf>
    <xf numFmtId="14" fontId="0" fillId="4" borderId="164" xfId="0" applyNumberFormat="1" applyFill="1" applyBorder="1" applyAlignment="1">
      <alignment horizontal="center" vertical="center" wrapText="1"/>
    </xf>
    <xf numFmtId="14" fontId="0" fillId="4" borderId="165" xfId="0" applyNumberFormat="1" applyFill="1" applyBorder="1" applyAlignment="1">
      <alignment horizontal="center" vertical="center" wrapText="1"/>
    </xf>
    <xf numFmtId="14" fontId="0" fillId="0" borderId="165" xfId="0" applyNumberFormat="1" applyFill="1" applyBorder="1" applyAlignment="1">
      <alignment horizontal="center" vertical="center" wrapText="1"/>
    </xf>
    <xf numFmtId="14" fontId="0" fillId="4" borderId="166" xfId="0" applyNumberFormat="1" applyFill="1" applyBorder="1" applyAlignment="1">
      <alignment horizontal="center" vertical="center" wrapText="1"/>
    </xf>
    <xf numFmtId="14" fontId="0" fillId="0" borderId="167" xfId="0" applyNumberFormat="1" applyFill="1" applyBorder="1" applyAlignment="1">
      <alignment horizontal="center" vertical="center" wrapText="1"/>
    </xf>
    <xf numFmtId="14" fontId="0" fillId="4" borderId="167" xfId="0" applyNumberFormat="1" applyFill="1" applyBorder="1" applyAlignment="1">
      <alignment horizontal="center" vertical="center" wrapText="1"/>
    </xf>
    <xf numFmtId="14" fontId="0" fillId="4" borderId="168" xfId="0" applyNumberFormat="1" applyFill="1" applyBorder="1" applyAlignment="1">
      <alignment horizontal="center" vertical="center" wrapText="1"/>
    </xf>
    <xf numFmtId="14" fontId="0" fillId="0" borderId="169" xfId="0" applyNumberFormat="1" applyFill="1" applyBorder="1" applyAlignment="1">
      <alignment horizontal="center" vertical="center" wrapText="1"/>
    </xf>
    <xf numFmtId="14" fontId="0" fillId="4" borderId="169" xfId="0" applyNumberFormat="1" applyFill="1" applyBorder="1" applyAlignment="1">
      <alignment horizontal="center" vertical="center" wrapText="1"/>
    </xf>
    <xf numFmtId="14" fontId="0" fillId="0" borderId="170" xfId="0" applyNumberFormat="1" applyFill="1" applyBorder="1" applyAlignment="1">
      <alignment horizontal="center" vertical="center" wrapText="1"/>
    </xf>
    <xf numFmtId="14" fontId="0" fillId="4" borderId="171" xfId="0" applyNumberFormat="1" applyFill="1" applyBorder="1" applyAlignment="1">
      <alignment horizontal="center" vertical="center" wrapText="1"/>
    </xf>
    <xf numFmtId="14" fontId="0" fillId="0" borderId="171" xfId="0" applyNumberFormat="1" applyFill="1" applyBorder="1" applyAlignment="1">
      <alignment horizontal="center" vertical="center" wrapText="1"/>
    </xf>
    <xf numFmtId="14" fontId="0" fillId="0" borderId="172" xfId="0" applyNumberFormat="1" applyFill="1" applyBorder="1" applyAlignment="1">
      <alignment horizontal="center" vertical="center" wrapText="1"/>
    </xf>
    <xf numFmtId="14" fontId="0" fillId="4" borderId="173" xfId="0" applyNumberFormat="1" applyFill="1" applyBorder="1" applyAlignment="1">
      <alignment horizontal="center" vertical="center" wrapText="1"/>
    </xf>
    <xf numFmtId="14" fontId="0" fillId="0" borderId="173" xfId="0" applyNumberFormat="1" applyFill="1" applyBorder="1" applyAlignment="1">
      <alignment horizontal="center" vertical="center" wrapText="1"/>
    </xf>
    <xf numFmtId="14" fontId="0" fillId="0" borderId="174" xfId="0" applyNumberFormat="1" applyFill="1" applyBorder="1" applyAlignment="1">
      <alignment horizontal="center" vertical="center" wrapText="1"/>
    </xf>
    <xf numFmtId="14" fontId="0" fillId="4" borderId="175" xfId="0" applyNumberFormat="1" applyFill="1" applyBorder="1" applyAlignment="1">
      <alignment horizontal="center" vertical="center" wrapText="1"/>
    </xf>
    <xf numFmtId="14" fontId="0" fillId="0" borderId="175" xfId="0" applyNumberFormat="1" applyFill="1" applyBorder="1" applyAlignment="1">
      <alignment horizontal="center" vertical="center" wrapText="1"/>
    </xf>
    <xf numFmtId="14" fontId="0" fillId="4" borderId="176" xfId="0" applyNumberFormat="1" applyFill="1" applyBorder="1" applyAlignment="1">
      <alignment horizontal="center" vertical="center" wrapText="1"/>
    </xf>
    <xf numFmtId="14" fontId="0" fillId="4" borderId="177" xfId="0" applyNumberFormat="1" applyFill="1" applyBorder="1" applyAlignment="1">
      <alignment horizontal="center" vertical="center" wrapText="1"/>
    </xf>
    <xf numFmtId="14" fontId="0" fillId="0" borderId="177" xfId="0" applyNumberFormat="1" applyFill="1" applyBorder="1" applyAlignment="1">
      <alignment horizontal="center" vertical="center" wrapText="1"/>
    </xf>
    <xf numFmtId="14" fontId="0" fillId="4" borderId="178" xfId="0" applyNumberFormat="1" applyFill="1" applyBorder="1" applyAlignment="1">
      <alignment horizontal="center" vertical="center" wrapText="1"/>
    </xf>
    <xf numFmtId="14" fontId="0" fillId="0" borderId="179" xfId="0" applyNumberFormat="1" applyFill="1" applyBorder="1" applyAlignment="1">
      <alignment horizontal="center" vertical="center" wrapText="1"/>
    </xf>
    <xf numFmtId="14" fontId="0" fillId="4" borderId="179" xfId="0" applyNumberFormat="1" applyFill="1" applyBorder="1" applyAlignment="1">
      <alignment horizontal="center" vertical="center" wrapText="1"/>
    </xf>
    <xf numFmtId="14" fontId="0" fillId="0" borderId="180" xfId="0" applyNumberFormat="1" applyFill="1" applyBorder="1" applyAlignment="1">
      <alignment horizontal="center" vertical="center" wrapText="1"/>
    </xf>
    <xf numFmtId="14" fontId="0" fillId="0" borderId="181" xfId="0" applyNumberFormat="1" applyFill="1" applyBorder="1" applyAlignment="1">
      <alignment horizontal="center" vertical="center" wrapText="1"/>
    </xf>
    <xf numFmtId="14" fontId="0" fillId="4" borderId="181" xfId="0" applyNumberFormat="1" applyFill="1" applyBorder="1" applyAlignment="1">
      <alignment horizontal="center" vertical="center" wrapText="1"/>
    </xf>
    <xf numFmtId="14" fontId="0" fillId="4" borderId="182" xfId="0" applyNumberFormat="1" applyFill="1" applyBorder="1" applyAlignment="1">
      <alignment horizontal="center" vertical="center" wrapText="1"/>
    </xf>
    <xf numFmtId="14" fontId="0" fillId="0" borderId="183" xfId="0" applyNumberFormat="1" applyFill="1" applyBorder="1" applyAlignment="1">
      <alignment horizontal="center" vertical="center" wrapText="1"/>
    </xf>
    <xf numFmtId="14" fontId="0" fillId="4" borderId="183" xfId="0" applyNumberFormat="1" applyFill="1" applyBorder="1" applyAlignment="1">
      <alignment horizontal="center" vertical="center" wrapText="1"/>
    </xf>
    <xf numFmtId="14" fontId="0" fillId="4" borderId="184" xfId="0" applyNumberFormat="1" applyFill="1" applyBorder="1" applyAlignment="1">
      <alignment horizontal="center" vertical="center" wrapText="1"/>
    </xf>
    <xf numFmtId="14" fontId="0" fillId="0" borderId="185" xfId="0" applyNumberFormat="1" applyFill="1" applyBorder="1" applyAlignment="1">
      <alignment horizontal="center" vertical="center" wrapText="1"/>
    </xf>
    <xf numFmtId="14" fontId="0" fillId="4" borderId="185" xfId="0" applyNumberFormat="1" applyFill="1" applyBorder="1" applyAlignment="1">
      <alignment horizontal="center" vertical="center" wrapText="1"/>
    </xf>
    <xf numFmtId="14" fontId="0" fillId="4" borderId="186" xfId="0" applyNumberFormat="1" applyFill="1" applyBorder="1" applyAlignment="1">
      <alignment horizontal="center" vertical="center" wrapText="1"/>
    </xf>
    <xf numFmtId="14" fontId="0" fillId="0" borderId="187" xfId="0" applyNumberFormat="1" applyFill="1" applyBorder="1" applyAlignment="1">
      <alignment horizontal="center" vertical="center" wrapText="1"/>
    </xf>
    <xf numFmtId="14" fontId="0" fillId="4" borderId="187" xfId="0" applyNumberFormat="1" applyFill="1" applyBorder="1" applyAlignment="1">
      <alignment horizontal="center" vertical="center" wrapText="1"/>
    </xf>
    <xf numFmtId="14" fontId="0" fillId="0" borderId="188" xfId="0" applyNumberFormat="1" applyFill="1" applyBorder="1" applyAlignment="1">
      <alignment horizontal="center" vertical="center" wrapText="1"/>
    </xf>
    <xf numFmtId="14" fontId="0" fillId="4" borderId="189" xfId="0" applyNumberFormat="1" applyFill="1" applyBorder="1" applyAlignment="1">
      <alignment horizontal="center" vertical="center" wrapText="1"/>
    </xf>
    <xf numFmtId="14" fontId="0" fillId="0" borderId="189" xfId="0" applyNumberFormat="1" applyFill="1" applyBorder="1" applyAlignment="1">
      <alignment horizontal="center" vertical="center" wrapText="1"/>
    </xf>
    <xf numFmtId="14" fontId="0" fillId="4" borderId="190" xfId="0" applyNumberFormat="1" applyFill="1" applyBorder="1" applyAlignment="1">
      <alignment horizontal="center" vertical="center" wrapText="1"/>
    </xf>
    <xf numFmtId="14" fontId="0" fillId="0" borderId="191" xfId="0" applyNumberFormat="1" applyFill="1" applyBorder="1" applyAlignment="1">
      <alignment horizontal="center" vertical="center" wrapText="1"/>
    </xf>
    <xf numFmtId="14" fontId="0" fillId="4" borderId="191" xfId="0" applyNumberFormat="1" applyFill="1" applyBorder="1" applyAlignment="1">
      <alignment horizontal="center" vertical="center" wrapText="1"/>
    </xf>
    <xf numFmtId="14" fontId="0" fillId="0" borderId="192" xfId="0" applyNumberFormat="1" applyFill="1" applyBorder="1" applyAlignment="1">
      <alignment horizontal="center" vertical="center" wrapText="1"/>
    </xf>
    <xf numFmtId="14" fontId="0" fillId="4" borderId="193" xfId="0" applyNumberFormat="1" applyFill="1" applyBorder="1" applyAlignment="1">
      <alignment horizontal="center" vertical="center" wrapText="1"/>
    </xf>
    <xf numFmtId="14" fontId="0" fillId="0" borderId="193" xfId="0" applyNumberFormat="1" applyFill="1" applyBorder="1" applyAlignment="1">
      <alignment horizontal="center" vertical="center" wrapText="1"/>
    </xf>
    <xf numFmtId="14" fontId="0" fillId="4" borderId="194" xfId="0" applyNumberFormat="1" applyFill="1" applyBorder="1" applyAlignment="1">
      <alignment horizontal="center" vertical="center" wrapText="1"/>
    </xf>
    <xf numFmtId="14" fontId="0" fillId="0" borderId="195" xfId="0" applyNumberFormat="1" applyFill="1" applyBorder="1" applyAlignment="1">
      <alignment horizontal="center" vertical="center" wrapText="1"/>
    </xf>
    <xf numFmtId="14" fontId="0" fillId="4" borderId="195" xfId="0" applyNumberFormat="1" applyFill="1" applyBorder="1" applyAlignment="1">
      <alignment horizontal="center" vertical="center" wrapText="1"/>
    </xf>
    <xf numFmtId="14" fontId="0" fillId="4" borderId="196" xfId="0" applyNumberFormat="1" applyFill="1" applyBorder="1" applyAlignment="1">
      <alignment horizontal="center" vertical="center" wrapText="1"/>
    </xf>
    <xf numFmtId="14" fontId="0" fillId="0" borderId="197" xfId="0" applyNumberFormat="1" applyFill="1" applyBorder="1" applyAlignment="1">
      <alignment horizontal="center" vertical="center" wrapText="1"/>
    </xf>
    <xf numFmtId="14" fontId="0" fillId="0" borderId="198" xfId="0" applyNumberFormat="1" applyFill="1" applyBorder="1" applyAlignment="1">
      <alignment horizontal="center" vertical="center" wrapText="1"/>
    </xf>
    <xf numFmtId="14" fontId="0" fillId="4" borderId="199" xfId="0" applyNumberFormat="1" applyFill="1" applyBorder="1" applyAlignment="1">
      <alignment horizontal="center" vertical="center" wrapText="1"/>
    </xf>
    <xf numFmtId="14" fontId="0" fillId="0" borderId="199" xfId="0" applyNumberFormat="1" applyFill="1" applyBorder="1" applyAlignment="1">
      <alignment horizontal="center" vertical="center" wrapText="1"/>
    </xf>
    <xf numFmtId="14" fontId="0" fillId="4" borderId="200" xfId="0" applyNumberFormat="1" applyFill="1" applyBorder="1" applyAlignment="1">
      <alignment horizontal="center" vertical="center" wrapText="1"/>
    </xf>
    <xf numFmtId="14" fontId="0" fillId="4" borderId="201" xfId="0" applyNumberFormat="1" applyFill="1" applyBorder="1" applyAlignment="1">
      <alignment horizontal="center" vertical="center" wrapText="1"/>
    </xf>
    <xf numFmtId="14" fontId="0" fillId="0" borderId="201" xfId="0" applyNumberFormat="1" applyFill="1" applyBorder="1" applyAlignment="1">
      <alignment horizontal="center" vertical="center" wrapText="1"/>
    </xf>
    <xf numFmtId="14" fontId="0" fillId="0" borderId="202" xfId="0" applyNumberFormat="1" applyFill="1" applyBorder="1" applyAlignment="1">
      <alignment horizontal="center" vertical="center" wrapText="1"/>
    </xf>
    <xf numFmtId="14" fontId="0" fillId="4" borderId="203" xfId="0" applyNumberFormat="1" applyFill="1" applyBorder="1" applyAlignment="1">
      <alignment horizontal="center" vertical="center" wrapText="1"/>
    </xf>
    <xf numFmtId="14" fontId="0" fillId="0" borderId="203" xfId="0" applyNumberFormat="1" applyFill="1" applyBorder="1" applyAlignment="1">
      <alignment horizontal="center" vertical="center" wrapText="1"/>
    </xf>
    <xf numFmtId="14" fontId="0" fillId="4" borderId="204" xfId="0" applyNumberFormat="1" applyFill="1" applyBorder="1" applyAlignment="1">
      <alignment horizontal="center" vertical="center" wrapText="1"/>
    </xf>
    <xf numFmtId="14" fontId="0" fillId="0" borderId="205" xfId="0" applyNumberFormat="1" applyFill="1" applyBorder="1" applyAlignment="1">
      <alignment horizontal="center" vertical="center" wrapText="1"/>
    </xf>
    <xf numFmtId="14" fontId="0" fillId="4" borderId="206" xfId="0" applyNumberFormat="1" applyFill="1" applyBorder="1" applyAlignment="1">
      <alignment horizontal="center" vertical="center" wrapText="1"/>
    </xf>
    <xf numFmtId="14" fontId="0" fillId="0" borderId="207" xfId="0" applyNumberFormat="1" applyFill="1" applyBorder="1" applyAlignment="1">
      <alignment horizontal="center" vertical="center" wrapText="1"/>
    </xf>
    <xf numFmtId="14" fontId="0" fillId="4" borderId="208" xfId="0" applyNumberFormat="1" applyFill="1" applyBorder="1" applyAlignment="1">
      <alignment horizontal="center" vertical="center" wrapText="1"/>
    </xf>
    <xf numFmtId="14" fontId="0" fillId="0" borderId="208" xfId="0" applyNumberFormat="1" applyFill="1" applyBorder="1" applyAlignment="1">
      <alignment horizontal="center" vertical="center" wrapText="1"/>
    </xf>
    <xf numFmtId="14" fontId="0" fillId="4" borderId="209" xfId="0" applyNumberFormat="1" applyFill="1" applyBorder="1" applyAlignment="1">
      <alignment horizontal="center" vertical="center" wrapText="1"/>
    </xf>
    <xf numFmtId="14" fontId="0" fillId="0" borderId="210" xfId="0" applyNumberFormat="1" applyFill="1" applyBorder="1" applyAlignment="1">
      <alignment horizontal="center" vertical="center" wrapText="1"/>
    </xf>
    <xf numFmtId="14" fontId="0" fillId="4" borderId="211" xfId="0" applyNumberFormat="1" applyFill="1" applyBorder="1" applyAlignment="1">
      <alignment horizontal="center" vertical="center" wrapText="1"/>
    </xf>
    <xf numFmtId="14" fontId="0" fillId="0" borderId="211" xfId="0" applyNumberFormat="1" applyFill="1" applyBorder="1" applyAlignment="1">
      <alignment horizontal="center" vertical="center" wrapText="1"/>
    </xf>
    <xf numFmtId="14" fontId="0" fillId="0" borderId="212" xfId="0" applyNumberFormat="1" applyFill="1" applyBorder="1" applyAlignment="1">
      <alignment horizontal="center" vertical="center" wrapText="1"/>
    </xf>
    <xf numFmtId="14" fontId="0" fillId="4" borderId="213" xfId="0" applyNumberFormat="1" applyFill="1" applyBorder="1" applyAlignment="1">
      <alignment horizontal="center" vertical="center" wrapText="1"/>
    </xf>
    <xf numFmtId="14" fontId="0" fillId="0" borderId="213" xfId="0" applyNumberFormat="1" applyFill="1" applyBorder="1" applyAlignment="1">
      <alignment horizontal="center" vertical="center" wrapText="1"/>
    </xf>
    <xf numFmtId="14" fontId="0" fillId="4" borderId="214" xfId="0" applyNumberFormat="1" applyFill="1" applyBorder="1" applyAlignment="1">
      <alignment horizontal="center" vertical="center" wrapText="1"/>
    </xf>
    <xf numFmtId="14" fontId="0" fillId="0" borderId="215" xfId="0" applyNumberFormat="1" applyFill="1" applyBorder="1" applyAlignment="1">
      <alignment horizontal="center" vertical="center" wrapText="1"/>
    </xf>
    <xf numFmtId="14" fontId="0" fillId="4" borderId="216" xfId="0" applyNumberFormat="1" applyFill="1" applyBorder="1" applyAlignment="1">
      <alignment horizontal="center" vertical="center" wrapText="1"/>
    </xf>
    <xf numFmtId="14" fontId="0" fillId="0" borderId="217" xfId="0" applyNumberFormat="1" applyFill="1" applyBorder="1" applyAlignment="1">
      <alignment horizontal="center" vertical="center" wrapText="1"/>
    </xf>
    <xf numFmtId="14" fontId="0" fillId="4" borderId="217" xfId="0" applyNumberFormat="1" applyFill="1" applyBorder="1" applyAlignment="1">
      <alignment horizontal="center" vertical="center" wrapText="1"/>
    </xf>
    <xf numFmtId="14" fontId="0" fillId="4" borderId="218" xfId="0" applyNumberFormat="1" applyFill="1" applyBorder="1" applyAlignment="1">
      <alignment horizontal="center" vertical="center" wrapText="1"/>
    </xf>
    <xf numFmtId="14" fontId="0" fillId="0" borderId="219" xfId="0" applyNumberFormat="1" applyFill="1" applyBorder="1" applyAlignment="1">
      <alignment horizontal="center" vertical="center" wrapText="1"/>
    </xf>
    <xf numFmtId="14" fontId="0" fillId="4" borderId="219" xfId="0" applyNumberFormat="1" applyFill="1" applyBorder="1" applyAlignment="1">
      <alignment horizontal="center" vertical="center" wrapText="1"/>
    </xf>
    <xf numFmtId="14" fontId="0" fillId="4" borderId="220" xfId="0" applyNumberFormat="1" applyFill="1" applyBorder="1" applyAlignment="1">
      <alignment horizontal="center" vertical="center" wrapText="1"/>
    </xf>
    <xf numFmtId="14" fontId="0" fillId="0" borderId="221" xfId="0" applyNumberFormat="1" applyFill="1" applyBorder="1" applyAlignment="1">
      <alignment horizontal="center" vertical="center" wrapText="1"/>
    </xf>
    <xf numFmtId="14" fontId="0" fillId="4" borderId="221" xfId="0" applyNumberFormat="1" applyFill="1" applyBorder="1" applyAlignment="1">
      <alignment horizontal="center" vertical="center" wrapText="1"/>
    </xf>
    <xf numFmtId="14" fontId="0" fillId="0" borderId="222" xfId="0" applyNumberFormat="1" applyFill="1" applyBorder="1" applyAlignment="1">
      <alignment horizontal="center" vertical="center" wrapText="1"/>
    </xf>
    <xf numFmtId="14" fontId="0" fillId="4" borderId="223" xfId="0" applyNumberFormat="1" applyFill="1" applyBorder="1" applyAlignment="1">
      <alignment horizontal="center" vertical="center" wrapText="1"/>
    </xf>
    <xf numFmtId="14" fontId="0" fillId="0" borderId="224" xfId="0" applyNumberFormat="1" applyFill="1" applyBorder="1" applyAlignment="1">
      <alignment horizontal="center" vertical="center" wrapText="1"/>
    </xf>
    <xf numFmtId="14" fontId="0" fillId="4" borderId="224" xfId="0" applyNumberFormat="1" applyFill="1" applyBorder="1" applyAlignment="1">
      <alignment horizontal="center" vertical="center" wrapText="1"/>
    </xf>
    <xf numFmtId="14" fontId="0" fillId="0" borderId="225" xfId="0" applyNumberFormat="1" applyFill="1" applyBorder="1" applyAlignment="1">
      <alignment horizontal="center" vertical="center" wrapText="1"/>
    </xf>
    <xf numFmtId="14" fontId="0" fillId="4" borderId="226" xfId="0" applyNumberFormat="1" applyFill="1" applyBorder="1" applyAlignment="1">
      <alignment horizontal="center" vertical="center" wrapText="1"/>
    </xf>
    <xf numFmtId="14" fontId="0" fillId="0" borderId="226" xfId="0" applyNumberFormat="1" applyFill="1" applyBorder="1" applyAlignment="1">
      <alignment horizontal="center" vertical="center" wrapText="1"/>
    </xf>
    <xf numFmtId="14" fontId="0" fillId="4" borderId="227" xfId="0" applyNumberFormat="1" applyFill="1" applyBorder="1" applyAlignment="1">
      <alignment horizontal="center" vertical="center" wrapText="1"/>
    </xf>
    <xf numFmtId="14" fontId="0" fillId="0" borderId="228" xfId="0" applyNumberFormat="1" applyFill="1" applyBorder="1" applyAlignment="1">
      <alignment horizontal="center" vertical="center" wrapText="1"/>
    </xf>
    <xf numFmtId="14" fontId="0" fillId="4" borderId="228" xfId="0" applyNumberFormat="1" applyFill="1" applyBorder="1" applyAlignment="1">
      <alignment horizontal="center" vertical="center" wrapText="1"/>
    </xf>
    <xf numFmtId="14" fontId="0" fillId="0" borderId="229" xfId="0" applyNumberFormat="1" applyFill="1" applyBorder="1" applyAlignment="1">
      <alignment horizontal="center" vertical="center" wrapText="1"/>
    </xf>
    <xf numFmtId="14" fontId="0" fillId="4" borderId="230" xfId="0" applyNumberFormat="1" applyFill="1" applyBorder="1" applyAlignment="1">
      <alignment horizontal="center" vertical="center" wrapText="1"/>
    </xf>
    <xf numFmtId="14" fontId="0" fillId="0" borderId="231" xfId="0" applyNumberFormat="1" applyFill="1" applyBorder="1" applyAlignment="1">
      <alignment horizontal="center" vertical="center" wrapText="1"/>
    </xf>
    <xf numFmtId="14" fontId="0" fillId="4" borderId="232" xfId="0" applyNumberFormat="1" applyFill="1" applyBorder="1" applyAlignment="1">
      <alignment horizontal="center" vertical="center" wrapText="1"/>
    </xf>
    <xf numFmtId="14" fontId="0" fillId="0" borderId="232" xfId="0" applyNumberFormat="1" applyFill="1" applyBorder="1" applyAlignment="1">
      <alignment horizontal="center" vertical="center" wrapText="1"/>
    </xf>
    <xf numFmtId="14" fontId="0" fillId="0" borderId="233" xfId="0" applyNumberFormat="1" applyFill="1" applyBorder="1" applyAlignment="1">
      <alignment horizontal="center" vertical="center" wrapText="1"/>
    </xf>
    <xf numFmtId="14" fontId="0" fillId="4" borderId="234" xfId="0" applyNumberFormat="1" applyFill="1" applyBorder="1" applyAlignment="1">
      <alignment horizontal="center" vertical="center" wrapText="1"/>
    </xf>
    <xf numFmtId="14" fontId="0" fillId="0" borderId="235" xfId="0" applyNumberFormat="1" applyFill="1" applyBorder="1" applyAlignment="1">
      <alignment horizontal="center" vertical="center" wrapText="1"/>
    </xf>
    <xf numFmtId="14" fontId="0" fillId="4" borderId="236" xfId="0" applyNumberFormat="1" applyFill="1" applyBorder="1" applyAlignment="1">
      <alignment horizontal="center" vertical="center" wrapText="1"/>
    </xf>
    <xf numFmtId="14" fontId="0" fillId="0" borderId="236" xfId="0" applyNumberFormat="1" applyFill="1" applyBorder="1" applyAlignment="1">
      <alignment horizontal="center" vertical="center" wrapText="1"/>
    </xf>
    <xf numFmtId="14" fontId="0" fillId="0" borderId="237" xfId="0" applyNumberFormat="1" applyFill="1" applyBorder="1" applyAlignment="1">
      <alignment horizontal="center" vertical="center" wrapText="1"/>
    </xf>
    <xf numFmtId="14" fontId="0" fillId="4" borderId="238" xfId="0" applyNumberFormat="1" applyFill="1" applyBorder="1" applyAlignment="1">
      <alignment horizontal="center" vertical="center" wrapText="1"/>
    </xf>
    <xf numFmtId="14" fontId="0" fillId="0" borderId="238" xfId="0" applyNumberFormat="1" applyFill="1" applyBorder="1" applyAlignment="1">
      <alignment horizontal="center" vertical="center" wrapText="1"/>
    </xf>
    <xf numFmtId="14" fontId="0" fillId="4" borderId="239" xfId="0" applyNumberFormat="1" applyFill="1" applyBorder="1" applyAlignment="1">
      <alignment horizontal="center" vertical="center" wrapText="1"/>
    </xf>
    <xf numFmtId="14" fontId="0" fillId="0" borderId="240" xfId="0" applyNumberFormat="1" applyFill="1" applyBorder="1" applyAlignment="1">
      <alignment horizontal="center" vertical="center" wrapText="1"/>
    </xf>
    <xf numFmtId="14" fontId="0" fillId="4" borderId="241" xfId="0" applyNumberFormat="1" applyFill="1" applyBorder="1" applyAlignment="1">
      <alignment horizontal="center" vertical="center" wrapText="1"/>
    </xf>
    <xf numFmtId="14" fontId="0" fillId="0" borderId="242" xfId="0" applyNumberFormat="1" applyFill="1" applyBorder="1" applyAlignment="1">
      <alignment horizontal="center" vertical="center" wrapText="1"/>
    </xf>
    <xf numFmtId="14" fontId="0" fillId="4" borderId="242" xfId="0" applyNumberFormat="1" applyFill="1" applyBorder="1" applyAlignment="1">
      <alignment horizontal="center" vertical="center" wrapText="1"/>
    </xf>
    <xf numFmtId="14" fontId="0" fillId="0" borderId="243" xfId="0" applyNumberFormat="1" applyFill="1" applyBorder="1" applyAlignment="1">
      <alignment horizontal="center" vertical="center" wrapText="1"/>
    </xf>
    <xf numFmtId="14" fontId="0" fillId="4" borderId="244" xfId="0" applyNumberFormat="1" applyFill="1" applyBorder="1" applyAlignment="1">
      <alignment horizontal="center" vertical="center" wrapText="1"/>
    </xf>
    <xf numFmtId="14" fontId="0" fillId="0" borderId="244" xfId="0" applyNumberFormat="1" applyFill="1" applyBorder="1" applyAlignment="1">
      <alignment horizontal="center" vertical="center" wrapText="1"/>
    </xf>
    <xf numFmtId="14" fontId="0" fillId="4" borderId="245" xfId="0" applyNumberFormat="1" applyFill="1" applyBorder="1" applyAlignment="1">
      <alignment horizontal="center" vertical="center" wrapText="1"/>
    </xf>
    <xf numFmtId="14" fontId="0" fillId="0" borderId="246" xfId="0" applyNumberFormat="1" applyFill="1" applyBorder="1" applyAlignment="1">
      <alignment horizontal="center" vertical="center" wrapText="1"/>
    </xf>
    <xf numFmtId="14" fontId="0" fillId="4" borderId="246" xfId="0" applyNumberFormat="1" applyFill="1" applyBorder="1" applyAlignment="1">
      <alignment horizontal="center" vertical="center" wrapText="1"/>
    </xf>
    <xf numFmtId="14" fontId="0" fillId="4" borderId="247" xfId="0" applyNumberFormat="1" applyFill="1" applyBorder="1" applyAlignment="1">
      <alignment horizontal="center" vertical="center" wrapText="1"/>
    </xf>
    <xf numFmtId="14" fontId="0" fillId="0" borderId="248" xfId="0" applyNumberFormat="1" applyFill="1" applyBorder="1" applyAlignment="1">
      <alignment horizontal="center" vertical="center" wrapText="1"/>
    </xf>
    <xf numFmtId="14" fontId="0" fillId="4" borderId="248" xfId="0" applyNumberFormat="1" applyFill="1" applyBorder="1" applyAlignment="1">
      <alignment horizontal="center" vertical="center" wrapText="1"/>
    </xf>
    <xf numFmtId="14" fontId="0" fillId="4" borderId="249" xfId="0" applyNumberFormat="1" applyFill="1" applyBorder="1" applyAlignment="1">
      <alignment horizontal="center" vertical="center" wrapText="1"/>
    </xf>
    <xf numFmtId="14" fontId="0" fillId="0" borderId="250" xfId="0" applyNumberFormat="1" applyFill="1" applyBorder="1" applyAlignment="1">
      <alignment horizontal="center" vertical="center" wrapText="1"/>
    </xf>
    <xf numFmtId="14" fontId="0" fillId="4" borderId="250" xfId="0" applyNumberFormat="1" applyFill="1" applyBorder="1" applyAlignment="1">
      <alignment horizontal="center" vertical="center" wrapText="1"/>
    </xf>
    <xf numFmtId="14" fontId="0" fillId="0" borderId="251" xfId="0" applyNumberFormat="1" applyFill="1" applyBorder="1" applyAlignment="1">
      <alignment horizontal="center" vertical="center" wrapText="1"/>
    </xf>
    <xf numFmtId="14" fontId="0" fillId="0" borderId="252" xfId="0" applyNumberFormat="1" applyFill="1" applyBorder="1" applyAlignment="1">
      <alignment horizontal="center" vertical="center" wrapText="1"/>
    </xf>
    <xf numFmtId="14" fontId="0" fillId="4" borderId="253" xfId="0" applyNumberFormat="1" applyFill="1" applyBorder="1" applyAlignment="1">
      <alignment horizontal="center" vertical="center" wrapText="1"/>
    </xf>
    <xf numFmtId="14" fontId="0" fillId="0" borderId="254" xfId="0" applyNumberFormat="1" applyFill="1" applyBorder="1" applyAlignment="1">
      <alignment horizontal="center" vertical="center" wrapText="1"/>
    </xf>
    <xf numFmtId="14" fontId="0" fillId="4" borderId="254" xfId="0" applyNumberFormat="1" applyFill="1" applyBorder="1" applyAlignment="1">
      <alignment horizontal="center" vertical="center" wrapText="1"/>
    </xf>
    <xf numFmtId="14" fontId="0" fillId="0" borderId="255" xfId="0" applyNumberFormat="1" applyFill="1" applyBorder="1" applyAlignment="1">
      <alignment horizontal="center" vertical="center" wrapText="1"/>
    </xf>
    <xf numFmtId="14" fontId="0" fillId="4" borderId="256" xfId="0" applyNumberFormat="1" applyFill="1" applyBorder="1" applyAlignment="1">
      <alignment horizontal="center" vertical="center" wrapText="1"/>
    </xf>
    <xf numFmtId="14" fontId="0" fillId="0" borderId="257" xfId="0" applyNumberFormat="1" applyFill="1" applyBorder="1" applyAlignment="1">
      <alignment horizontal="center" vertical="center" wrapText="1"/>
    </xf>
    <xf numFmtId="14" fontId="0" fillId="4" borderId="257" xfId="0" applyNumberFormat="1" applyFill="1" applyBorder="1" applyAlignment="1">
      <alignment horizontal="center" vertical="center" wrapText="1"/>
    </xf>
    <xf numFmtId="14" fontId="0" fillId="4" borderId="258" xfId="0" applyNumberFormat="1" applyFill="1" applyBorder="1" applyAlignment="1">
      <alignment horizontal="center" vertical="center" wrapText="1"/>
    </xf>
    <xf numFmtId="14" fontId="0" fillId="0" borderId="259" xfId="0" applyNumberFormat="1" applyFill="1" applyBorder="1" applyAlignment="1">
      <alignment horizontal="center" vertical="center" wrapText="1"/>
    </xf>
    <xf numFmtId="14" fontId="0" fillId="4" borderId="259" xfId="0" applyNumberFormat="1" applyFill="1" applyBorder="1" applyAlignment="1">
      <alignment horizontal="center" vertical="center" wrapText="1"/>
    </xf>
    <xf numFmtId="14" fontId="0" fillId="4" borderId="260" xfId="0" applyNumberFormat="1" applyFill="1" applyBorder="1" applyAlignment="1">
      <alignment horizontal="center" vertical="center" wrapText="1"/>
    </xf>
    <xf numFmtId="14" fontId="0" fillId="0" borderId="261" xfId="0" applyNumberFormat="1" applyFill="1" applyBorder="1" applyAlignment="1">
      <alignment horizontal="center" vertical="center" wrapText="1"/>
    </xf>
    <xf numFmtId="14" fontId="0" fillId="4" borderId="261" xfId="0" applyNumberFormat="1" applyFill="1" applyBorder="1" applyAlignment="1">
      <alignment horizontal="center" vertical="center" wrapText="1"/>
    </xf>
    <xf numFmtId="14" fontId="0" fillId="4" borderId="262" xfId="0" applyNumberFormat="1" applyFill="1" applyBorder="1" applyAlignment="1">
      <alignment horizontal="center" vertical="center" wrapText="1"/>
    </xf>
    <xf numFmtId="14" fontId="0" fillId="0" borderId="263" xfId="0" applyNumberFormat="1" applyFill="1" applyBorder="1" applyAlignment="1">
      <alignment horizontal="center" vertical="center" wrapText="1"/>
    </xf>
    <xf numFmtId="14" fontId="0" fillId="4" borderId="263" xfId="0" applyNumberFormat="1" applyFill="1" applyBorder="1" applyAlignment="1">
      <alignment horizontal="center" vertical="center" wrapText="1"/>
    </xf>
    <xf numFmtId="14" fontId="0" fillId="0" borderId="264" xfId="0" applyNumberFormat="1" applyFill="1" applyBorder="1" applyAlignment="1">
      <alignment horizontal="center" vertical="center" wrapText="1"/>
    </xf>
    <xf numFmtId="14" fontId="0" fillId="4" borderId="265" xfId="0" applyNumberFormat="1" applyFill="1" applyBorder="1" applyAlignment="1">
      <alignment horizontal="center" vertical="center" wrapText="1"/>
    </xf>
    <xf numFmtId="14" fontId="0" fillId="0" borderId="265" xfId="0" applyNumberFormat="1" applyFill="1" applyBorder="1" applyAlignment="1">
      <alignment horizontal="center" vertical="center" wrapText="1"/>
    </xf>
    <xf numFmtId="14" fontId="0" fillId="0" borderId="266" xfId="0" applyNumberFormat="1" applyFill="1" applyBorder="1" applyAlignment="1">
      <alignment horizontal="center" vertical="center" wrapText="1"/>
    </xf>
    <xf numFmtId="14" fontId="0" fillId="4" borderId="267" xfId="0" applyNumberFormat="1" applyFill="1" applyBorder="1" applyAlignment="1">
      <alignment horizontal="center" vertical="center" wrapText="1"/>
    </xf>
    <xf numFmtId="14" fontId="0" fillId="0" borderId="267" xfId="0" applyNumberFormat="1" applyFill="1" applyBorder="1" applyAlignment="1">
      <alignment horizontal="center" vertical="center" wrapText="1"/>
    </xf>
    <xf numFmtId="14" fontId="0" fillId="0" borderId="268" xfId="0" applyNumberFormat="1" applyFill="1" applyBorder="1" applyAlignment="1">
      <alignment horizontal="center" vertical="center" wrapText="1"/>
    </xf>
    <xf numFmtId="14" fontId="0" fillId="4" borderId="269" xfId="0" applyNumberFormat="1" applyFill="1" applyBorder="1" applyAlignment="1">
      <alignment horizontal="center" vertical="center" wrapText="1"/>
    </xf>
    <xf numFmtId="14" fontId="0" fillId="0" borderId="269" xfId="0" applyNumberFormat="1" applyFill="1" applyBorder="1" applyAlignment="1">
      <alignment horizontal="center" vertical="center" wrapText="1"/>
    </xf>
    <xf numFmtId="14" fontId="0" fillId="7" borderId="270" xfId="0" applyNumberFormat="1" applyFill="1" applyBorder="1" applyAlignment="1">
      <alignment horizontal="center" vertical="center" wrapText="1"/>
    </xf>
    <xf numFmtId="14" fontId="0" fillId="0" borderId="270" xfId="0" applyNumberFormat="1" applyFill="1" applyBorder="1" applyAlignment="1">
      <alignment horizontal="center" vertical="center" wrapText="1"/>
    </xf>
    <xf numFmtId="14" fontId="0" fillId="4" borderId="270" xfId="0" applyNumberFormat="1" applyFill="1" applyBorder="1" applyAlignment="1">
      <alignment horizontal="center" vertical="center" wrapText="1"/>
    </xf>
    <xf numFmtId="14" fontId="0" fillId="0" borderId="271" xfId="0" applyNumberFormat="1" applyFill="1" applyBorder="1" applyAlignment="1">
      <alignment horizontal="center" vertical="center" wrapText="1"/>
    </xf>
    <xf numFmtId="14" fontId="0" fillId="4" borderId="272" xfId="0" applyNumberFormat="1" applyFill="1" applyBorder="1" applyAlignment="1">
      <alignment horizontal="center" vertical="center" wrapText="1"/>
    </xf>
    <xf numFmtId="14" fontId="0" fillId="0" borderId="272" xfId="0" applyNumberFormat="1" applyFill="1" applyBorder="1" applyAlignment="1">
      <alignment horizontal="center" vertical="center" wrapText="1"/>
    </xf>
    <xf numFmtId="14" fontId="0" fillId="4" borderId="273" xfId="0" applyNumberFormat="1" applyFill="1" applyBorder="1" applyAlignment="1">
      <alignment horizontal="center" vertical="center" wrapText="1"/>
    </xf>
    <xf numFmtId="14" fontId="0" fillId="0" borderId="274" xfId="0" applyNumberFormat="1" applyFill="1" applyBorder="1" applyAlignment="1">
      <alignment horizontal="center" vertical="center" wrapText="1"/>
    </xf>
    <xf numFmtId="14" fontId="0" fillId="4" borderId="274" xfId="0" applyNumberFormat="1" applyFill="1" applyBorder="1" applyAlignment="1">
      <alignment horizontal="center" vertical="center" wrapText="1"/>
    </xf>
    <xf numFmtId="14" fontId="0" fillId="7" borderId="275" xfId="0" applyNumberFormat="1" applyFill="1" applyBorder="1" applyAlignment="1">
      <alignment horizontal="center" vertical="center" wrapText="1"/>
    </xf>
    <xf numFmtId="14" fontId="0" fillId="0" borderId="275" xfId="0" applyNumberFormat="1" applyFill="1" applyBorder="1" applyAlignment="1">
      <alignment horizontal="center" vertical="center" wrapText="1"/>
    </xf>
    <xf numFmtId="14" fontId="0" fillId="4" borderId="275" xfId="0" applyNumberFormat="1" applyFill="1" applyBorder="1" applyAlignment="1">
      <alignment horizontal="center" vertical="center" wrapText="1"/>
    </xf>
    <xf numFmtId="14" fontId="0" fillId="4" borderId="276" xfId="0" applyNumberFormat="1" applyFill="1" applyBorder="1" applyAlignment="1">
      <alignment horizontal="center" vertical="center" wrapText="1"/>
    </xf>
    <xf numFmtId="14" fontId="0" fillId="0" borderId="277" xfId="0" applyNumberFormat="1" applyFill="1" applyBorder="1" applyAlignment="1">
      <alignment horizontal="center" vertical="center" wrapText="1"/>
    </xf>
    <xf numFmtId="14" fontId="0" fillId="4" borderId="277" xfId="0" applyNumberFormat="1" applyFill="1" applyBorder="1" applyAlignment="1">
      <alignment horizontal="center" vertical="center" wrapText="1"/>
    </xf>
    <xf numFmtId="14" fontId="0" fillId="0" borderId="278" xfId="0" applyNumberFormat="1" applyFill="1" applyBorder="1" applyAlignment="1">
      <alignment horizontal="center" vertical="center" wrapText="1"/>
    </xf>
    <xf numFmtId="14" fontId="0" fillId="4" borderId="279" xfId="0" applyNumberFormat="1" applyFill="1" applyBorder="1" applyAlignment="1">
      <alignment horizontal="center" vertical="center" wrapText="1"/>
    </xf>
    <xf numFmtId="14" fontId="0" fillId="0" borderId="279" xfId="0" applyNumberFormat="1" applyFill="1" applyBorder="1" applyAlignment="1">
      <alignment horizontal="center" vertical="center" wrapText="1"/>
    </xf>
    <xf numFmtId="14" fontId="0" fillId="4" borderId="280" xfId="0" applyNumberFormat="1" applyFill="1" applyBorder="1" applyAlignment="1">
      <alignment horizontal="center" vertical="center" wrapText="1"/>
    </xf>
    <xf numFmtId="14" fontId="0" fillId="0" borderId="281" xfId="0" applyNumberFormat="1" applyFill="1" applyBorder="1" applyAlignment="1">
      <alignment horizontal="center" vertical="center" wrapText="1"/>
    </xf>
    <xf numFmtId="14" fontId="0" fillId="4" borderId="281" xfId="0" applyNumberFormat="1" applyFill="1" applyBorder="1" applyAlignment="1">
      <alignment horizontal="center" vertical="center" wrapText="1"/>
    </xf>
    <xf numFmtId="14" fontId="0" fillId="4" borderId="282" xfId="0" applyNumberFormat="1" applyFill="1" applyBorder="1" applyAlignment="1">
      <alignment horizontal="center" vertical="center" wrapText="1"/>
    </xf>
    <xf numFmtId="14" fontId="0" fillId="0" borderId="283" xfId="0" applyNumberFormat="1" applyFill="1" applyBorder="1" applyAlignment="1">
      <alignment horizontal="center" vertical="center" wrapText="1"/>
    </xf>
    <xf numFmtId="14" fontId="0" fillId="4" borderId="283" xfId="0" applyNumberFormat="1" applyFill="1" applyBorder="1" applyAlignment="1">
      <alignment horizontal="center" vertical="center" wrapText="1"/>
    </xf>
    <xf numFmtId="14" fontId="0" fillId="4" borderId="284" xfId="0" applyNumberFormat="1" applyFill="1" applyBorder="1" applyAlignment="1">
      <alignment horizontal="center" vertical="center" wrapText="1"/>
    </xf>
    <xf numFmtId="14" fontId="0" fillId="0" borderId="285" xfId="0" applyNumberFormat="1" applyFill="1" applyBorder="1" applyAlignment="1">
      <alignment horizontal="center" vertical="center" wrapText="1"/>
    </xf>
    <xf numFmtId="14" fontId="0" fillId="4" borderId="285" xfId="0" applyNumberFormat="1" applyFill="1" applyBorder="1" applyAlignment="1">
      <alignment horizontal="center" vertical="center" wrapText="1"/>
    </xf>
    <xf numFmtId="14" fontId="0" fillId="4" borderId="286" xfId="0" applyNumberFormat="1" applyFill="1" applyBorder="1" applyAlignment="1">
      <alignment horizontal="center" vertical="center" wrapText="1"/>
    </xf>
    <xf numFmtId="14" fontId="0" fillId="0" borderId="287" xfId="0" applyNumberFormat="1" applyFill="1" applyBorder="1" applyAlignment="1">
      <alignment horizontal="center" vertical="center" wrapText="1"/>
    </xf>
    <xf numFmtId="14" fontId="0" fillId="4" borderId="287" xfId="0" applyNumberFormat="1" applyFill="1" applyBorder="1" applyAlignment="1">
      <alignment horizontal="center" vertical="center" wrapText="1"/>
    </xf>
    <xf numFmtId="14" fontId="0" fillId="0" borderId="288" xfId="0" applyNumberFormat="1" applyFill="1" applyBorder="1" applyAlignment="1">
      <alignment horizontal="center" vertical="center" wrapText="1"/>
    </xf>
    <xf numFmtId="14" fontId="0" fillId="4" borderId="289" xfId="0" applyNumberFormat="1" applyFill="1" applyBorder="1" applyAlignment="1">
      <alignment horizontal="center" vertical="center" wrapText="1"/>
    </xf>
    <xf numFmtId="14" fontId="0" fillId="0" borderId="289" xfId="0" applyNumberFormat="1" applyFill="1" applyBorder="1" applyAlignment="1">
      <alignment horizontal="center" vertical="center" wrapText="1"/>
    </xf>
    <xf numFmtId="14" fontId="0" fillId="0" borderId="290" xfId="0" applyNumberFormat="1" applyFill="1" applyBorder="1" applyAlignment="1">
      <alignment horizontal="center" vertical="center" wrapText="1"/>
    </xf>
    <xf numFmtId="14" fontId="0" fillId="4" borderId="291" xfId="0" applyNumberFormat="1" applyFill="1" applyBorder="1" applyAlignment="1">
      <alignment horizontal="center" vertical="center" wrapText="1"/>
    </xf>
    <xf numFmtId="14" fontId="0" fillId="0" borderId="291" xfId="0" applyNumberFormat="1" applyFill="1" applyBorder="1" applyAlignment="1">
      <alignment horizontal="center" vertical="center" wrapText="1"/>
    </xf>
    <xf numFmtId="14" fontId="0" fillId="0" borderId="292" xfId="0" applyNumberFormat="1" applyFill="1" applyBorder="1" applyAlignment="1">
      <alignment horizontal="center" vertical="center" wrapText="1"/>
    </xf>
    <xf numFmtId="14" fontId="0" fillId="4" borderId="293" xfId="0" applyNumberFormat="1" applyFill="1" applyBorder="1" applyAlignment="1">
      <alignment horizontal="center" vertical="center" wrapText="1"/>
    </xf>
    <xf numFmtId="14" fontId="0" fillId="0" borderId="293" xfId="0" applyNumberFormat="1" applyFill="1" applyBorder="1" applyAlignment="1">
      <alignment horizontal="center" vertical="center" wrapText="1"/>
    </xf>
    <xf numFmtId="14" fontId="0" fillId="4" borderId="294" xfId="0" applyNumberFormat="1" applyFill="1" applyBorder="1" applyAlignment="1">
      <alignment horizontal="center" vertical="center" wrapText="1"/>
    </xf>
    <xf numFmtId="14" fontId="0" fillId="0" borderId="295" xfId="0" applyNumberFormat="1" applyFill="1" applyBorder="1" applyAlignment="1">
      <alignment horizontal="center" vertical="center" wrapText="1"/>
    </xf>
    <xf numFmtId="14" fontId="0" fillId="4" borderId="296" xfId="0" applyNumberFormat="1" applyFill="1" applyBorder="1" applyAlignment="1">
      <alignment horizontal="center" vertical="center" wrapText="1"/>
    </xf>
    <xf numFmtId="14" fontId="0" fillId="0" borderId="297" xfId="0" applyNumberFormat="1" applyFill="1" applyBorder="1" applyAlignment="1">
      <alignment horizontal="center" vertical="center" wrapText="1"/>
    </xf>
    <xf numFmtId="14" fontId="0" fillId="4" borderId="298" xfId="0" applyNumberFormat="1" applyFill="1" applyBorder="1" applyAlignment="1">
      <alignment horizontal="center" vertical="center" wrapText="1"/>
    </xf>
    <xf numFmtId="14" fontId="0" fillId="0" borderId="298" xfId="0" applyNumberFormat="1" applyFill="1" applyBorder="1" applyAlignment="1">
      <alignment horizontal="center" vertical="center" wrapText="1"/>
    </xf>
    <xf numFmtId="14" fontId="0" fillId="0" borderId="299" xfId="0" applyNumberFormat="1" applyFill="1" applyBorder="1" applyAlignment="1">
      <alignment horizontal="center" vertical="center" wrapText="1"/>
    </xf>
    <xf numFmtId="14" fontId="0" fillId="4" borderId="300" xfId="0" applyNumberFormat="1" applyFill="1" applyBorder="1" applyAlignment="1">
      <alignment horizontal="center" vertical="center" wrapText="1"/>
    </xf>
    <xf numFmtId="14" fontId="0" fillId="0" borderId="300" xfId="0" applyNumberFormat="1" applyFill="1" applyBorder="1" applyAlignment="1">
      <alignment horizontal="center" vertical="center" wrapText="1"/>
    </xf>
    <xf numFmtId="14" fontId="0" fillId="0" borderId="301" xfId="0" applyNumberFormat="1" applyFill="1" applyBorder="1" applyAlignment="1">
      <alignment horizontal="center" vertical="center" wrapText="1"/>
    </xf>
    <xf numFmtId="14" fontId="0" fillId="4" borderId="302" xfId="0" applyNumberFormat="1" applyFill="1" applyBorder="1" applyAlignment="1">
      <alignment horizontal="center" vertical="center" wrapText="1"/>
    </xf>
    <xf numFmtId="14" fontId="0" fillId="0" borderId="302" xfId="0" applyNumberFormat="1" applyFill="1" applyBorder="1" applyAlignment="1">
      <alignment horizontal="center" vertical="center" wrapText="1"/>
    </xf>
    <xf numFmtId="14" fontId="0" fillId="4" borderId="303" xfId="0" applyNumberFormat="1" applyFill="1" applyBorder="1" applyAlignment="1">
      <alignment horizontal="center" vertical="center" wrapText="1"/>
    </xf>
    <xf numFmtId="14" fontId="0" fillId="0" borderId="304" xfId="0" applyNumberFormat="1" applyFill="1" applyBorder="1" applyAlignment="1">
      <alignment horizontal="center" vertical="center" wrapText="1"/>
    </xf>
    <xf numFmtId="14" fontId="0" fillId="4" borderId="304" xfId="0" applyNumberFormat="1" applyFill="1" applyBorder="1" applyAlignment="1">
      <alignment horizontal="center" vertical="center" wrapText="1"/>
    </xf>
    <xf numFmtId="14" fontId="0" fillId="0" borderId="305" xfId="0" applyNumberFormat="1" applyFill="1" applyBorder="1" applyAlignment="1">
      <alignment horizontal="center" vertical="center" wrapText="1"/>
    </xf>
    <xf numFmtId="14" fontId="0" fillId="4" borderId="306" xfId="0" applyNumberFormat="1" applyFill="1" applyBorder="1" applyAlignment="1">
      <alignment horizontal="center" vertical="center" wrapText="1"/>
    </xf>
    <xf numFmtId="14" fontId="0" fillId="0" borderId="306" xfId="0" applyNumberFormat="1" applyFill="1" applyBorder="1" applyAlignment="1">
      <alignment horizontal="center" vertical="center" wrapText="1"/>
    </xf>
    <xf numFmtId="14" fontId="0" fillId="4" borderId="307" xfId="0" applyNumberFormat="1" applyFill="1" applyBorder="1" applyAlignment="1">
      <alignment horizontal="center" vertical="center" wrapText="1"/>
    </xf>
    <xf numFmtId="14" fontId="0" fillId="0" borderId="308" xfId="0" applyNumberFormat="1" applyFill="1" applyBorder="1" applyAlignment="1">
      <alignment horizontal="center" vertical="center" wrapText="1"/>
    </xf>
    <xf numFmtId="14" fontId="0" fillId="4" borderId="308" xfId="0" applyNumberFormat="1" applyFill="1" applyBorder="1" applyAlignment="1">
      <alignment horizontal="center" vertical="center" wrapText="1"/>
    </xf>
    <xf numFmtId="14" fontId="0" fillId="0" borderId="309" xfId="0" applyNumberFormat="1" applyFill="1" applyBorder="1" applyAlignment="1">
      <alignment horizontal="center" vertical="center" wrapText="1"/>
    </xf>
    <xf numFmtId="14" fontId="0" fillId="4" borderId="310" xfId="0" applyNumberFormat="1" applyFill="1" applyBorder="1" applyAlignment="1">
      <alignment horizontal="center" vertical="center" wrapText="1"/>
    </xf>
    <xf numFmtId="14" fontId="0" fillId="0" borderId="310" xfId="0" applyNumberFormat="1" applyFill="1" applyBorder="1" applyAlignment="1">
      <alignment horizontal="center" vertical="center" wrapText="1"/>
    </xf>
    <xf numFmtId="14" fontId="0" fillId="4" borderId="309" xfId="0" applyNumberFormat="1" applyFill="1" applyBorder="1" applyAlignment="1">
      <alignment horizontal="center" vertical="center" wrapText="1"/>
    </xf>
    <xf numFmtId="14" fontId="0" fillId="0" borderId="311" xfId="0" applyNumberFormat="1" applyFill="1" applyBorder="1" applyAlignment="1">
      <alignment horizontal="center" vertical="center" wrapText="1"/>
    </xf>
    <xf numFmtId="14" fontId="0" fillId="4" borderId="312" xfId="0" applyNumberFormat="1" applyFill="1" applyBorder="1" applyAlignment="1">
      <alignment horizontal="center" vertical="center" wrapText="1"/>
    </xf>
    <xf numFmtId="14" fontId="0" fillId="0" borderId="312" xfId="0" applyNumberFormat="1" applyFill="1" applyBorder="1" applyAlignment="1">
      <alignment horizontal="center" vertical="center" wrapText="1"/>
    </xf>
    <xf numFmtId="14" fontId="0" fillId="4" borderId="313" xfId="0" applyNumberFormat="1" applyFill="1" applyBorder="1" applyAlignment="1">
      <alignment horizontal="center" vertical="center" wrapText="1"/>
    </xf>
    <xf numFmtId="14" fontId="0" fillId="0" borderId="314" xfId="0" applyNumberFormat="1" applyFill="1" applyBorder="1" applyAlignment="1">
      <alignment horizontal="center" vertical="center" wrapText="1"/>
    </xf>
    <xf numFmtId="14" fontId="0" fillId="4" borderId="314" xfId="0" applyNumberFormat="1" applyFill="1" applyBorder="1" applyAlignment="1">
      <alignment horizontal="center" vertical="center" wrapText="1"/>
    </xf>
    <xf numFmtId="14" fontId="0" fillId="0" borderId="315" xfId="0" applyNumberFormat="1" applyFill="1" applyBorder="1" applyAlignment="1">
      <alignment horizontal="center" vertical="center" wrapText="1"/>
    </xf>
    <xf numFmtId="14" fontId="0" fillId="4" borderId="316" xfId="0" applyNumberFormat="1" applyFill="1" applyBorder="1" applyAlignment="1">
      <alignment horizontal="center" vertical="center" wrapText="1"/>
    </xf>
    <xf numFmtId="14" fontId="0" fillId="0" borderId="316" xfId="0" applyNumberFormat="1" applyFill="1" applyBorder="1" applyAlignment="1">
      <alignment horizontal="center" vertical="center" wrapText="1"/>
    </xf>
    <xf numFmtId="14" fontId="0" fillId="4" borderId="317" xfId="0" applyNumberFormat="1" applyFill="1" applyBorder="1" applyAlignment="1">
      <alignment horizontal="center" vertical="center" wrapText="1"/>
    </xf>
    <xf numFmtId="14" fontId="0" fillId="0" borderId="318" xfId="0" applyNumberFormat="1" applyFill="1" applyBorder="1" applyAlignment="1">
      <alignment horizontal="center" vertical="center" wrapText="1"/>
    </xf>
    <xf numFmtId="14" fontId="0" fillId="4" borderId="319" xfId="0" applyNumberFormat="1" applyFill="1" applyBorder="1" applyAlignment="1">
      <alignment horizontal="center" vertical="center" wrapText="1"/>
    </xf>
    <xf numFmtId="14" fontId="0" fillId="0" borderId="320" xfId="0" applyNumberFormat="1" applyFill="1" applyBorder="1" applyAlignment="1">
      <alignment horizontal="center" vertical="center" wrapText="1"/>
    </xf>
    <xf numFmtId="14" fontId="0" fillId="4" borderId="320" xfId="0" applyNumberFormat="1" applyFill="1" applyBorder="1" applyAlignment="1">
      <alignment horizontal="center" vertical="center" wrapText="1"/>
    </xf>
    <xf numFmtId="14" fontId="0" fillId="4" borderId="321" xfId="0" applyNumberFormat="1" applyFill="1" applyBorder="1" applyAlignment="1">
      <alignment horizontal="center" vertical="center" wrapText="1"/>
    </xf>
    <xf numFmtId="14" fontId="0" fillId="0" borderId="322" xfId="0" applyNumberFormat="1" applyFill="1" applyBorder="1" applyAlignment="1">
      <alignment horizontal="center" vertical="center" wrapText="1"/>
    </xf>
    <xf numFmtId="14" fontId="0" fillId="4" borderId="322" xfId="0" applyNumberFormat="1" applyFill="1" applyBorder="1" applyAlignment="1">
      <alignment horizontal="center" vertical="center" wrapText="1"/>
    </xf>
    <xf numFmtId="14" fontId="0" fillId="0" borderId="323" xfId="0" applyNumberFormat="1" applyFill="1" applyBorder="1" applyAlignment="1">
      <alignment horizontal="center" vertical="center" wrapText="1"/>
    </xf>
    <xf numFmtId="14" fontId="0" fillId="4" borderId="324" xfId="0" applyNumberFormat="1" applyFill="1" applyBorder="1" applyAlignment="1">
      <alignment horizontal="center" vertical="center" wrapText="1"/>
    </xf>
    <xf numFmtId="14" fontId="0" fillId="0" borderId="324" xfId="0" applyNumberFormat="1" applyFill="1" applyBorder="1" applyAlignment="1">
      <alignment horizontal="center" vertical="center" wrapText="1"/>
    </xf>
    <xf numFmtId="14" fontId="0" fillId="0" borderId="325" xfId="0" applyNumberFormat="1" applyFill="1" applyBorder="1" applyAlignment="1">
      <alignment horizontal="center" vertical="center" wrapText="1"/>
    </xf>
    <xf numFmtId="14" fontId="0" fillId="4" borderId="326" xfId="0" applyNumberFormat="1" applyFill="1" applyBorder="1" applyAlignment="1">
      <alignment horizontal="center" vertical="center" wrapText="1"/>
    </xf>
    <xf numFmtId="14" fontId="0" fillId="0" borderId="326" xfId="0" applyNumberFormat="1" applyFill="1" applyBorder="1" applyAlignment="1">
      <alignment horizontal="center" vertical="center" wrapText="1"/>
    </xf>
    <xf numFmtId="14" fontId="0" fillId="4" borderId="327" xfId="0" applyNumberFormat="1" applyFill="1" applyBorder="1" applyAlignment="1">
      <alignment horizontal="center" vertical="center" wrapText="1"/>
    </xf>
    <xf numFmtId="14" fontId="0" fillId="0" borderId="328" xfId="0" applyNumberFormat="1" applyFill="1" applyBorder="1" applyAlignment="1">
      <alignment horizontal="center" vertical="center" wrapText="1"/>
    </xf>
    <xf numFmtId="14" fontId="0" fillId="4" borderId="328" xfId="0" applyNumberFormat="1" applyFill="1" applyBorder="1" applyAlignment="1">
      <alignment horizontal="center" vertical="center" wrapText="1"/>
    </xf>
    <xf numFmtId="14" fontId="0" fillId="0" borderId="329" xfId="0" applyNumberFormat="1" applyFill="1" applyBorder="1" applyAlignment="1">
      <alignment horizontal="center" vertical="center" wrapText="1"/>
    </xf>
    <xf numFmtId="14" fontId="0" fillId="4" borderId="330" xfId="0" applyNumberFormat="1" applyFill="1" applyBorder="1" applyAlignment="1">
      <alignment horizontal="center" vertical="center" wrapText="1"/>
    </xf>
    <xf numFmtId="14" fontId="0" fillId="4" borderId="329" xfId="0" applyNumberFormat="1" applyFill="1" applyBorder="1" applyAlignment="1">
      <alignment horizontal="center" vertical="center" wrapText="1"/>
    </xf>
    <xf numFmtId="14" fontId="0" fillId="0" borderId="330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vertic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 vertical="center" wrapText="1"/>
    </xf>
  </cellXfs>
  <cellStyles count="2">
    <cellStyle name="Normal" xfId="0" builtinId="0"/>
    <cellStyle name="Normal 2" xfId="1"/>
  </cellStyles>
  <dxfs count="9"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Comic Sans MS"/>
        <family val="4"/>
        <scheme val="none"/>
      </font>
      <fill>
        <patternFill patternType="solid">
          <fgColor indexed="64"/>
          <bgColor indexed="46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 Pannes Condi.xlsm]san80.3!Tableau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6421836799084062E-2"/>
          <c:y val="0.23083071303646857"/>
          <c:w val="0.89171722606389914"/>
          <c:h val="0.508900032203575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'san80.3'!$B$4:$B$5</c:f>
              <c:strCache>
                <c:ptCount val="1"/>
                <c:pt idx="0">
                  <c:v>Découpe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'san80.3'!$B$6:$B$23</c:f>
              <c:numCache>
                <c:formatCode>General</c:formatCode>
                <c:ptCount val="11"/>
                <c:pt idx="1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65-4D2B-A40F-E50738025483}"/>
            </c:ext>
          </c:extLst>
        </c:ser>
        <c:ser>
          <c:idx val="1"/>
          <c:order val="1"/>
          <c:tx>
            <c:strRef>
              <c:f>'san80.3'!$C$4:$C$5</c:f>
              <c:strCache>
                <c:ptCount val="1"/>
                <c:pt idx="0">
                  <c:v>Multisan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'san80.3'!$C$6:$C$23</c:f>
              <c:numCache>
                <c:formatCode>General</c:formatCode>
                <c:ptCount val="11"/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65-4D2B-A40F-E50738025483}"/>
            </c:ext>
          </c:extLst>
        </c:ser>
        <c:ser>
          <c:idx val="2"/>
          <c:order val="2"/>
          <c:tx>
            <c:strRef>
              <c:f>'san80.3'!$D$4:$D$5</c:f>
              <c:strCache>
                <c:ptCount val="1"/>
                <c:pt idx="0">
                  <c:v>SAN61.1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'san80.3'!$D$6:$D$23</c:f>
              <c:numCache>
                <c:formatCode>General</c:formatCode>
                <c:ptCount val="11"/>
                <c:pt idx="1">
                  <c:v>10</c:v>
                </c:pt>
                <c:pt idx="2">
                  <c:v>17</c:v>
                </c:pt>
                <c:pt idx="5">
                  <c:v>20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65-4D2B-A40F-E50738025483}"/>
            </c:ext>
          </c:extLst>
        </c:ser>
        <c:ser>
          <c:idx val="3"/>
          <c:order val="3"/>
          <c:tx>
            <c:strRef>
              <c:f>'san80.3'!$E$4:$E$5</c:f>
              <c:strCache>
                <c:ptCount val="1"/>
                <c:pt idx="0">
                  <c:v>SAN61.2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'san80.3'!$E$6:$E$23</c:f>
              <c:numCache>
                <c:formatCode>General</c:formatCode>
                <c:ptCount val="11"/>
                <c:pt idx="1">
                  <c:v>12</c:v>
                </c:pt>
                <c:pt idx="2">
                  <c:v>28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65-4D2B-A40F-E50738025483}"/>
            </c:ext>
          </c:extLst>
        </c:ser>
        <c:ser>
          <c:idx val="4"/>
          <c:order val="4"/>
          <c:tx>
            <c:strRef>
              <c:f>'san80.3'!$F$4:$F$5</c:f>
              <c:strCache>
                <c:ptCount val="1"/>
                <c:pt idx="0">
                  <c:v>SAN80.3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'san80.3'!$F$6:$F$23</c:f>
              <c:numCache>
                <c:formatCode>General</c:formatCode>
                <c:ptCount val="11"/>
                <c:pt idx="7">
                  <c:v>20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65-4D2B-A40F-E50738025483}"/>
            </c:ext>
          </c:extLst>
        </c:ser>
        <c:ser>
          <c:idx val="5"/>
          <c:order val="5"/>
          <c:tx>
            <c:strRef>
              <c:f>'san80.3'!$G$4:$G$5</c:f>
              <c:strCache>
                <c:ptCount val="1"/>
                <c:pt idx="0">
                  <c:v>VT67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'san80.3'!$G$6:$G$23</c:f>
              <c:numCache>
                <c:formatCode>General</c:formatCode>
                <c:ptCount val="11"/>
                <c:pt idx="0">
                  <c:v>10</c:v>
                </c:pt>
                <c:pt idx="1">
                  <c:v>40</c:v>
                </c:pt>
                <c:pt idx="2">
                  <c:v>18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865-4D2B-A40F-E507380254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380544"/>
        <c:axId val="134402816"/>
      </c:barChart>
      <c:catAx>
        <c:axId val="134380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4402816"/>
        <c:crosses val="autoZero"/>
        <c:auto val="1"/>
        <c:lblAlgn val="ctr"/>
        <c:lblOffset val="100"/>
        <c:noMultiLvlLbl val="0"/>
      </c:catAx>
      <c:valAx>
        <c:axId val="134402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380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0</xdr:row>
      <xdr:rowOff>123825</xdr:rowOff>
    </xdr:from>
    <xdr:to>
      <xdr:col>20</xdr:col>
      <xdr:colOff>371475</xdr:colOff>
      <xdr:row>16</xdr:row>
      <xdr:rowOff>95249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SEBAST~1/AppData/Local/Temp/Test%20Pannes%20Condi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ste Codesoft, Corcieux" refreshedDate="43131.343316666665" createdVersion="4" refreshedVersion="4" minRefreshableVersion="3" recordCount="3288">
  <cacheSource type="worksheet">
    <worksheetSource ref="A4:J10000" sheet="PeriodeCible" r:id="rId2"/>
  </cacheSource>
  <cacheFields count="10">
    <cacheField name="Date en nb" numFmtId="0">
      <sharedItems containsString="0" containsBlank="1" containsNumber="1" containsInteger="1" minValue="43131" maxValue="43131"/>
    </cacheField>
    <cacheField name="Date" numFmtId="0">
      <sharedItems containsNonDate="0" containsDate="1" containsString="0" containsBlank="1" minDate="2018-01-31T00:00:00" maxDate="2018-02-01T00:00:00"/>
    </cacheField>
    <cacheField name="Poste" numFmtId="0">
      <sharedItems containsBlank="1"/>
    </cacheField>
    <cacheField name="Nom CE" numFmtId="0">
      <sharedItems containsBlank="1"/>
    </cacheField>
    <cacheField name="Ligne" numFmtId="0">
      <sharedItems containsBlank="1" count="19">
        <s v="SAN80.1"/>
        <s v="SAN80.2"/>
        <s v="SAN80.3"/>
        <s v="SAN61.1"/>
        <s v="SAN61.2"/>
        <s v="Multisan"/>
        <s v="Multisan 2"/>
        <s v="Péché mignon 1"/>
        <s v="Péché mignon 2"/>
        <s v="VT67"/>
        <s v="VT65"/>
        <s v="Palettiseur"/>
        <s v="Découpe"/>
        <m/>
        <s v="Atelier" u="1"/>
        <s v="Multisan " u="1"/>
        <s v="." u="1"/>
        <s v="Multisan 1" u="1"/>
        <s v="Multisan2" u="1"/>
      </sharedItems>
    </cacheField>
    <cacheField name="Lieu de panne / Groupe" numFmtId="0">
      <sharedItems containsBlank="1" count="35">
        <m/>
        <s v="Matière première"/>
        <s v="Encaisseuse"/>
        <s v="Encaisseuse Multisan"/>
        <s v="Attente orga Ligne"/>
        <s v="Emballeuse SAN80"/>
        <s v="Encaisseuse PM" u="1"/>
        <s v="Ascenseur" u="1"/>
        <s v="Tapis dépose fromage" u="1"/>
        <s v="Personnel" u="1"/>
        <s v="Emballeuse VT65" u="1"/>
        <s v="Balance DPM" u="1"/>
        <s v="Attente organisation" u="1"/>
        <s v="Dépose couronne / macaron" u="1"/>
        <s v="Centreur Vestor" u="1"/>
        <s v="Dépileur" u="1"/>
        <s v="Portique" u="1"/>
        <s v="Panne découpe" u="1"/>
        <s v="Fil de découpe" u="1"/>
        <s v="Chariot intercalaire" u="1"/>
        <s v="." u="1"/>
        <s v="Chariot sortie palette" u="1"/>
        <s v="Dépileur pap absorbeur, Convoyeur dépose" u="1"/>
        <e v="#N/A" u="1"/>
        <s v="Banderoleuse" u="1"/>
        <s v="Emballeuse SAN61" u="1"/>
        <s v="Stickage dateur étiqueteuse" u="1"/>
        <s v="Emballeuse VT67" u="1"/>
        <s v="Balance DPM VT67" u="1"/>
        <s v="Tapis d'alimentation" u="1"/>
        <s v="Stockage dateur étiqueteuse" u="1"/>
        <s v="Emballeuse PM" u="1"/>
        <s v="Autres" u="1"/>
        <s v="Emballeuse Multisan" u="1"/>
        <s v="Ligne Palettiseur" u="1"/>
      </sharedItems>
    </cacheField>
    <cacheField name="Message" numFmtId="0">
      <sharedItems containsBlank="1" count="137">
        <m/>
        <s v="Fromages mous emballés"/>
        <s v="Panne préparation couche"/>
        <s v="Panne collage caisse"/>
        <s v="Attente Consigne, Essai,Commandes"/>
        <s v="Fromage mal emballé"/>
        <s v="Chgt format 1/12 &lt;=&gt; 1/12 Display" u="1"/>
        <s v="Défaut prise couronne" u="1"/>
        <s v="Tampon étiqueteuse bouché" u="1"/>
        <s v="Défaut embossoir" u="1"/>
        <s v="Nettoyage intermédiaire" u="1"/>
        <s v="Défaut cellule spot" u="1"/>
        <s v="Panne robot" u="1"/>
        <s v="Caisse tombée" u="1"/>
        <s v="Chgt Commande" u="1"/>
        <s v="Défaut séparateur" u="1"/>
        <s v="Palette renversée" u="1"/>
        <e v="#N/A" u="1"/>
        <s v="Blocage tapis" u="1"/>
        <s v="Attente pile fromage" u="1"/>
        <s v="Attente papier" u="1"/>
        <s v="Nettoyage Autres (hors casse)" u="1"/>
        <s v="Attente Fromage" u="1"/>
        <s v="Panne Manipulateur" u="1"/>
        <s v="Tapis HS" u="1"/>
        <s v="Bourrage carton" u="1"/>
        <s v="Défaut de colle sur pointes" u="1"/>
        <s v="Courroie HS Vestor" u="1"/>
        <s v="Formation de boudin" u="1"/>
        <s v="Défaut balance" u="1"/>
        <s v="Panne convoyeur dépose fromage" u="1"/>
        <s v="Changement de format" u="1"/>
        <s v="Défaut Robot planté" u="1"/>
        <s v="Panne introduction " u="1"/>
        <s v="peché mignon fini plus tot, mise en route U4 quantite semaine 50 déjà faite , fait les 100 caisses pour semaine 51 mais fiche palette a taper lundi (quantième 354) " u="1"/>
        <s v="Gavage rebus" u="1"/>
        <s v="Défaut entrainement DPM" u="1"/>
        <s v="Arrêt convoyeur central" u="1"/>
        <s v="Défaut Chambre de pliage" u="1"/>
        <s v="Pas de Conductrice" u="1"/>
        <s v="Pb air comprimé" u="1"/>
        <s v="Défaut triangle" u="1"/>
        <s v="." u="1"/>
        <s v="Fuite d'air" u="1"/>
        <s v="Attente sticker" u="1"/>
        <s v="Nettoyage inter RX=&gt; BX" u="1"/>
        <s v="Bobine rouleau déchiré" u="1"/>
        <s v="Défaut Collision" u="1"/>
        <s v="Autres ( à expliquer)" u="1"/>
        <s v="Palette tombée" u="1"/>
        <s v="Tri fromages sur ligne" u="1"/>
        <s v="Chaine décalée" u="1"/>
        <s v="Attente carton" u="1"/>
        <s v="Vestor bloqué" u="1"/>
        <s v="Chgt Fin bobine, traça" u="1"/>
        <s v="Fromages gros emballés" u="1"/>
        <s v="Mauvaise impression dateur" u="1"/>
        <s v="Chgt format 1/12 =&gt; 1/14ème" u="1"/>
        <s v="Défaut convoyage caisse" u="1"/>
        <s v="Chgt format 1/14 =&gt; 1/12ème" u="1"/>
        <s v="Gavage  ligne" u="1"/>
        <s v="Défaut serveur Avery" u="1"/>
        <s v="Cellule HS" u="1"/>
        <s v="Panne marquage caisse" u="1"/>
        <s v="Papier qui frise" u="1"/>
        <s v="Défaut DPM" u="1"/>
        <s v="Portique tombé sur palette" u="1"/>
        <s v="Chgt de format encaisseuse" u="1"/>
        <s v="Défaut poste d'éjection" u="1"/>
        <s v="Défaut tapis d'éjection" u="1"/>
        <s v="Mauvaise prise claie" u="1"/>
        <s v="Défaut entrainement balance" u="1"/>
        <s v="Panne convoyage caisse" u="1"/>
        <s v="Défaut divergeur entrée produit" u="1"/>
        <s v="Gerbeur" u="1"/>
        <s v="Pb d'air comprimé" u="1"/>
        <s v="Attente pour essai" u="1"/>
        <s v="Fromages mal emballés" u="1"/>
        <s v="Mauvaise dépose du pap absorbeur" u="1"/>
        <s v="Erreur d'emballage" u="1"/>
        <s v="Panne introduction caisse" u="1"/>
        <s v="Attente pour réunion / consignes" u="1"/>
        <s v="Panne tapis" u="1"/>
        <s v="Attente Emballage" u="1"/>
        <s v="Roulement tapis HS" u="1"/>
        <s v="Panne dépileur" u="1"/>
        <s v="Bourrage produit entrée emballeuse" u="1"/>
        <s v="Pb électrique" u="1"/>
        <s v="Défaut de dépose sticker" u="1"/>
        <s v="Panne Banc chaine à taquet" u="1"/>
        <s v="Pb air comprimé étiqueteuse" u="1"/>
        <s v="Défaut tirage papier" u="1"/>
        <s v="Bourrage convoyeur godet" u="1"/>
        <s v="Fromages petits éjectés" u="1"/>
        <s v="Défaut scellage" u="1"/>
        <s v="Défaut Sole" u="1"/>
        <s v="Interims sur ligne" u="1"/>
        <s v="Cellule portique HS" u="1"/>
        <s v="Blocage sortie palettiseur" u="1"/>
        <s v="Défaut prise découpe" u="1"/>
        <s v="Fromages petits" u="1"/>
        <s v="Thermique disjoncté" u="1"/>
        <s v="Chgt format papier magnum" u="1"/>
        <s v="Fromages gros éjectés" u="1"/>
        <s v="Changement de format 1/14-1/12" u="1"/>
        <s v="Défaut prise macaron" u="1"/>
        <s v="Panne évacuation caisse" u="1"/>
        <s v="Defaut Presseur" u="1"/>
        <s v="Produit mal introduit dans la pince" u="1"/>
        <s v="Pile renversée" u="1"/>
        <s v="Panne formage caisse" u="1"/>
        <s v="Fromages petits emballés" u="1"/>
        <s v="Défaut collage caisse" u="1"/>
        <s v="Défaut formage caisse" u="1"/>
        <s v="Pb de couteaux" u="1"/>
        <s v="Defaut Colision" u="1"/>
        <s v="Défaut pince prise fromage" u="1"/>
        <s v="Portique bloqué" u="1"/>
        <s v="Défaut sur bande d'évacuation" u="1"/>
        <s v="Bourrage caisse" u="1"/>
        <s v="Panne centreur" u="1"/>
        <s v="Panne retourneur" u="1"/>
        <s v="Fil coupé" u="1"/>
        <s v="Défaut marquage caisse" u="1"/>
        <s v="Défaut soudure longitudinale" u="1"/>
        <s v="Attente des commandes" u="1"/>
        <s v="Panne ascenseur" u="1"/>
        <s v="Dateur en défaut" u="1"/>
        <s v="Défaut pince et chambre de pliage" u="1"/>
        <s v="Arrêt pour nettoyage intermédiaire" u="1"/>
        <s v="Chgt Format" u="1"/>
        <s v="Mauvaise dépose intercalaire" u="1"/>
        <s v="Défaut prise produit robot" u="1"/>
        <s v="Mauvaise prise du pap absorbeur" u="1"/>
        <s v="Panne gerbeur" u="1"/>
        <s v="Défaut prise robot" u="1"/>
        <s v="Panne banderoleuse" u="1"/>
      </sharedItems>
    </cacheField>
    <cacheField name="Commentaires" numFmtId="0">
      <sharedItems containsBlank="1"/>
    </cacheField>
    <cacheField name="Temps (min)" numFmtId="0">
      <sharedItems containsString="0" containsBlank="1" containsNumber="1" containsInteger="1" minValue="10" maxValue="150"/>
    </cacheField>
    <cacheField name="Résolu / A traite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EBASTIEN" refreshedDate="43173.890543402777" createdVersion="6" refreshedVersion="6" minRefreshableVersion="3" recordCount="1625">
  <cacheSource type="worksheet">
    <worksheetSource name="Data_Base"/>
  </cacheSource>
  <cacheFields count="7">
    <cacheField name="Date" numFmtId="14">
      <sharedItems containsSemiMixedTypes="0" containsNonDate="0" containsDate="1" containsString="0" minDate="2018-01-02T00:00:00" maxDate="2018-05-06T00:00:00" count="63">
        <d v="2018-01-02T00:00:00"/>
        <d v="2018-01-03T00:00:00"/>
        <d v="2018-01-04T00:00:00"/>
        <d v="2018-01-05T00:00:00"/>
        <d v="2018-01-06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9T00:00:00"/>
        <d v="2018-01-30T00:00:00"/>
        <d v="2018-01-31T00:00:00"/>
        <d v="2018-02-01T00:00:00"/>
        <d v="2018-02-02T00:00:00"/>
        <d v="2018-02-03T00:00:00"/>
        <d v="2018-02-05T00:00:00"/>
        <d v="2018-02-06T00:00:00"/>
        <d v="2018-02-07T00:00:00"/>
        <d v="2018-02-08T00:00:00"/>
        <d v="2018-02-09T00:00:00"/>
        <d v="2018-02-10T00:00:00"/>
        <d v="2018-02-12T00:00:00"/>
        <d v="2018-02-13T00:00:00"/>
        <d v="2018-02-14T00:00:00"/>
        <d v="2018-02-15T00:00:00"/>
        <d v="2018-02-16T00:00:00"/>
        <d v="2018-02-17T00:00:00"/>
        <d v="2018-02-19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5T00:00:00"/>
        <d v="2018-03-06T00:00:00"/>
        <d v="2018-05-05T00:00:00"/>
        <d v="2018-03-07T00:00:00"/>
        <d v="2018-03-09T00:00:00"/>
        <d v="2018-03-10T00:00:00"/>
        <d v="2018-03-11T00:00:00"/>
        <d v="2018-03-12T00:00:00"/>
        <d v="2018-03-13T00:00:00"/>
      </sharedItems>
    </cacheField>
    <cacheField name="Ligne" numFmtId="0">
      <sharedItems containsMixedTypes="1" containsNumber="1" containsInteger="1" minValue="0" maxValue="0" count="14">
        <s v="Multisan"/>
        <s v="VT67"/>
        <s v="Découpe"/>
        <s v="SAN61.1"/>
        <s v="SAN80.3"/>
        <s v="SAN61.2"/>
        <s v="Péché mignon 1"/>
        <s v="Multisan 2"/>
        <s v="SAN80.2"/>
        <s v="SAN80.1"/>
        <s v="Palettiseur"/>
        <s v="VT65"/>
        <n v="0"/>
        <s v="Atelier"/>
      </sharedItems>
    </cacheField>
    <cacheField name="Lieu de panne / Groupe" numFmtId="0">
      <sharedItems count="31">
        <s v="Emballeuse Multisan"/>
        <s v="Encaisseuse"/>
        <s v="Panne découpe"/>
        <s v="Emballeuse SAN61"/>
        <s v="Matière première"/>
        <s v="Emballeuse SAN80"/>
        <s v="Attente orga Ligne"/>
        <s v="Stickage dateur étiqueteuse"/>
        <s v="Encaisseuse PM"/>
        <s v="Encaisseuse Multisan"/>
        <s v="."/>
        <s v="Ascenseur"/>
        <s v="Ligne Palettiseur"/>
        <s v="Attente organisation"/>
        <s v="Emballeuse PM"/>
        <s v="Emballeuse VT65"/>
        <s v="Dépileur"/>
        <s v="Chariot sortie palette"/>
        <s v="Balance DPM"/>
        <s v="Dépose couronne / macaron"/>
        <s v="Personnel"/>
        <s v="Portique"/>
        <s v="Fil de découpe"/>
        <s v="Autres"/>
        <s v="Balance DPM VT67"/>
        <s v="Tapis dépose fromage"/>
        <s v="Banderoleuse"/>
        <s v="Centreur Vestor"/>
        <s v="Tapis d'alimentation"/>
        <s v="Emballeuse VT67"/>
        <s v="Dépileur pap absorbeur, Convoyeur dépose"/>
      </sharedItems>
    </cacheField>
    <cacheField name="Message" numFmtId="0">
      <sharedItems count="92">
        <s v="Produit mal introduit dans la pince"/>
        <s v="Panne gerbeur"/>
        <s v="Pb électrique"/>
        <s v="Défaut tirage papier"/>
        <s v="Défaut sur bande d'évacuation"/>
        <s v="Fromages petits emballés"/>
        <s v="Attente Consigne, Essai,Commandes"/>
        <s v="Chgt Commande"/>
        <s v="Chgt Fin bobine, traça"/>
        <s v="Nettoyage intermédiaire"/>
        <s v="Fromage mal emballé"/>
        <s v="Mauvaise impression dateur"/>
        <s v="Défaut formage caisse"/>
        <s v="Défaut poste d'éjection"/>
        <s v="Papier qui frise"/>
        <s v="Panne formage caisse"/>
        <s v="."/>
        <s v="Défaut Chambre de pliage"/>
        <s v="Panne préparation couche"/>
        <s v="Bourrage carton"/>
        <s v="Défaut cellule spot"/>
        <s v="Gavage  ligne"/>
        <s v="Panne collage caisse"/>
        <s v="Dateur en défaut"/>
        <s v="Défaut de dépose sticker"/>
        <s v="Nettoyage Autres (hors casse)"/>
        <s v="Attente Emballage"/>
        <s v="Fromages mous emballés"/>
        <s v="Chgt format 1/14 =&gt; 1/12ème"/>
        <s v="Formation de boudin"/>
        <s v="Panne marquage caisse"/>
        <s v="Défaut prise produit robot"/>
        <s v="Pb d'air comprimé"/>
        <s v="Pb de couteaux"/>
        <s v="Panne dépileur"/>
        <s v="Blocage sortie palettiseur"/>
        <s v="Chgt Format"/>
        <s v="Défaut balance"/>
        <s v="Défaut prise macaron"/>
        <s v="Pas de Conductrice"/>
        <s v="Caisse tombée"/>
        <s v="Portique bloqué"/>
        <s v="Fil coupé"/>
        <s v="Autres ( à expliquer)"/>
        <s v="Défaut scellage"/>
        <s v="Tri fromages sur ligne"/>
        <s v="Défaut de colle sur pointes"/>
        <s v="Bourrage produit entrée emballeuse"/>
        <s v="Défaut convoyage caisse"/>
        <s v="Panne convoyage caisse"/>
        <s v="Défaut prise robot"/>
        <s v="Défaut serveur Avery"/>
        <s v="Roulement tapis HS"/>
        <s v="Défaut pince prise fromage"/>
        <s v="Panne banderoleuse"/>
        <s v="Panne centreur"/>
        <s v="Panne ascenseur"/>
        <s v="Bourrage caisse"/>
        <s v="Défaut divergeur entrée produit"/>
        <s v="Arrêt pour nettoyage intermédiaire"/>
        <s v="Portique tombé sur palette"/>
        <s v="Arrêt convoyeur central"/>
        <s v="Chgt de format encaisseuse"/>
        <s v="Défaut prise découpe"/>
        <s v="Attente Fromage"/>
        <s v="Palette tombée"/>
        <s v="Panne retourneur"/>
        <s v="Thermique disjoncté"/>
        <s v="Cellule portique HS"/>
        <s v="Tampon étiqueteuse bouché"/>
        <s v="Défaut entrainement balance"/>
        <s v="Fromages gros emballés"/>
        <s v="Défaut tapis d'éjection"/>
        <s v="Erreur d'emballage"/>
        <s v="Fromages petits éjectés"/>
        <s v="Bobine rouleau déchiré"/>
        <s v="Pb air comprimé étiqueteuse"/>
        <s v="Attente pour réunion / consignes"/>
        <s v="Attente pour essai"/>
        <s v="Panne introduction caisse"/>
        <s v="Interims sur ligne"/>
        <s v="Panne convoyeur dépose fromage"/>
        <s v="Défaut Robot planté"/>
        <s v="Défaut entrainement DPM"/>
        <s v="Mauvaise prise claie"/>
        <s v="Vestor bloqué"/>
        <s v="Tapis HS"/>
        <s v="Bourrage convoyeur godet"/>
        <s v="Blocage tapis"/>
        <s v="Mauvaise prise du pap absorbeur"/>
        <s v="Attente des commandes"/>
        <s v="Panne tapis"/>
      </sharedItems>
    </cacheField>
    <cacheField name="Commentaires" numFmtId="0">
      <sharedItems containsMixedTypes="1" containsNumber="1" minValue="80.2" maxValue="80.2"/>
    </cacheField>
    <cacheField name="Temps (min)" numFmtId="0">
      <sharedItems containsString="0" containsBlank="1" containsNumber="1" containsInteger="1" minValue="0" maxValue="450"/>
    </cacheField>
    <cacheField name="Date en nb" numFmtId="14">
      <sharedItems containsSemiMixedTypes="0" containsNonDate="0" containsDate="1" containsString="0" minDate="2018-01-02T00:00:00" maxDate="2018-05-06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88">
  <r>
    <m/>
    <m/>
    <m/>
    <m/>
    <x v="0"/>
    <x v="0"/>
    <x v="0"/>
    <m/>
    <m/>
    <m/>
  </r>
  <r>
    <m/>
    <m/>
    <m/>
    <m/>
    <x v="1"/>
    <x v="0"/>
    <x v="0"/>
    <m/>
    <m/>
    <m/>
  </r>
  <r>
    <m/>
    <m/>
    <m/>
    <m/>
    <x v="2"/>
    <x v="0"/>
    <x v="0"/>
    <m/>
    <m/>
    <m/>
  </r>
  <r>
    <m/>
    <m/>
    <m/>
    <m/>
    <x v="3"/>
    <x v="0"/>
    <x v="0"/>
    <m/>
    <m/>
    <m/>
  </r>
  <r>
    <m/>
    <m/>
    <m/>
    <m/>
    <x v="4"/>
    <x v="0"/>
    <x v="0"/>
    <m/>
    <m/>
    <m/>
  </r>
  <r>
    <m/>
    <m/>
    <m/>
    <m/>
    <x v="5"/>
    <x v="0"/>
    <x v="0"/>
    <m/>
    <m/>
    <m/>
  </r>
  <r>
    <m/>
    <m/>
    <m/>
    <m/>
    <x v="6"/>
    <x v="0"/>
    <x v="0"/>
    <m/>
    <m/>
    <m/>
  </r>
  <r>
    <m/>
    <m/>
    <m/>
    <m/>
    <x v="7"/>
    <x v="0"/>
    <x v="0"/>
    <m/>
    <m/>
    <m/>
  </r>
  <r>
    <m/>
    <m/>
    <m/>
    <m/>
    <x v="8"/>
    <x v="0"/>
    <x v="0"/>
    <m/>
    <m/>
    <m/>
  </r>
  <r>
    <m/>
    <m/>
    <m/>
    <m/>
    <x v="9"/>
    <x v="0"/>
    <x v="0"/>
    <m/>
    <m/>
    <m/>
  </r>
  <r>
    <m/>
    <m/>
    <m/>
    <m/>
    <x v="10"/>
    <x v="0"/>
    <x v="0"/>
    <m/>
    <m/>
    <m/>
  </r>
  <r>
    <m/>
    <m/>
    <m/>
    <m/>
    <x v="11"/>
    <x v="0"/>
    <x v="0"/>
    <m/>
    <m/>
    <m/>
  </r>
  <r>
    <m/>
    <m/>
    <m/>
    <m/>
    <x v="12"/>
    <x v="0"/>
    <x v="0"/>
    <m/>
    <m/>
    <m/>
  </r>
  <r>
    <n v="43131"/>
    <d v="2018-01-31T00:00:00"/>
    <s v="Nuit"/>
    <s v="BATAILLE Emilien"/>
    <x v="4"/>
    <x v="1"/>
    <x v="1"/>
    <s v="Chgt fab, emb fab du 22, casse, réglage mécano"/>
    <n v="90"/>
    <s v="Résolu"/>
  </r>
  <r>
    <n v="43131"/>
    <d v="2018-01-31T00:00:00"/>
    <s v="Matin"/>
    <s v="ARTIS Matthieu"/>
    <x v="3"/>
    <x v="2"/>
    <x v="2"/>
    <s v="axe cassé"/>
    <n v="150"/>
    <s v="A traiter"/>
  </r>
  <r>
    <n v="43131"/>
    <d v="2018-01-31T00:00:00"/>
    <s v="Matin"/>
    <s v="ARTIS Matthieu"/>
    <x v="5"/>
    <x v="3"/>
    <x v="3"/>
    <s v="cellule pour marteau bloquée"/>
    <n v="15"/>
    <s v="Résolu"/>
  </r>
  <r>
    <n v="43131"/>
    <d v="2018-01-31T00:00:00"/>
    <s v="Matin"/>
    <s v="ARTIS Matthieu"/>
    <x v="4"/>
    <x v="4"/>
    <x v="4"/>
    <s v="changement tapis"/>
    <n v="10"/>
    <s v="Résolu"/>
  </r>
  <r>
    <n v="43131"/>
    <d v="2018-01-31T00:00:00"/>
    <s v="Matin"/>
    <s v="ARTIS Matthieu"/>
    <x v="2"/>
    <x v="5"/>
    <x v="5"/>
    <s v="fromages scalpés reglage pince 612E F22 mou"/>
    <n v="10"/>
    <s v="Résolu"/>
  </r>
  <r>
    <n v="43131"/>
    <d v="2018-01-31T00:00:00"/>
    <s v="Matin"/>
    <s v="ARTIS Matthieu"/>
    <x v="2"/>
    <x v="5"/>
    <x v="5"/>
    <s v="ouverture chambre "/>
    <n v="30"/>
    <s v="A traiter"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25">
  <r>
    <x v="0"/>
    <x v="0"/>
    <x v="0"/>
    <x v="0"/>
    <s v="démontage et nettoyage pince"/>
    <n v="10"/>
    <d v="2018-01-02T00:00:00"/>
  </r>
  <r>
    <x v="0"/>
    <x v="1"/>
    <x v="1"/>
    <x v="1"/>
    <s v="piston désséré"/>
    <n v="20"/>
    <d v="2018-01-02T00:00:00"/>
  </r>
  <r>
    <x v="0"/>
    <x v="2"/>
    <x v="2"/>
    <x v="2"/>
    <s v="arret car défaut sans raison apparente : ON/OFF machine : 2 fois"/>
    <n v="20"/>
    <d v="2018-01-02T00:00:00"/>
  </r>
  <r>
    <x v="0"/>
    <x v="3"/>
    <x v="3"/>
    <x v="3"/>
    <s v=""/>
    <n v="0"/>
    <d v="2018-01-02T00:00:00"/>
  </r>
  <r>
    <x v="0"/>
    <x v="3"/>
    <x v="3"/>
    <x v="3"/>
    <s v="defaut decoupe triangle"/>
    <n v="15"/>
    <d v="2018-01-02T00:00:00"/>
  </r>
  <r>
    <x v="0"/>
    <x v="3"/>
    <x v="3"/>
    <x v="4"/>
    <s v="Réglages du retourneur à la sortie de l'emballeuse car bourrage, changement du bloc cette nuit"/>
    <n v="20"/>
    <d v="2018-01-02T00:00:00"/>
  </r>
  <r>
    <x v="0"/>
    <x v="2"/>
    <x v="2"/>
    <x v="2"/>
    <s v="Trancheuse en sécurité sans raison. Tranchage ralenti, pièce en commande"/>
    <n v="0"/>
    <d v="2018-01-02T00:00:00"/>
  </r>
  <r>
    <x v="0"/>
    <x v="4"/>
    <x v="4"/>
    <x v="5"/>
    <s v="Petits ejectés"/>
    <n v="0"/>
    <d v="2018-01-02T00:00:00"/>
  </r>
  <r>
    <x v="0"/>
    <x v="4"/>
    <x v="5"/>
    <x v="2"/>
    <s v="Changement du relais poussoir"/>
    <n v="20"/>
    <d v="2018-01-02T00:00:00"/>
  </r>
  <r>
    <x v="0"/>
    <x v="1"/>
    <x v="6"/>
    <x v="6"/>
    <s v="attente mecano"/>
    <n v="10"/>
    <d v="2018-01-02T00:00:00"/>
  </r>
  <r>
    <x v="0"/>
    <x v="1"/>
    <x v="6"/>
    <x v="7"/>
    <s v=""/>
    <n v="40"/>
    <d v="2018-01-02T00:00:00"/>
  </r>
  <r>
    <x v="0"/>
    <x v="1"/>
    <x v="6"/>
    <x v="8"/>
    <s v=""/>
    <n v="18"/>
    <d v="2018-01-02T00:00:00"/>
  </r>
  <r>
    <x v="0"/>
    <x v="3"/>
    <x v="6"/>
    <x v="8"/>
    <s v="papier"/>
    <n v="10"/>
    <d v="2018-01-02T00:00:00"/>
  </r>
  <r>
    <x v="0"/>
    <x v="3"/>
    <x v="6"/>
    <x v="8"/>
    <s v="stickers"/>
    <n v="4"/>
    <d v="2018-01-02T00:00:00"/>
  </r>
  <r>
    <x v="0"/>
    <x v="3"/>
    <x v="6"/>
    <x v="8"/>
    <s v="ruban de date"/>
    <n v="3"/>
    <d v="2018-01-02T00:00:00"/>
  </r>
  <r>
    <x v="0"/>
    <x v="3"/>
    <x v="6"/>
    <x v="7"/>
    <s v=""/>
    <n v="10"/>
    <d v="2018-01-02T00:00:00"/>
  </r>
  <r>
    <x v="0"/>
    <x v="5"/>
    <x v="6"/>
    <x v="7"/>
    <s v=""/>
    <n v="3"/>
    <d v="2018-01-02T00:00:00"/>
  </r>
  <r>
    <x v="0"/>
    <x v="5"/>
    <x v="6"/>
    <x v="8"/>
    <s v=""/>
    <n v="12"/>
    <d v="2018-01-02T00:00:00"/>
  </r>
  <r>
    <x v="0"/>
    <x v="5"/>
    <x v="6"/>
    <x v="9"/>
    <s v=""/>
    <n v="15"/>
    <d v="2018-01-02T00:00:00"/>
  </r>
  <r>
    <x v="0"/>
    <x v="5"/>
    <x v="6"/>
    <x v="7"/>
    <s v=""/>
    <n v="9"/>
    <d v="2018-01-02T00:00:00"/>
  </r>
  <r>
    <x v="0"/>
    <x v="5"/>
    <x v="6"/>
    <x v="8"/>
    <s v=""/>
    <n v="16"/>
    <d v="2018-01-02T00:00:00"/>
  </r>
  <r>
    <x v="1"/>
    <x v="3"/>
    <x v="3"/>
    <x v="10"/>
    <s v="Réglage came "/>
    <n v="15"/>
    <d v="2018-01-03T00:00:00"/>
  </r>
  <r>
    <x v="1"/>
    <x v="3"/>
    <x v="3"/>
    <x v="4"/>
    <s v="suite panne de la veille bourrage en sortie ( toujours pas réparrer )"/>
    <n v="30"/>
    <d v="2018-01-03T00:00:00"/>
  </r>
  <r>
    <x v="1"/>
    <x v="6"/>
    <x v="7"/>
    <x v="11"/>
    <s v="manque impression sur certain produits tri des palettes + cht dateur "/>
    <n v="20"/>
    <d v="2018-01-03T00:00:00"/>
  </r>
  <r>
    <x v="1"/>
    <x v="3"/>
    <x v="7"/>
    <x v="11"/>
    <s v="réglage "/>
    <n v="10"/>
    <d v="2018-01-03T00:00:00"/>
  </r>
  <r>
    <x v="1"/>
    <x v="6"/>
    <x v="8"/>
    <x v="12"/>
    <s v="machine a présentoir défaut pousseur cht cellule "/>
    <n v="15"/>
    <d v="2018-01-03T00:00:00"/>
  </r>
  <r>
    <x v="1"/>
    <x v="3"/>
    <x v="3"/>
    <x v="13"/>
    <s v="bouchon au niveau du retourneur : remplacement cette nuit par mécano"/>
    <n v="150"/>
    <d v="2018-01-03T00:00:00"/>
  </r>
  <r>
    <x v="1"/>
    <x v="7"/>
    <x v="0"/>
    <x v="14"/>
    <s v="case : nettoyage + repassage papier ; OK"/>
    <n v="20"/>
    <d v="2018-01-03T00:00:00"/>
  </r>
  <r>
    <x v="1"/>
    <x v="2"/>
    <x v="2"/>
    <x v="2"/>
    <s v="en attente du changement du composant electrique : sera fait ce soir"/>
    <n v="150"/>
    <d v="2018-01-03T00:00:00"/>
  </r>
  <r>
    <x v="1"/>
    <x v="3"/>
    <x v="6"/>
    <x v="6"/>
    <s v=""/>
    <n v="7"/>
    <d v="2018-01-03T00:00:00"/>
  </r>
  <r>
    <x v="1"/>
    <x v="3"/>
    <x v="6"/>
    <x v="8"/>
    <s v=""/>
    <n v="10"/>
    <d v="2018-01-03T00:00:00"/>
  </r>
  <r>
    <x v="1"/>
    <x v="3"/>
    <x v="6"/>
    <x v="7"/>
    <s v=""/>
    <n v="5"/>
    <d v="2018-01-03T00:00:00"/>
  </r>
  <r>
    <x v="1"/>
    <x v="3"/>
    <x v="6"/>
    <x v="8"/>
    <s v=""/>
    <n v="15"/>
    <d v="2018-01-03T00:00:00"/>
  </r>
  <r>
    <x v="1"/>
    <x v="3"/>
    <x v="6"/>
    <x v="9"/>
    <s v=""/>
    <n v="20"/>
    <d v="2018-01-03T00:00:00"/>
  </r>
  <r>
    <x v="1"/>
    <x v="5"/>
    <x v="6"/>
    <x v="7"/>
    <s v=""/>
    <n v="15"/>
    <d v="2018-01-03T00:00:00"/>
  </r>
  <r>
    <x v="1"/>
    <x v="5"/>
    <x v="6"/>
    <x v="8"/>
    <s v=""/>
    <n v="9"/>
    <d v="2018-01-03T00:00:00"/>
  </r>
  <r>
    <x v="2"/>
    <x v="2"/>
    <x v="2"/>
    <x v="2"/>
    <s v="Trancheuse en défaut, réarmement très lent, les mécanos ont essayé de changer la pièce HS cette nuit mais ce n'était pas la bonne… à voir avec Sam ou Manu car les mécanos du matin ne sont pas au courant ==&gt; réparation OK"/>
    <n v="20"/>
    <d v="2018-01-04T00:00:00"/>
  </r>
  <r>
    <x v="2"/>
    <x v="0"/>
    <x v="9"/>
    <x v="15"/>
    <s v="Changement des 4 ventouses de prise découpe et réglages préhenseur plus haut car ils se plantaient dans le fromage à la fermeture caisse"/>
    <n v="20"/>
    <d v="2018-01-04T00:00:00"/>
  </r>
  <r>
    <x v="2"/>
    <x v="3"/>
    <x v="3"/>
    <x v="4"/>
    <s v="Réglages encore du retourneur de la sortie emballeuse, prévoir le changement du bloc entier si possible."/>
    <n v="15"/>
    <d v="2018-01-04T00:00:00"/>
  </r>
  <r>
    <x v="2"/>
    <x v="8"/>
    <x v="10"/>
    <x v="16"/>
    <s v="Réglages éjection, les fromages se retournaient."/>
    <n v="15"/>
    <d v="2018-01-04T00:00:00"/>
  </r>
  <r>
    <x v="2"/>
    <x v="9"/>
    <x v="5"/>
    <x v="17"/>
    <s v="Ouverture de la chambre de pliage"/>
    <n v="10"/>
    <d v="2018-01-04T00:00:00"/>
  </r>
  <r>
    <x v="2"/>
    <x v="8"/>
    <x v="1"/>
    <x v="18"/>
    <s v="Changement du poussoir + un roulement d'un tapis entrenant des gavages"/>
    <n v="30"/>
    <d v="2018-01-04T00:00:00"/>
  </r>
  <r>
    <x v="2"/>
    <x v="0"/>
    <x v="11"/>
    <x v="19"/>
    <s v="Cartons mal collés, bourrage dans l'ascenseur"/>
    <n v="20"/>
    <d v="2018-01-04T00:00:00"/>
  </r>
  <r>
    <x v="2"/>
    <x v="0"/>
    <x v="9"/>
    <x v="15"/>
    <s v="Réglages du banc et magasin par mécano car cartons mal collés"/>
    <n v="20"/>
    <d v="2018-01-04T00:00:00"/>
  </r>
  <r>
    <x v="2"/>
    <x v="0"/>
    <x v="0"/>
    <x v="10"/>
    <s v="Nettoyage de la chambre encrassée par la colle + purge de la colle qui avait noircit (surchauffe) + réglages point de colle suite à purge"/>
    <n v="30"/>
    <d v="2018-01-04T00:00:00"/>
  </r>
  <r>
    <x v="2"/>
    <x v="8"/>
    <x v="5"/>
    <x v="20"/>
    <s v="Difficultés à passer en papier carrefour"/>
    <n v="15"/>
    <d v="2018-01-04T00:00:00"/>
  </r>
  <r>
    <x v="2"/>
    <x v="10"/>
    <x v="12"/>
    <x v="21"/>
    <s v="axe tapis HS remplacement : paletisation a la main dans l'atelier"/>
    <n v="45"/>
    <d v="2018-01-04T00:00:00"/>
  </r>
  <r>
    <x v="2"/>
    <x v="4"/>
    <x v="1"/>
    <x v="1"/>
    <s v="gerbeage par 4 au lieu de 3 sans raison"/>
    <n v="30"/>
    <d v="2018-01-04T00:00:00"/>
  </r>
  <r>
    <x v="2"/>
    <x v="8"/>
    <x v="5"/>
    <x v="20"/>
    <s v="reglage a cause de papier carrefour puis par consequent pour le papier d'après"/>
    <n v="20"/>
    <d v="2018-01-04T00:00:00"/>
  </r>
  <r>
    <x v="2"/>
    <x v="7"/>
    <x v="0"/>
    <x v="3"/>
    <s v="papier bouge car bobine mal mise : la bobine n'est pas tenu sur une portion du cylindre"/>
    <n v="20"/>
    <d v="2018-01-04T00:00:00"/>
  </r>
  <r>
    <x v="2"/>
    <x v="0"/>
    <x v="9"/>
    <x v="22"/>
    <s v="pistolet colle déaxé"/>
    <n v="30"/>
    <d v="2018-01-04T00:00:00"/>
  </r>
  <r>
    <x v="2"/>
    <x v="6"/>
    <x v="7"/>
    <x v="23"/>
    <s v=""/>
    <n v="10"/>
    <d v="2018-01-04T00:00:00"/>
  </r>
  <r>
    <x v="2"/>
    <x v="3"/>
    <x v="7"/>
    <x v="24"/>
    <s v="demontage débouchage réglage a plusieurs reprise"/>
    <n v="35"/>
    <d v="2018-01-04T00:00:00"/>
  </r>
  <r>
    <x v="2"/>
    <x v="11"/>
    <x v="6"/>
    <x v="7"/>
    <s v=""/>
    <n v="13"/>
    <d v="2018-01-04T00:00:00"/>
  </r>
  <r>
    <x v="2"/>
    <x v="11"/>
    <x v="6"/>
    <x v="8"/>
    <s v=""/>
    <n v="4"/>
    <d v="2018-01-04T00:00:00"/>
  </r>
  <r>
    <x v="2"/>
    <x v="3"/>
    <x v="6"/>
    <x v="7"/>
    <s v=""/>
    <n v="8"/>
    <d v="2018-01-04T00:00:00"/>
  </r>
  <r>
    <x v="2"/>
    <x v="3"/>
    <x v="6"/>
    <x v="8"/>
    <s v=""/>
    <n v="9"/>
    <d v="2018-01-04T00:00:00"/>
  </r>
  <r>
    <x v="2"/>
    <x v="3"/>
    <x v="6"/>
    <x v="9"/>
    <s v=""/>
    <n v="10"/>
    <d v="2018-01-04T00:00:00"/>
  </r>
  <r>
    <x v="2"/>
    <x v="3"/>
    <x v="6"/>
    <x v="25"/>
    <s v="Stickers"/>
    <n v="10"/>
    <d v="2018-01-04T00:00:00"/>
  </r>
  <r>
    <x v="2"/>
    <x v="5"/>
    <x v="6"/>
    <x v="26"/>
    <s v="Stickers 2 fois"/>
    <n v="20"/>
    <d v="2018-01-04T00:00:00"/>
  </r>
  <r>
    <x v="2"/>
    <x v="5"/>
    <x v="6"/>
    <x v="26"/>
    <s v="Ruban encreur 10 minutes et stickers 10 minutes"/>
    <n v="20"/>
    <d v="2018-01-04T00:00:00"/>
  </r>
  <r>
    <x v="3"/>
    <x v="3"/>
    <x v="4"/>
    <x v="27"/>
    <s v="Passage des allégés sans pb mais à cadence réduite, fromages plus fermes"/>
    <n v="0"/>
    <d v="2018-01-05T00:00:00"/>
  </r>
  <r>
    <x v="3"/>
    <x v="7"/>
    <x v="13"/>
    <x v="28"/>
    <s v=""/>
    <n v="45"/>
    <d v="2018-01-05T00:00:00"/>
  </r>
  <r>
    <x v="3"/>
    <x v="7"/>
    <x v="0"/>
    <x v="3"/>
    <s v="Pince tirage papier HS + réglages découpe triangulaire"/>
    <n v="20"/>
    <d v="2018-01-05T00:00:00"/>
  </r>
  <r>
    <x v="3"/>
    <x v="6"/>
    <x v="7"/>
    <x v="23"/>
    <s v="Connexion du fil mauvaise, avec les vibrations le Smartdate s'arrêtait tout seul, changement du cable avec celle de la PEM2 "/>
    <n v="20"/>
    <d v="2018-01-05T00:00:00"/>
  </r>
  <r>
    <x v="3"/>
    <x v="0"/>
    <x v="9"/>
    <x v="15"/>
    <s v="Passage en /6, réglages d'hier paraissent corrects, mécanos intervenus pour régler le magasin (avancée tous les 2 cartons formés au lieu de 5 habituellement)"/>
    <n v="10"/>
    <d v="2018-01-05T00:00:00"/>
  </r>
  <r>
    <x v="3"/>
    <x v="6"/>
    <x v="14"/>
    <x v="29"/>
    <s v="Réglages des guides car le papier absorbeur frisait à l'entrée de l'emballeuse"/>
    <n v="20"/>
    <d v="2018-01-05T00:00:00"/>
  </r>
  <r>
    <x v="3"/>
    <x v="11"/>
    <x v="15"/>
    <x v="10"/>
    <s v="Réglages plieur car un morceau du papier dépassait à l'arrière du fromage"/>
    <n v="10"/>
    <d v="2018-01-05T00:00:00"/>
  </r>
  <r>
    <x v="3"/>
    <x v="8"/>
    <x v="1"/>
    <x v="30"/>
    <s v="reglage soufflette"/>
    <n v="15"/>
    <d v="2018-01-05T00:00:00"/>
  </r>
  <r>
    <x v="3"/>
    <x v="6"/>
    <x v="8"/>
    <x v="31"/>
    <s v=""/>
    <n v="15"/>
    <d v="2018-01-05T00:00:00"/>
  </r>
  <r>
    <x v="3"/>
    <x v="12"/>
    <x v="10"/>
    <x v="16"/>
    <s v=""/>
    <n v="0"/>
    <d v="2018-01-05T00:00:00"/>
  </r>
  <r>
    <x v="3"/>
    <x v="5"/>
    <x v="6"/>
    <x v="8"/>
    <s v="Papier qui frise"/>
    <n v="6"/>
    <d v="2018-01-05T00:00:00"/>
  </r>
  <r>
    <x v="3"/>
    <x v="5"/>
    <x v="6"/>
    <x v="25"/>
    <s v="Tapis trop sale"/>
    <n v="5"/>
    <d v="2018-01-05T00:00:00"/>
  </r>
  <r>
    <x v="3"/>
    <x v="0"/>
    <x v="6"/>
    <x v="8"/>
    <s v=""/>
    <n v="9"/>
    <d v="2018-01-05T00:00:00"/>
  </r>
  <r>
    <x v="3"/>
    <x v="9"/>
    <x v="1"/>
    <x v="32"/>
    <s v="prise découpe souffle air au lieu d'aspirer changement relai"/>
    <n v="35"/>
    <d v="2018-01-05T00:00:00"/>
  </r>
  <r>
    <x v="3"/>
    <x v="0"/>
    <x v="11"/>
    <x v="19"/>
    <s v="reglage cellule detection caisses car disjoncté 2x"/>
    <n v="25"/>
    <d v="2018-01-05T00:00:00"/>
  </r>
  <r>
    <x v="3"/>
    <x v="9"/>
    <x v="4"/>
    <x v="5"/>
    <s v=""/>
    <n v="150"/>
    <d v="2018-01-05T00:00:00"/>
  </r>
  <r>
    <x v="3"/>
    <x v="6"/>
    <x v="14"/>
    <x v="33"/>
    <s v="beaucoup de boudins nettoyage"/>
    <n v="40"/>
    <d v="2018-01-05T00:00:00"/>
  </r>
  <r>
    <x v="3"/>
    <x v="11"/>
    <x v="6"/>
    <x v="7"/>
    <s v=""/>
    <n v="18"/>
    <d v="2018-01-05T00:00:00"/>
  </r>
  <r>
    <x v="3"/>
    <x v="11"/>
    <x v="6"/>
    <x v="8"/>
    <s v=""/>
    <n v="9"/>
    <d v="2018-01-05T00:00:00"/>
  </r>
  <r>
    <x v="3"/>
    <x v="3"/>
    <x v="6"/>
    <x v="7"/>
    <s v=""/>
    <n v="8"/>
    <d v="2018-01-05T00:00:00"/>
  </r>
  <r>
    <x v="3"/>
    <x v="3"/>
    <x v="6"/>
    <x v="8"/>
    <s v="Ruban date"/>
    <n v="16"/>
    <d v="2018-01-05T00:00:00"/>
  </r>
  <r>
    <x v="3"/>
    <x v="3"/>
    <x v="6"/>
    <x v="25"/>
    <s v="Pb pour la remise à zéro de la balance. Bcp d'arrets encaisseuse"/>
    <n v="5"/>
    <d v="2018-01-05T00:00:00"/>
  </r>
  <r>
    <x v="3"/>
    <x v="5"/>
    <x v="6"/>
    <x v="7"/>
    <s v=""/>
    <n v="13"/>
    <d v="2018-01-05T00:00:00"/>
  </r>
  <r>
    <x v="3"/>
    <x v="5"/>
    <x v="6"/>
    <x v="8"/>
    <s v=""/>
    <n v="14"/>
    <d v="2018-01-05T00:00:00"/>
  </r>
  <r>
    <x v="3"/>
    <x v="5"/>
    <x v="6"/>
    <x v="9"/>
    <s v=""/>
    <n v="15"/>
    <d v="2018-01-05T00:00:00"/>
  </r>
  <r>
    <x v="3"/>
    <x v="5"/>
    <x v="6"/>
    <x v="7"/>
    <s v=""/>
    <n v="3"/>
    <d v="2018-01-05T00:00:00"/>
  </r>
  <r>
    <x v="3"/>
    <x v="5"/>
    <x v="6"/>
    <x v="8"/>
    <s v=""/>
    <n v="10"/>
    <d v="2018-01-05T00:00:00"/>
  </r>
  <r>
    <x v="3"/>
    <x v="5"/>
    <x v="6"/>
    <x v="25"/>
    <s v=""/>
    <n v="4"/>
    <d v="2018-01-05T00:00:00"/>
  </r>
  <r>
    <x v="4"/>
    <x v="8"/>
    <x v="7"/>
    <x v="24"/>
    <s v="remise en état bras étiquettes"/>
    <n v="30"/>
    <d v="2018-01-06T00:00:00"/>
  </r>
  <r>
    <x v="4"/>
    <x v="3"/>
    <x v="3"/>
    <x v="10"/>
    <s v="réglage came"/>
    <n v="15"/>
    <d v="2018-01-06T00:00:00"/>
  </r>
  <r>
    <x v="4"/>
    <x v="5"/>
    <x v="3"/>
    <x v="4"/>
    <s v="rouleau d entrainement a la sortie ne tourne plus remise en état "/>
    <n v="10"/>
    <d v="2018-01-06T00:00:00"/>
  </r>
  <r>
    <x v="4"/>
    <x v="7"/>
    <x v="9"/>
    <x v="15"/>
    <s v="tige piston désoudée "/>
    <n v="30"/>
    <d v="2018-01-06T00:00:00"/>
  </r>
  <r>
    <x v="4"/>
    <x v="11"/>
    <x v="16"/>
    <x v="34"/>
    <s v="pb dépose claie réglage capteur "/>
    <n v="20"/>
    <d v="2018-01-06T00:00:00"/>
  </r>
  <r>
    <x v="4"/>
    <x v="7"/>
    <x v="0"/>
    <x v="3"/>
    <s v="impossible de faire les roitelet a la multi 2, defaut spot"/>
    <n v="0"/>
    <d v="2018-01-06T00:00:00"/>
  </r>
  <r>
    <x v="4"/>
    <x v="10"/>
    <x v="17"/>
    <x v="35"/>
    <s v="thermique dijoncté"/>
    <n v="15"/>
    <d v="2018-01-06T00:00:00"/>
  </r>
  <r>
    <x v="4"/>
    <x v="8"/>
    <x v="7"/>
    <x v="11"/>
    <s v="defaut ruban, remplacement"/>
    <n v="20"/>
    <d v="2018-01-06T00:00:00"/>
  </r>
  <r>
    <x v="4"/>
    <x v="7"/>
    <x v="9"/>
    <x v="15"/>
    <s v="piston bloqué le matin,remise en route a 14h30"/>
    <n v="90"/>
    <d v="2018-01-06T00:00:00"/>
  </r>
  <r>
    <x v="4"/>
    <x v="1"/>
    <x v="6"/>
    <x v="16"/>
    <s v=""/>
    <n v="24"/>
    <d v="2018-01-06T00:00:00"/>
  </r>
  <r>
    <x v="4"/>
    <x v="1"/>
    <x v="6"/>
    <x v="8"/>
    <s v=""/>
    <n v="6"/>
    <d v="2018-01-06T00:00:00"/>
  </r>
  <r>
    <x v="4"/>
    <x v="1"/>
    <x v="6"/>
    <x v="36"/>
    <s v=""/>
    <n v="8"/>
    <d v="2018-01-06T00:00:00"/>
  </r>
  <r>
    <x v="4"/>
    <x v="3"/>
    <x v="6"/>
    <x v="8"/>
    <s v=""/>
    <n v="3"/>
    <d v="2018-01-06T00:00:00"/>
  </r>
  <r>
    <x v="4"/>
    <x v="5"/>
    <x v="6"/>
    <x v="7"/>
    <s v=""/>
    <n v="12"/>
    <d v="2018-01-06T00:00:00"/>
  </r>
  <r>
    <x v="4"/>
    <x v="5"/>
    <x v="6"/>
    <x v="8"/>
    <s v=""/>
    <n v="7"/>
    <d v="2018-01-06T00:00:00"/>
  </r>
  <r>
    <x v="5"/>
    <x v="8"/>
    <x v="5"/>
    <x v="20"/>
    <s v="papier carrefour, toujours des difficulté avec se papier"/>
    <n v="20"/>
    <d v="2018-01-08T00:00:00"/>
  </r>
  <r>
    <x v="5"/>
    <x v="7"/>
    <x v="18"/>
    <x v="37"/>
    <s v="ejecte tous les fromages,arret et remise en route de la balance"/>
    <n v="10"/>
    <d v="2018-01-08T00:00:00"/>
  </r>
  <r>
    <x v="5"/>
    <x v="1"/>
    <x v="19"/>
    <x v="38"/>
    <s v="la prise macarons montait trop haut intervention mecano, reglage came"/>
    <n v="75"/>
    <d v="2018-01-08T00:00:00"/>
  </r>
  <r>
    <x v="5"/>
    <x v="13"/>
    <x v="20"/>
    <x v="39"/>
    <s v="manque 3 personnes arret de la VT65"/>
    <n v="1"/>
    <d v="2018-01-08T00:00:00"/>
  </r>
  <r>
    <x v="5"/>
    <x v="0"/>
    <x v="9"/>
    <x v="22"/>
    <s v="réglage banc"/>
    <n v="10"/>
    <d v="2018-01-08T00:00:00"/>
  </r>
  <r>
    <x v="5"/>
    <x v="8"/>
    <x v="5"/>
    <x v="0"/>
    <s v="réglage verin de pince prise fromage"/>
    <n v="15"/>
    <d v="2018-01-08T00:00:00"/>
  </r>
  <r>
    <x v="5"/>
    <x v="7"/>
    <x v="9"/>
    <x v="15"/>
    <s v="caisse haute petit paris, difficulté de régler a chaque changement de format"/>
    <n v="30"/>
    <d v="2018-01-08T00:00:00"/>
  </r>
  <r>
    <x v="5"/>
    <x v="1"/>
    <x v="7"/>
    <x v="24"/>
    <s v="plusieur fois etiquettes coincé dans ruban"/>
    <n v="20"/>
    <d v="2018-01-08T00:00:00"/>
  </r>
  <r>
    <x v="5"/>
    <x v="1"/>
    <x v="6"/>
    <x v="7"/>
    <s v="le transfert avery ne marche ,obliger de rentrer les commandes a la mains"/>
    <n v="15"/>
    <d v="2018-01-08T00:00:00"/>
  </r>
  <r>
    <x v="5"/>
    <x v="10"/>
    <x v="12"/>
    <x v="40"/>
    <s v="une couche tombé"/>
    <n v="10"/>
    <d v="2018-01-08T00:00:00"/>
  </r>
  <r>
    <x v="5"/>
    <x v="10"/>
    <x v="21"/>
    <x v="41"/>
    <s v="Au moins 2h d'arrêt au cumule, défaut hors course sur L8, mécano sur place tout l'aprèm, vu avec Benoit"/>
    <n v="120"/>
    <d v="2018-01-08T00:00:00"/>
  </r>
  <r>
    <x v="5"/>
    <x v="0"/>
    <x v="9"/>
    <x v="22"/>
    <s v="réglage des pistolets"/>
    <n v="20"/>
    <d v="2018-01-08T00:00:00"/>
  </r>
  <r>
    <x v="5"/>
    <x v="3"/>
    <x v="6"/>
    <x v="8"/>
    <s v=""/>
    <n v="18"/>
    <d v="2018-01-08T00:00:00"/>
  </r>
  <r>
    <x v="5"/>
    <x v="5"/>
    <x v="6"/>
    <x v="7"/>
    <s v=""/>
    <n v="10"/>
    <d v="2018-01-08T00:00:00"/>
  </r>
  <r>
    <x v="5"/>
    <x v="3"/>
    <x v="6"/>
    <x v="8"/>
    <s v=""/>
    <n v="7"/>
    <d v="2018-01-08T00:00:00"/>
  </r>
  <r>
    <x v="5"/>
    <x v="5"/>
    <x v="6"/>
    <x v="9"/>
    <s v=""/>
    <n v="3"/>
    <d v="2018-01-08T00:00:00"/>
  </r>
  <r>
    <x v="5"/>
    <x v="5"/>
    <x v="6"/>
    <x v="7"/>
    <s v=""/>
    <n v="10"/>
    <d v="2018-01-08T00:00:00"/>
  </r>
  <r>
    <x v="5"/>
    <x v="5"/>
    <x v="6"/>
    <x v="8"/>
    <s v=""/>
    <n v="10"/>
    <d v="2018-01-08T00:00:00"/>
  </r>
  <r>
    <x v="6"/>
    <x v="9"/>
    <x v="5"/>
    <x v="10"/>
    <s v="fromage scalpé, reglage piston contre piston"/>
    <n v="10"/>
    <d v="2018-01-09T00:00:00"/>
  </r>
  <r>
    <x v="6"/>
    <x v="0"/>
    <x v="9"/>
    <x v="15"/>
    <s v="reglage format "/>
    <n v="20"/>
    <d v="2018-01-09T00:00:00"/>
  </r>
  <r>
    <x v="6"/>
    <x v="10"/>
    <x v="12"/>
    <x v="21"/>
    <s v="le paletiseur ne prend pas la ligne 8, intervention mecano ,remplacement cellule mais toujours le meme probleme attente intervention automaticien a 8h30"/>
    <n v="35"/>
    <d v="2018-01-09T00:00:00"/>
  </r>
  <r>
    <x v="6"/>
    <x v="7"/>
    <x v="9"/>
    <x v="15"/>
    <s v="réglage"/>
    <n v="20"/>
    <d v="2018-01-09T00:00:00"/>
  </r>
  <r>
    <x v="6"/>
    <x v="3"/>
    <x v="3"/>
    <x v="4"/>
    <s v="bcp de fromage se coince,plus de courroie en stock"/>
    <n v="20"/>
    <d v="2018-01-09T00:00:00"/>
  </r>
  <r>
    <x v="6"/>
    <x v="11"/>
    <x v="15"/>
    <x v="10"/>
    <s v="fromage abimé,recentrage fromage sur piston"/>
    <n v="15"/>
    <d v="2018-01-09T00:00:00"/>
  </r>
  <r>
    <x v="6"/>
    <x v="9"/>
    <x v="1"/>
    <x v="2"/>
    <s v="defaut temps de cycle centreur, intervention mecano, remplacement relais+capteur de verin"/>
    <n v="30"/>
    <d v="2018-01-09T00:00:00"/>
  </r>
  <r>
    <x v="6"/>
    <x v="2"/>
    <x v="22"/>
    <x v="42"/>
    <s v="2 fils coupés"/>
    <n v="15"/>
    <d v="2018-01-09T00:00:00"/>
  </r>
  <r>
    <x v="6"/>
    <x v="1"/>
    <x v="6"/>
    <x v="7"/>
    <s v=""/>
    <n v="18"/>
    <d v="2018-01-09T00:00:00"/>
  </r>
  <r>
    <x v="6"/>
    <x v="1"/>
    <x v="6"/>
    <x v="8"/>
    <s v=""/>
    <n v="21"/>
    <d v="2018-01-09T00:00:00"/>
  </r>
  <r>
    <x v="6"/>
    <x v="3"/>
    <x v="6"/>
    <x v="7"/>
    <s v=""/>
    <n v="8"/>
    <d v="2018-01-09T00:00:00"/>
  </r>
  <r>
    <x v="6"/>
    <x v="3"/>
    <x v="6"/>
    <x v="8"/>
    <s v=""/>
    <n v="11"/>
    <d v="2018-01-09T00:00:00"/>
  </r>
  <r>
    <x v="6"/>
    <x v="3"/>
    <x v="6"/>
    <x v="9"/>
    <s v=""/>
    <n v="13"/>
    <d v="2018-01-09T00:00:00"/>
  </r>
  <r>
    <x v="6"/>
    <x v="3"/>
    <x v="6"/>
    <x v="25"/>
    <s v="Stickers"/>
    <n v="11"/>
    <d v="2018-01-09T00:00:00"/>
  </r>
  <r>
    <x v="6"/>
    <x v="3"/>
    <x v="6"/>
    <x v="8"/>
    <s v=""/>
    <n v="12"/>
    <d v="2018-01-09T00:00:00"/>
  </r>
  <r>
    <x v="7"/>
    <x v="8"/>
    <x v="5"/>
    <x v="3"/>
    <s v="Gros pb tirage papier tout l'aprèm, nbreuses inter mécano, révision du tirage fait hier à revoir"/>
    <n v="120"/>
    <d v="2018-01-10T00:00:00"/>
  </r>
  <r>
    <x v="7"/>
    <x v="0"/>
    <x v="0"/>
    <x v="17"/>
    <s v="Les fromages montent par 2 dans la ch de pliage, réglage paramétre"/>
    <n v="45"/>
    <d v="2018-01-10T00:00:00"/>
  </r>
  <r>
    <x v="7"/>
    <x v="13"/>
    <x v="23"/>
    <x v="43"/>
    <s v="arret pm + vt 67 10 mn pour nettoyage casier"/>
    <n v="0"/>
    <d v="2018-01-10T00:00:00"/>
  </r>
  <r>
    <x v="7"/>
    <x v="1"/>
    <x v="6"/>
    <x v="7"/>
    <s v=""/>
    <n v="6"/>
    <d v="2018-01-10T00:00:00"/>
  </r>
  <r>
    <x v="7"/>
    <x v="1"/>
    <x v="6"/>
    <x v="8"/>
    <s v=""/>
    <n v="4"/>
    <d v="2018-01-10T00:00:00"/>
  </r>
  <r>
    <x v="8"/>
    <x v="9"/>
    <x v="7"/>
    <x v="11"/>
    <s v="Réglages date"/>
    <n v="15"/>
    <d v="2018-01-11T00:00:00"/>
  </r>
  <r>
    <x v="8"/>
    <x v="8"/>
    <x v="5"/>
    <x v="44"/>
    <s v="Cellule triangle de scellage en défaut"/>
    <n v="10"/>
    <d v="2018-01-11T00:00:00"/>
  </r>
  <r>
    <x v="8"/>
    <x v="4"/>
    <x v="4"/>
    <x v="45"/>
    <s v="2ème choix"/>
    <n v="0"/>
    <d v="2018-01-11T00:00:00"/>
  </r>
  <r>
    <x v="8"/>
    <x v="4"/>
    <x v="5"/>
    <x v="17"/>
    <s v="Réglages piston "/>
    <n v="30"/>
    <d v="2018-01-11T00:00:00"/>
  </r>
  <r>
    <x v="8"/>
    <x v="4"/>
    <x v="5"/>
    <x v="14"/>
    <s v="Papier frisé de nombreuses fois + réglages cellule"/>
    <n v="20"/>
    <d v="2018-01-11T00:00:00"/>
  </r>
  <r>
    <x v="8"/>
    <x v="3"/>
    <x v="3"/>
    <x v="10"/>
    <s v="Démarrage à 7h15, pb d'emballage, réglages butée, mécanos très occupés"/>
    <n v="30"/>
    <d v="2018-01-11T00:00:00"/>
  </r>
  <r>
    <x v="8"/>
    <x v="5"/>
    <x v="3"/>
    <x v="10"/>
    <s v="Impossible de démarrer cette nuit, essais impossible cette nuit, les mécanos du matin bossent dessus à partir de 8h._x000a_Fromage mal emballé, papier déchiré..._x000a_"/>
    <n v="0"/>
    <d v="2018-01-11T00:00:00"/>
  </r>
  <r>
    <x v="8"/>
    <x v="0"/>
    <x v="0"/>
    <x v="46"/>
    <s v="Arrêt de dépôt de colle sans raison, réglages mécano"/>
    <n v="30"/>
    <d v="2018-01-11T00:00:00"/>
  </r>
  <r>
    <x v="8"/>
    <x v="0"/>
    <x v="9"/>
    <x v="15"/>
    <s v="Réglages d'origine /6 pas bons, bcp de rabats mal collés + prise découpe, intervention mécano"/>
    <n v="45"/>
    <d v="2018-01-11T00:00:00"/>
  </r>
  <r>
    <x v="8"/>
    <x v="7"/>
    <x v="0"/>
    <x v="10"/>
    <s v="Défaut lamelle, obligé d'éteindre la machine 3 fois"/>
    <n v="45"/>
    <d v="2018-01-11T00:00:00"/>
  </r>
  <r>
    <x v="8"/>
    <x v="7"/>
    <x v="0"/>
    <x v="13"/>
    <s v="Ejecteur 2 fois, obligé d'eteindre la machine, Manu a trouvé un point dur sur le verin._x000a_METTRE L'EJECTEUR 12ème pour les 14FR !!!"/>
    <n v="30"/>
    <d v="2018-01-11T00:00:00"/>
  </r>
  <r>
    <x v="8"/>
    <x v="6"/>
    <x v="7"/>
    <x v="23"/>
    <s v="Changement du dateur de la PEM2 à la PEM1"/>
    <n v="20"/>
    <d v="2018-01-11T00:00:00"/>
  </r>
  <r>
    <x v="8"/>
    <x v="2"/>
    <x v="22"/>
    <x v="42"/>
    <s v="Casse à plusieurs reprises"/>
    <n v="15"/>
    <d v="2018-01-11T00:00:00"/>
  </r>
  <r>
    <x v="8"/>
    <x v="8"/>
    <x v="18"/>
    <x v="16"/>
    <s v="Impossible de remettre à 0 car la nouvelle imprimante imprime pendant des heures, obliger de terminer le lot"/>
    <n v="15"/>
    <d v="2018-01-11T00:00:00"/>
  </r>
  <r>
    <x v="8"/>
    <x v="6"/>
    <x v="14"/>
    <x v="47"/>
    <s v="Bourrage papier absorbeur à cause du téflon qui se décolle"/>
    <n v="15"/>
    <d v="2018-01-11T00:00:00"/>
  </r>
  <r>
    <x v="8"/>
    <x v="7"/>
    <x v="0"/>
    <x v="10"/>
    <s v="Réglages piston + bras d'amenée par Manu et Max"/>
    <n v="20"/>
    <d v="2018-01-11T00:00:00"/>
  </r>
  <r>
    <x v="8"/>
    <x v="3"/>
    <x v="3"/>
    <x v="10"/>
    <s v="réglage came talon + plieur + potentiométre "/>
    <n v="50"/>
    <d v="2018-01-11T00:00:00"/>
  </r>
  <r>
    <x v="8"/>
    <x v="3"/>
    <x v="3"/>
    <x v="10"/>
    <s v="CASSE réglage )"/>
    <n v="30"/>
    <d v="2018-01-11T00:00:00"/>
  </r>
  <r>
    <x v="8"/>
    <x v="3"/>
    <x v="3"/>
    <x v="3"/>
    <s v="remise en état doigt maintient feuille avant l inclinaison papier "/>
    <n v="30"/>
    <d v="2018-01-11T00:00:00"/>
  </r>
  <r>
    <x v="8"/>
    <x v="3"/>
    <x v="6"/>
    <x v="8"/>
    <s v=""/>
    <n v="10"/>
    <d v="2018-01-11T00:00:00"/>
  </r>
  <r>
    <x v="8"/>
    <x v="5"/>
    <x v="6"/>
    <x v="7"/>
    <s v=""/>
    <n v="5"/>
    <d v="2018-01-11T00:00:00"/>
  </r>
  <r>
    <x v="8"/>
    <x v="5"/>
    <x v="6"/>
    <x v="8"/>
    <s v=""/>
    <n v="11"/>
    <d v="2018-01-11T00:00:00"/>
  </r>
  <r>
    <x v="8"/>
    <x v="5"/>
    <x v="6"/>
    <x v="9"/>
    <s v=""/>
    <n v="16"/>
    <d v="2018-01-11T00:00:00"/>
  </r>
  <r>
    <x v="8"/>
    <x v="5"/>
    <x v="6"/>
    <x v="7"/>
    <s v=""/>
    <n v="5"/>
    <d v="2018-01-11T00:00:00"/>
  </r>
  <r>
    <x v="8"/>
    <x v="5"/>
    <x v="6"/>
    <x v="8"/>
    <s v=""/>
    <n v="14"/>
    <d v="2018-01-11T00:00:00"/>
  </r>
  <r>
    <x v="9"/>
    <x v="3"/>
    <x v="3"/>
    <x v="10"/>
    <s v="Cadence à 55 pdt 2h puis cadence normale suite à réglages mécano car pas mal de casses à la pointe et papier déchiré"/>
    <n v="30"/>
    <d v="2018-01-12T00:00:00"/>
  </r>
  <r>
    <x v="9"/>
    <x v="0"/>
    <x v="9"/>
    <x v="15"/>
    <s v="Réglages x6, les découpes n'avançaient que 5 par 5 et non 2 par 2 comme prévu pour les x6. "/>
    <n v="15"/>
    <d v="2018-01-12T00:00:00"/>
  </r>
  <r>
    <x v="9"/>
    <x v="6"/>
    <x v="8"/>
    <x v="48"/>
    <s v="Cellule transfert présentoir plein HS, chgmt"/>
    <n v="20"/>
    <d v="2018-01-12T00:00:00"/>
  </r>
  <r>
    <x v="9"/>
    <x v="6"/>
    <x v="14"/>
    <x v="29"/>
    <s v="Régalges guide papier absorbeur, ils étaient trop serrés et le papier frisait"/>
    <n v="15"/>
    <d v="2018-01-12T00:00:00"/>
  </r>
  <r>
    <x v="9"/>
    <x v="0"/>
    <x v="7"/>
    <x v="11"/>
    <s v="Encore décallage de l'impression mais cette fois détecté par la conductrice"/>
    <n v="5"/>
    <d v="2018-01-12T00:00:00"/>
  </r>
  <r>
    <x v="9"/>
    <x v="3"/>
    <x v="3"/>
    <x v="10"/>
    <s v="Papier détendu pour éviter la casse, mais pointe non rentrée, intervention mécano"/>
    <n v="30"/>
    <d v="2018-01-12T00:00:00"/>
  </r>
  <r>
    <x v="9"/>
    <x v="5"/>
    <x v="3"/>
    <x v="10"/>
    <s v="Pointe qui dépasse"/>
    <n v="20"/>
    <d v="2018-01-12T00:00:00"/>
  </r>
  <r>
    <x v="9"/>
    <x v="3"/>
    <x v="7"/>
    <x v="24"/>
    <s v="Vis tampon HS"/>
    <n v="15"/>
    <d v="2018-01-12T00:00:00"/>
  </r>
  <r>
    <x v="9"/>
    <x v="5"/>
    <x v="3"/>
    <x v="10"/>
    <s v="Pointes qui dépassent, regalges mécano"/>
    <n v="20"/>
    <d v="2018-01-12T00:00:00"/>
  </r>
  <r>
    <x v="9"/>
    <x v="7"/>
    <x v="6"/>
    <x v="36"/>
    <s v="passage en 12ème"/>
    <n v="45"/>
    <d v="2018-01-12T00:00:00"/>
  </r>
  <r>
    <x v="9"/>
    <x v="9"/>
    <x v="5"/>
    <x v="14"/>
    <s v="Tuyau d'air percé, papier frisé plusieurs fois"/>
    <n v="30"/>
    <d v="2018-01-12T00:00:00"/>
  </r>
  <r>
    <x v="9"/>
    <x v="8"/>
    <x v="1"/>
    <x v="49"/>
    <s v="Chaine et axe HS, arrêt de la ligne"/>
    <n v="30"/>
    <d v="2018-01-12T00:00:00"/>
  </r>
  <r>
    <x v="9"/>
    <x v="0"/>
    <x v="4"/>
    <x v="45"/>
    <s v="Fromage smous sur la fin de la fab du 02, passage en 6012 sur 80"/>
    <n v="0"/>
    <d v="2018-01-12T00:00:00"/>
  </r>
  <r>
    <x v="9"/>
    <x v="3"/>
    <x v="3"/>
    <x v="10"/>
    <s v="Passage en 3512 casse réglage came "/>
    <n v="15"/>
    <d v="2018-01-12T00:00:00"/>
  </r>
  <r>
    <x v="9"/>
    <x v="3"/>
    <x v="3"/>
    <x v="0"/>
    <s v="réglage pression de la pince "/>
    <n v="10"/>
    <d v="2018-01-12T00:00:00"/>
  </r>
  <r>
    <x v="9"/>
    <x v="11"/>
    <x v="6"/>
    <x v="7"/>
    <s v=""/>
    <n v="6"/>
    <d v="2018-01-12T00:00:00"/>
  </r>
  <r>
    <x v="9"/>
    <x v="11"/>
    <x v="6"/>
    <x v="8"/>
    <s v=""/>
    <n v="16"/>
    <d v="2018-01-12T00:00:00"/>
  </r>
  <r>
    <x v="9"/>
    <x v="3"/>
    <x v="6"/>
    <x v="8"/>
    <s v=""/>
    <n v="17"/>
    <d v="2018-01-12T00:00:00"/>
  </r>
  <r>
    <x v="9"/>
    <x v="3"/>
    <x v="6"/>
    <x v="25"/>
    <s v="Casse fromages"/>
    <n v="25"/>
    <d v="2018-01-12T00:00:00"/>
  </r>
  <r>
    <x v="9"/>
    <x v="3"/>
    <x v="6"/>
    <x v="8"/>
    <s v=""/>
    <n v="16"/>
    <d v="2018-01-12T00:00:00"/>
  </r>
  <r>
    <x v="9"/>
    <x v="3"/>
    <x v="6"/>
    <x v="9"/>
    <s v=""/>
    <n v="20"/>
    <d v="2018-01-12T00:00:00"/>
  </r>
  <r>
    <x v="9"/>
    <x v="3"/>
    <x v="6"/>
    <x v="25"/>
    <s v="Ruban encreur coupé. Frisse papier"/>
    <n v="6"/>
    <d v="2018-01-12T00:00:00"/>
  </r>
  <r>
    <x v="9"/>
    <x v="5"/>
    <x v="6"/>
    <x v="7"/>
    <s v=""/>
    <n v="3"/>
    <d v="2018-01-12T00:00:00"/>
  </r>
  <r>
    <x v="9"/>
    <x v="5"/>
    <x v="6"/>
    <x v="8"/>
    <s v=""/>
    <n v="9"/>
    <d v="2018-01-12T00:00:00"/>
  </r>
  <r>
    <x v="9"/>
    <x v="5"/>
    <x v="6"/>
    <x v="7"/>
    <s v=""/>
    <n v="10"/>
    <d v="2018-01-12T00:00:00"/>
  </r>
  <r>
    <x v="9"/>
    <x v="5"/>
    <x v="6"/>
    <x v="8"/>
    <s v="Papier qui frise. Formation stickers"/>
    <n v="21"/>
    <d v="2018-01-12T00:00:00"/>
  </r>
  <r>
    <x v="9"/>
    <x v="5"/>
    <x v="6"/>
    <x v="9"/>
    <s v=""/>
    <n v="15"/>
    <d v="2018-01-12T00:00:00"/>
  </r>
  <r>
    <x v="9"/>
    <x v="5"/>
    <x v="6"/>
    <x v="9"/>
    <s v=""/>
    <n v="15"/>
    <d v="2018-01-12T00:00:00"/>
  </r>
  <r>
    <x v="10"/>
    <x v="3"/>
    <x v="3"/>
    <x v="10"/>
    <s v="réglage pince pris fromage "/>
    <n v="30"/>
    <d v="2018-01-13T00:00:00"/>
  </r>
  <r>
    <x v="10"/>
    <x v="10"/>
    <x v="21"/>
    <x v="41"/>
    <s v="palettiseur ne prend plus les couches (vidange de toute les lignes a la main plus remise a zéro )"/>
    <n v="45"/>
    <d v="2018-01-13T00:00:00"/>
  </r>
  <r>
    <x v="10"/>
    <x v="10"/>
    <x v="12"/>
    <x v="21"/>
    <s v="palette coincé suite a une palette cassé"/>
    <n v="15"/>
    <d v="2018-01-13T00:00:00"/>
  </r>
  <r>
    <x v="10"/>
    <x v="3"/>
    <x v="4"/>
    <x v="27"/>
    <s v="cadence a 55"/>
    <n v="0"/>
    <d v="2018-01-13T00:00:00"/>
  </r>
  <r>
    <x v="10"/>
    <x v="13"/>
    <x v="23"/>
    <x v="43"/>
    <s v="suite a la panne de palettiseur arrêt de la 3kg pour ramasser a la main "/>
    <n v="0"/>
    <d v="2018-01-13T00:00:00"/>
  </r>
  <r>
    <x v="10"/>
    <x v="1"/>
    <x v="11"/>
    <x v="19"/>
    <s v="les caisses ont fait  le tour de l'ascenseur ( cellule présence fourche reste allumé réglage )"/>
    <n v="15"/>
    <d v="2018-01-13T00:00:00"/>
  </r>
  <r>
    <x v="10"/>
    <x v="3"/>
    <x v="3"/>
    <x v="3"/>
    <s v="papier frise trot  souvent "/>
    <n v="0"/>
    <d v="2018-01-13T00:00:00"/>
  </r>
  <r>
    <x v="10"/>
    <x v="0"/>
    <x v="9"/>
    <x v="50"/>
    <s v="robot ne prend pas les fromages (réglage cellule présence fromage )"/>
    <n v="10"/>
    <d v="2018-01-13T00:00:00"/>
  </r>
  <r>
    <x v="10"/>
    <x v="1"/>
    <x v="24"/>
    <x v="51"/>
    <s v="serveur a couper ( deux redemarrage du serveur )"/>
    <n v="25"/>
    <d v="2018-01-13T00:00:00"/>
  </r>
  <r>
    <x v="10"/>
    <x v="1"/>
    <x v="6"/>
    <x v="7"/>
    <s v=""/>
    <n v="20"/>
    <d v="2018-01-13T00:00:00"/>
  </r>
  <r>
    <x v="10"/>
    <x v="1"/>
    <x v="6"/>
    <x v="25"/>
    <s v="Palettiseur"/>
    <n v="100"/>
    <d v="2018-01-13T00:00:00"/>
  </r>
  <r>
    <x v="10"/>
    <x v="1"/>
    <x v="6"/>
    <x v="25"/>
    <s v="Avery disjoncté. Fromages bloqués( ascenseur)"/>
    <n v="40"/>
    <d v="2018-01-13T00:00:00"/>
  </r>
  <r>
    <x v="10"/>
    <x v="1"/>
    <x v="6"/>
    <x v="16"/>
    <s v=""/>
    <n v="17"/>
    <d v="2018-01-13T00:00:00"/>
  </r>
  <r>
    <x v="10"/>
    <x v="1"/>
    <x v="6"/>
    <x v="36"/>
    <s v=""/>
    <n v="3"/>
    <d v="2018-01-13T00:00:00"/>
  </r>
  <r>
    <x v="10"/>
    <x v="11"/>
    <x v="6"/>
    <x v="7"/>
    <s v=""/>
    <n v="25"/>
    <d v="2018-01-13T00:00:00"/>
  </r>
  <r>
    <x v="10"/>
    <x v="11"/>
    <x v="6"/>
    <x v="8"/>
    <s v=""/>
    <n v="10"/>
    <d v="2018-01-13T00:00:00"/>
  </r>
  <r>
    <x v="10"/>
    <x v="11"/>
    <x v="6"/>
    <x v="25"/>
    <s v=""/>
    <n v="15"/>
    <d v="2018-01-13T00:00:00"/>
  </r>
  <r>
    <x v="10"/>
    <x v="11"/>
    <x v="6"/>
    <x v="26"/>
    <s v=""/>
    <n v="3"/>
    <d v="2018-01-13T00:00:00"/>
  </r>
  <r>
    <x v="10"/>
    <x v="11"/>
    <x v="6"/>
    <x v="7"/>
    <s v=""/>
    <n v="6"/>
    <d v="2018-01-13T00:00:00"/>
  </r>
  <r>
    <x v="10"/>
    <x v="7"/>
    <x v="6"/>
    <x v="7"/>
    <s v=""/>
    <n v="9"/>
    <d v="2018-01-13T00:00:00"/>
  </r>
  <r>
    <x v="10"/>
    <x v="7"/>
    <x v="6"/>
    <x v="8"/>
    <s v=""/>
    <n v="15"/>
    <d v="2018-01-13T00:00:00"/>
  </r>
  <r>
    <x v="10"/>
    <x v="7"/>
    <x v="6"/>
    <x v="36"/>
    <s v="Cartonneuse"/>
    <n v="10"/>
    <d v="2018-01-13T00:00:00"/>
  </r>
  <r>
    <x v="10"/>
    <x v="3"/>
    <x v="6"/>
    <x v="7"/>
    <s v="Chgt fab"/>
    <n v="5"/>
    <d v="2018-01-13T00:00:00"/>
  </r>
  <r>
    <x v="10"/>
    <x v="3"/>
    <x v="6"/>
    <x v="8"/>
    <s v=""/>
    <n v="12"/>
    <d v="2018-01-13T00:00:00"/>
  </r>
  <r>
    <x v="10"/>
    <x v="3"/>
    <x v="6"/>
    <x v="25"/>
    <s v="Casse fromages"/>
    <n v="15"/>
    <d v="2018-01-13T00:00:00"/>
  </r>
  <r>
    <x v="10"/>
    <x v="3"/>
    <x v="6"/>
    <x v="7"/>
    <s v="Chgt papier et stickers"/>
    <n v="7"/>
    <d v="2018-01-13T00:00:00"/>
  </r>
  <r>
    <x v="10"/>
    <x v="3"/>
    <x v="6"/>
    <x v="8"/>
    <s v=""/>
    <n v="6"/>
    <d v="2018-01-13T00:00:00"/>
  </r>
  <r>
    <x v="10"/>
    <x v="5"/>
    <x v="6"/>
    <x v="8"/>
    <s v=""/>
    <n v="9"/>
    <d v="2018-01-13T00:00:00"/>
  </r>
  <r>
    <x v="11"/>
    <x v="10"/>
    <x v="12"/>
    <x v="40"/>
    <s v="1 Palette de renversée "/>
    <n v="30"/>
    <d v="2018-01-14T00:00:00"/>
  </r>
  <r>
    <x v="11"/>
    <x v="0"/>
    <x v="25"/>
    <x v="52"/>
    <s v=""/>
    <n v="10"/>
    <d v="2018-01-14T00:00:00"/>
  </r>
  <r>
    <x v="11"/>
    <x v="0"/>
    <x v="6"/>
    <x v="7"/>
    <s v=""/>
    <n v="5"/>
    <d v="2018-01-14T00:00:00"/>
  </r>
  <r>
    <x v="11"/>
    <x v="0"/>
    <x v="6"/>
    <x v="8"/>
    <s v=""/>
    <n v="9"/>
    <d v="2018-01-14T00:00:00"/>
  </r>
  <r>
    <x v="11"/>
    <x v="7"/>
    <x v="0"/>
    <x v="53"/>
    <s v="cellule changé, remplacement distributeur d'air"/>
    <n v="150"/>
    <d v="2018-01-14T00:00:00"/>
  </r>
  <r>
    <x v="12"/>
    <x v="10"/>
    <x v="26"/>
    <x v="54"/>
    <s v="ampoule barriére hs ne fait plus avancé les palettes "/>
    <n v="10"/>
    <d v="2018-01-15T00:00:00"/>
  </r>
  <r>
    <x v="12"/>
    <x v="7"/>
    <x v="0"/>
    <x v="0"/>
    <s v="bcp de daisy collision, reglage bras d amener"/>
    <n v="150"/>
    <d v="2018-01-15T00:00:00"/>
  </r>
  <r>
    <x v="12"/>
    <x v="3"/>
    <x v="3"/>
    <x v="10"/>
    <s v="casse fromage intervention mecano reglage came"/>
    <n v="60"/>
    <d v="2018-01-15T00:00:00"/>
  </r>
  <r>
    <x v="12"/>
    <x v="0"/>
    <x v="6"/>
    <x v="36"/>
    <s v=""/>
    <n v="15"/>
    <d v="2018-01-15T00:00:00"/>
  </r>
  <r>
    <x v="12"/>
    <x v="5"/>
    <x v="1"/>
    <x v="15"/>
    <s v="reglage pistolet, fuite d air remplacement tuyau"/>
    <n v="60"/>
    <d v="2018-01-15T00:00:00"/>
  </r>
  <r>
    <x v="12"/>
    <x v="7"/>
    <x v="0"/>
    <x v="53"/>
    <s v="mécano sur ligne après plusieurs réglage démontage du vérin de l'oiseau  "/>
    <n v="150"/>
    <d v="2018-01-15T00:00:00"/>
  </r>
  <r>
    <x v="12"/>
    <x v="8"/>
    <x v="5"/>
    <x v="2"/>
    <s v="machine s'arrêt toute seul sans défaut "/>
    <n v="0"/>
    <d v="2018-01-15T00:00:00"/>
  </r>
  <r>
    <x v="12"/>
    <x v="10"/>
    <x v="12"/>
    <x v="40"/>
    <s v="UNE PALETTE DE 3KG RENVERSE (ARRET POUR RAMASSE)"/>
    <n v="15"/>
    <d v="2018-01-15T00:00:00"/>
  </r>
  <r>
    <x v="12"/>
    <x v="0"/>
    <x v="11"/>
    <x v="19"/>
    <s v="réglage vitesse piston d évacuation cartons "/>
    <n v="15"/>
    <d v="2018-01-15T00:00:00"/>
  </r>
  <r>
    <x v="12"/>
    <x v="10"/>
    <x v="12"/>
    <x v="21"/>
    <s v="ne vidange plus en atomatique "/>
    <n v="0"/>
    <d v="2018-01-15T00:00:00"/>
  </r>
  <r>
    <x v="12"/>
    <x v="1"/>
    <x v="6"/>
    <x v="7"/>
    <s v=""/>
    <n v="16"/>
    <d v="2018-01-15T00:00:00"/>
  </r>
  <r>
    <x v="12"/>
    <x v="1"/>
    <x v="6"/>
    <x v="8"/>
    <s v=""/>
    <n v="12"/>
    <d v="2018-01-15T00:00:00"/>
  </r>
  <r>
    <x v="12"/>
    <x v="1"/>
    <x v="6"/>
    <x v="25"/>
    <s v=""/>
    <n v="3"/>
    <d v="2018-01-15T00:00:00"/>
  </r>
  <r>
    <x v="12"/>
    <x v="1"/>
    <x v="6"/>
    <x v="8"/>
    <s v=""/>
    <n v="12"/>
    <d v="2018-01-15T00:00:00"/>
  </r>
  <r>
    <x v="12"/>
    <x v="1"/>
    <x v="6"/>
    <x v="7"/>
    <s v=""/>
    <n v="16"/>
    <d v="2018-01-15T00:00:00"/>
  </r>
  <r>
    <x v="12"/>
    <x v="3"/>
    <x v="6"/>
    <x v="7"/>
    <s v=""/>
    <n v="1"/>
    <d v="2018-01-15T00:00:00"/>
  </r>
  <r>
    <x v="12"/>
    <x v="3"/>
    <x v="6"/>
    <x v="8"/>
    <s v=""/>
    <n v="4"/>
    <d v="2018-01-15T00:00:00"/>
  </r>
  <r>
    <x v="12"/>
    <x v="3"/>
    <x v="6"/>
    <x v="9"/>
    <s v=""/>
    <n v="12"/>
    <d v="2018-01-15T00:00:00"/>
  </r>
  <r>
    <x v="12"/>
    <x v="3"/>
    <x v="6"/>
    <x v="25"/>
    <s v="2'  x souvent"/>
    <n v="2"/>
    <d v="2018-01-15T00:00:00"/>
  </r>
  <r>
    <x v="12"/>
    <x v="3"/>
    <x v="6"/>
    <x v="7"/>
    <s v=""/>
    <n v="4"/>
    <d v="2018-01-15T00:00:00"/>
  </r>
  <r>
    <x v="12"/>
    <x v="3"/>
    <x v="6"/>
    <x v="8"/>
    <s v=""/>
    <n v="9"/>
    <d v="2018-01-15T00:00:00"/>
  </r>
  <r>
    <x v="12"/>
    <x v="5"/>
    <x v="6"/>
    <x v="7"/>
    <s v=""/>
    <n v="5"/>
    <d v="2018-01-15T00:00:00"/>
  </r>
  <r>
    <x v="12"/>
    <x v="5"/>
    <x v="6"/>
    <x v="8"/>
    <s v=""/>
    <n v="24"/>
    <d v="2018-01-15T00:00:00"/>
  </r>
  <r>
    <x v="12"/>
    <x v="5"/>
    <x v="6"/>
    <x v="9"/>
    <s v=""/>
    <n v="15"/>
    <d v="2018-01-15T00:00:00"/>
  </r>
  <r>
    <x v="12"/>
    <x v="0"/>
    <x v="6"/>
    <x v="36"/>
    <s v=""/>
    <n v="15"/>
    <d v="2018-01-15T00:00:00"/>
  </r>
  <r>
    <x v="12"/>
    <x v="3"/>
    <x v="6"/>
    <x v="9"/>
    <s v=""/>
    <n v="20"/>
    <d v="2018-01-15T00:00:00"/>
  </r>
  <r>
    <x v="12"/>
    <x v="0"/>
    <x v="6"/>
    <x v="8"/>
    <s v=""/>
    <n v="27"/>
    <d v="2018-01-15T00:00:00"/>
  </r>
  <r>
    <x v="12"/>
    <x v="0"/>
    <x v="6"/>
    <x v="9"/>
    <s v=""/>
    <n v="20"/>
    <d v="2018-01-15T00:00:00"/>
  </r>
  <r>
    <x v="12"/>
    <x v="0"/>
    <x v="6"/>
    <x v="25"/>
    <s v="Colle"/>
    <n v="26"/>
    <d v="2018-01-15T00:00:00"/>
  </r>
  <r>
    <x v="12"/>
    <x v="0"/>
    <x v="6"/>
    <x v="7"/>
    <s v=""/>
    <n v="15"/>
    <d v="2018-01-15T00:00:00"/>
  </r>
  <r>
    <x v="12"/>
    <x v="0"/>
    <x v="6"/>
    <x v="8"/>
    <s v=""/>
    <n v="16"/>
    <d v="2018-01-15T00:00:00"/>
  </r>
  <r>
    <x v="12"/>
    <x v="0"/>
    <x v="6"/>
    <x v="36"/>
    <s v="Chgt format"/>
    <n v="0"/>
    <d v="2018-01-15T00:00:00"/>
  </r>
  <r>
    <x v="13"/>
    <x v="3"/>
    <x v="16"/>
    <x v="34"/>
    <s v="cellule presence pile restait allumé"/>
    <n v="10"/>
    <d v="2018-01-16T00:00:00"/>
  </r>
  <r>
    <x v="13"/>
    <x v="7"/>
    <x v="0"/>
    <x v="13"/>
    <s v="obliger de couper le courant 2 fois"/>
    <n v="30"/>
    <d v="2018-01-16T00:00:00"/>
  </r>
  <r>
    <x v="13"/>
    <x v="3"/>
    <x v="7"/>
    <x v="24"/>
    <s v="reglage dépose sticker"/>
    <n v="10"/>
    <d v="2018-01-16T00:00:00"/>
  </r>
  <r>
    <x v="13"/>
    <x v="7"/>
    <x v="0"/>
    <x v="53"/>
    <s v="reglage chambre, bras d'amener, remplacement rouleau brun en plastique, pas en stock mis ceux de SAN 80 ou 61(plus petit que multisan)"/>
    <n v="150"/>
    <d v="2018-01-16T00:00:00"/>
  </r>
  <r>
    <x v="13"/>
    <x v="0"/>
    <x v="27"/>
    <x v="55"/>
    <s v="bourrage au centreure nettoyage cellule présence fromage"/>
    <n v="15"/>
    <d v="2018-01-16T00:00:00"/>
  </r>
  <r>
    <x v="13"/>
    <x v="1"/>
    <x v="6"/>
    <x v="36"/>
    <s v="MG en ST"/>
    <n v="10"/>
    <d v="2018-01-16T00:00:00"/>
  </r>
  <r>
    <x v="13"/>
    <x v="3"/>
    <x v="3"/>
    <x v="10"/>
    <s v="reglage plieur(tole trop fine)"/>
    <n v="10"/>
    <d v="2018-01-16T00:00:00"/>
  </r>
  <r>
    <x v="13"/>
    <x v="3"/>
    <x v="3"/>
    <x v="3"/>
    <s v="DECOUPE TRIANGULAIRE BLOQUE (DEMONTAGE  GRAISSAGE ET REGLAGE COUTEAUX) "/>
    <n v="20"/>
    <d v="2018-01-16T00:00:00"/>
  </r>
  <r>
    <x v="13"/>
    <x v="3"/>
    <x v="3"/>
    <x v="10"/>
    <s v="REGLAGE CAME "/>
    <n v="15"/>
    <d v="2018-01-16T00:00:00"/>
  </r>
  <r>
    <x v="13"/>
    <x v="7"/>
    <x v="0"/>
    <x v="17"/>
    <s v="CASSE FROMAGE ( REGLAGE PINCE FROMAGE ET CHAMBRE DE PLIAGE )"/>
    <n v="30"/>
    <d v="2018-01-16T00:00:00"/>
  </r>
  <r>
    <x v="13"/>
    <x v="0"/>
    <x v="27"/>
    <x v="55"/>
    <s v="CENTREUR RESTE BLOQUE (CHANGEMENT RELAIS ET REGLAGE CELLULE )"/>
    <n v="120"/>
    <d v="2018-01-16T00:00:00"/>
  </r>
  <r>
    <x v="13"/>
    <x v="1"/>
    <x v="11"/>
    <x v="56"/>
    <s v="CAISSE ONT FAIT LE TOUR TROIS FOIS "/>
    <n v="30"/>
    <d v="2018-01-16T00:00:00"/>
  </r>
  <r>
    <x v="13"/>
    <x v="4"/>
    <x v="5"/>
    <x v="3"/>
    <s v="Chape peigne tordu"/>
    <n v="30"/>
    <d v="2018-01-16T00:00:00"/>
  </r>
  <r>
    <x v="13"/>
    <x v="0"/>
    <x v="0"/>
    <x v="0"/>
    <s v="Démontage et nettoyage de la pince + inter mécano sur centreur"/>
    <n v="45"/>
    <d v="2018-01-16T00:00:00"/>
  </r>
  <r>
    <x v="13"/>
    <x v="0"/>
    <x v="6"/>
    <x v="9"/>
    <s v=""/>
    <n v="30"/>
    <d v="2018-01-16T00:00:00"/>
  </r>
  <r>
    <x v="13"/>
    <x v="1"/>
    <x v="6"/>
    <x v="7"/>
    <s v=""/>
    <n v="6"/>
    <d v="2018-01-16T00:00:00"/>
  </r>
  <r>
    <x v="13"/>
    <x v="1"/>
    <x v="6"/>
    <x v="8"/>
    <s v=""/>
    <n v="26"/>
    <d v="2018-01-16T00:00:00"/>
  </r>
  <r>
    <x v="13"/>
    <x v="1"/>
    <x v="6"/>
    <x v="36"/>
    <s v=""/>
    <n v="20"/>
    <d v="2018-01-16T00:00:00"/>
  </r>
  <r>
    <x v="13"/>
    <x v="1"/>
    <x v="6"/>
    <x v="7"/>
    <s v=""/>
    <n v="27"/>
    <d v="2018-01-16T00:00:00"/>
  </r>
  <r>
    <x v="13"/>
    <x v="1"/>
    <x v="6"/>
    <x v="8"/>
    <s v=""/>
    <n v="39"/>
    <d v="2018-01-16T00:00:00"/>
  </r>
  <r>
    <x v="13"/>
    <x v="1"/>
    <x v="6"/>
    <x v="36"/>
    <s v=""/>
    <n v="5"/>
    <d v="2018-01-16T00:00:00"/>
  </r>
  <r>
    <x v="13"/>
    <x v="1"/>
    <x v="6"/>
    <x v="25"/>
    <s v="Bcp de chutes papier"/>
    <n v="0"/>
    <d v="2018-01-16T00:00:00"/>
  </r>
  <r>
    <x v="13"/>
    <x v="5"/>
    <x v="6"/>
    <x v="7"/>
    <s v=""/>
    <n v="10"/>
    <d v="2018-01-16T00:00:00"/>
  </r>
  <r>
    <x v="13"/>
    <x v="5"/>
    <x v="6"/>
    <x v="8"/>
    <s v=""/>
    <n v="12"/>
    <d v="2018-01-16T00:00:00"/>
  </r>
  <r>
    <x v="13"/>
    <x v="5"/>
    <x v="6"/>
    <x v="9"/>
    <s v=""/>
    <n v="15"/>
    <d v="2018-01-16T00:00:00"/>
  </r>
  <r>
    <x v="13"/>
    <x v="5"/>
    <x v="6"/>
    <x v="7"/>
    <s v=""/>
    <n v="6"/>
    <d v="2018-01-16T00:00:00"/>
  </r>
  <r>
    <x v="13"/>
    <x v="5"/>
    <x v="6"/>
    <x v="8"/>
    <s v=""/>
    <n v="15"/>
    <d v="2018-01-16T00:00:00"/>
  </r>
  <r>
    <x v="13"/>
    <x v="0"/>
    <x v="6"/>
    <x v="7"/>
    <s v=""/>
    <n v="5"/>
    <d v="2018-01-16T00:00:00"/>
  </r>
  <r>
    <x v="13"/>
    <x v="0"/>
    <x v="6"/>
    <x v="8"/>
    <s v=""/>
    <n v="9"/>
    <d v="2018-01-16T00:00:00"/>
  </r>
  <r>
    <x v="13"/>
    <x v="0"/>
    <x v="6"/>
    <x v="9"/>
    <s v=""/>
    <n v="20"/>
    <d v="2018-01-16T00:00:00"/>
  </r>
  <r>
    <x v="13"/>
    <x v="7"/>
    <x v="6"/>
    <x v="7"/>
    <s v=""/>
    <n v="5"/>
    <d v="2018-01-16T00:00:00"/>
  </r>
  <r>
    <x v="13"/>
    <x v="7"/>
    <x v="6"/>
    <x v="8"/>
    <s v=""/>
    <n v="6"/>
    <d v="2018-01-16T00:00:00"/>
  </r>
  <r>
    <x v="13"/>
    <x v="7"/>
    <x v="6"/>
    <x v="9"/>
    <s v=""/>
    <n v="15"/>
    <d v="2018-01-16T00:00:00"/>
  </r>
  <r>
    <x v="13"/>
    <x v="7"/>
    <x v="6"/>
    <x v="7"/>
    <s v=""/>
    <n v="6"/>
    <d v="2018-01-16T00:00:00"/>
  </r>
  <r>
    <x v="13"/>
    <x v="7"/>
    <x v="6"/>
    <x v="8"/>
    <s v=""/>
    <n v="12"/>
    <d v="2018-01-16T00:00:00"/>
  </r>
  <r>
    <x v="13"/>
    <x v="7"/>
    <x v="6"/>
    <x v="9"/>
    <s v="Pince"/>
    <n v="10"/>
    <d v="2018-01-16T00:00:00"/>
  </r>
  <r>
    <x v="13"/>
    <x v="7"/>
    <x v="6"/>
    <x v="25"/>
    <s v=""/>
    <n v="10"/>
    <d v="2018-01-16T00:00:00"/>
  </r>
  <r>
    <x v="14"/>
    <x v="8"/>
    <x v="7"/>
    <x v="24"/>
    <s v="3x15min, mauvaise application de létiquette sur le tampon, étiquette se colle sur souflette ou ruban encre, réglage"/>
    <n v="45"/>
    <d v="2018-01-17T00:00:00"/>
  </r>
  <r>
    <x v="14"/>
    <x v="4"/>
    <x v="4"/>
    <x v="5"/>
    <s v=""/>
    <n v="0"/>
    <d v="2018-01-17T00:00:00"/>
  </r>
  <r>
    <x v="14"/>
    <x v="3"/>
    <x v="3"/>
    <x v="10"/>
    <s v="intervention mecano,reglage came ,,,difficulté a emballé les allegés FAB du 09/01/2018 T486"/>
    <n v="60"/>
    <d v="2018-01-17T00:00:00"/>
  </r>
  <r>
    <x v="14"/>
    <x v="8"/>
    <x v="5"/>
    <x v="53"/>
    <s v="pince fromage coupé en deux, intervention mecano a soudé a recaler"/>
    <n v="45"/>
    <d v="2018-01-17T00:00:00"/>
  </r>
  <r>
    <x v="14"/>
    <x v="3"/>
    <x v="3"/>
    <x v="10"/>
    <s v="fromage mal emballé (reglage came)"/>
    <n v="15"/>
    <d v="2018-01-17T00:00:00"/>
  </r>
  <r>
    <x v="14"/>
    <x v="7"/>
    <x v="0"/>
    <x v="10"/>
    <s v="casse au talon (reglage chambre de pliage )"/>
    <n v="15"/>
    <d v="2018-01-17T00:00:00"/>
  </r>
  <r>
    <x v="14"/>
    <x v="10"/>
    <x v="12"/>
    <x v="40"/>
    <s v="une palette de brie 1kg tombé (arret pour ramassé)"/>
    <n v="10"/>
    <d v="2018-01-17T00:00:00"/>
  </r>
  <r>
    <x v="14"/>
    <x v="13"/>
    <x v="23"/>
    <x v="16"/>
    <s v="demarrage de la 80,2 a 13h30 suitte a la panne du matin "/>
    <n v="0"/>
    <d v="2018-01-17T00:00:00"/>
  </r>
  <r>
    <x v="14"/>
    <x v="10"/>
    <x v="28"/>
    <x v="57"/>
    <s v=""/>
    <n v="5"/>
    <d v="2018-01-17T00:00:00"/>
  </r>
  <r>
    <x v="14"/>
    <x v="6"/>
    <x v="8"/>
    <x v="58"/>
    <s v="ne suit pas la cadence (reglage vitesse des mouvement )"/>
    <n v="0"/>
    <d v="2018-01-17T00:00:00"/>
  </r>
  <r>
    <x v="14"/>
    <x v="4"/>
    <x v="5"/>
    <x v="14"/>
    <s v="REGLAGE CELLULE PLUS PINCE TIRAGE PAPIER"/>
    <n v="40"/>
    <d v="2018-01-17T00:00:00"/>
  </r>
  <r>
    <x v="14"/>
    <x v="6"/>
    <x v="14"/>
    <x v="29"/>
    <s v="NETTOYAGE ET REGLAGE CELLULE "/>
    <n v="20"/>
    <d v="2018-01-17T00:00:00"/>
  </r>
  <r>
    <x v="14"/>
    <x v="8"/>
    <x v="13"/>
    <x v="59"/>
    <s v=""/>
    <n v="30"/>
    <d v="2018-01-17T00:00:00"/>
  </r>
  <r>
    <x v="14"/>
    <x v="8"/>
    <x v="27"/>
    <x v="55"/>
    <s v="3 pas à pas ne tournent plus après lavage, 1 roulement HS, chgt"/>
    <n v="60"/>
    <d v="2018-01-17T00:00:00"/>
  </r>
  <r>
    <x v="14"/>
    <x v="3"/>
    <x v="6"/>
    <x v="26"/>
    <s v="Plus de cartons"/>
    <n v="0"/>
    <d v="2018-01-17T00:00:00"/>
  </r>
  <r>
    <x v="14"/>
    <x v="3"/>
    <x v="6"/>
    <x v="8"/>
    <s v=""/>
    <n v="8"/>
    <d v="2018-01-17T00:00:00"/>
  </r>
  <r>
    <x v="14"/>
    <x v="5"/>
    <x v="6"/>
    <x v="8"/>
    <s v=""/>
    <n v="15"/>
    <d v="2018-01-17T00:00:00"/>
  </r>
  <r>
    <x v="14"/>
    <x v="5"/>
    <x v="6"/>
    <x v="7"/>
    <s v=""/>
    <n v="4"/>
    <d v="2018-01-17T00:00:00"/>
  </r>
  <r>
    <x v="14"/>
    <x v="5"/>
    <x v="6"/>
    <x v="9"/>
    <s v=""/>
    <n v="6"/>
    <d v="2018-01-17T00:00:00"/>
  </r>
  <r>
    <x v="14"/>
    <x v="5"/>
    <x v="6"/>
    <x v="25"/>
    <s v=""/>
    <n v="5"/>
    <d v="2018-01-17T00:00:00"/>
  </r>
  <r>
    <x v="14"/>
    <x v="7"/>
    <x v="6"/>
    <x v="7"/>
    <s v=""/>
    <n v="5"/>
    <d v="2018-01-17T00:00:00"/>
  </r>
  <r>
    <x v="14"/>
    <x v="7"/>
    <x v="6"/>
    <x v="8"/>
    <s v="réglage cellule convoyeur centrale "/>
    <n v="13"/>
    <d v="2018-01-17T00:00:00"/>
  </r>
  <r>
    <x v="14"/>
    <x v="7"/>
    <x v="6"/>
    <x v="25"/>
    <s v="Nbx arrets,nett oiseau/pince"/>
    <n v="0"/>
    <d v="2018-01-17T00:00:00"/>
  </r>
  <r>
    <x v="15"/>
    <x v="0"/>
    <x v="9"/>
    <x v="15"/>
    <s v="réglage point d origine moteur chaine a taquets "/>
    <n v="30"/>
    <d v="2018-01-18T00:00:00"/>
  </r>
  <r>
    <x v="15"/>
    <x v="4"/>
    <x v="7"/>
    <x v="11"/>
    <s v="décalage du message "/>
    <n v="10"/>
    <d v="2018-01-18T00:00:00"/>
  </r>
  <r>
    <x v="15"/>
    <x v="3"/>
    <x v="3"/>
    <x v="3"/>
    <s v="cellule sedécale toujours "/>
    <n v="30"/>
    <d v="2018-01-18T00:00:00"/>
  </r>
  <r>
    <x v="15"/>
    <x v="7"/>
    <x v="0"/>
    <x v="13"/>
    <s v=""/>
    <n v="0"/>
    <d v="2018-01-18T00:00:00"/>
  </r>
  <r>
    <x v="15"/>
    <x v="7"/>
    <x v="0"/>
    <x v="14"/>
    <s v="réglage pince tirage papier "/>
    <n v="30"/>
    <d v="2018-01-18T00:00:00"/>
  </r>
  <r>
    <x v="15"/>
    <x v="7"/>
    <x v="0"/>
    <x v="10"/>
    <s v="défaut colision réglage chbre de pliage + bras d amené"/>
    <n v="45"/>
    <d v="2018-01-18T00:00:00"/>
  </r>
  <r>
    <x v="15"/>
    <x v="11"/>
    <x v="11"/>
    <x v="56"/>
    <s v="réglage cellule convoyeur centrale "/>
    <n v="15"/>
    <d v="2018-01-18T00:00:00"/>
  </r>
  <r>
    <x v="15"/>
    <x v="10"/>
    <x v="21"/>
    <x v="60"/>
    <s v=""/>
    <n v="20"/>
    <d v="2018-01-18T00:00:00"/>
  </r>
  <r>
    <x v="15"/>
    <x v="4"/>
    <x v="5"/>
    <x v="3"/>
    <s v=""/>
    <n v="20"/>
    <d v="2018-01-18T00:00:00"/>
  </r>
  <r>
    <x v="15"/>
    <x v="4"/>
    <x v="5"/>
    <x v="3"/>
    <s v="un mauvais pli en plein milieu des produits cht roulement rouleau entrainement papier + réglage rouleau d entrainement + peigne "/>
    <n v="90"/>
    <d v="2018-01-18T00:00:00"/>
  </r>
  <r>
    <x v="15"/>
    <x v="10"/>
    <x v="12"/>
    <x v="21"/>
    <s v="les caisses se mélangent sur les lignes "/>
    <n v="0"/>
    <d v="2018-01-18T00:00:00"/>
  </r>
  <r>
    <x v="15"/>
    <x v="10"/>
    <x v="28"/>
    <x v="61"/>
    <s v="les vidanges automatique ne passe plus "/>
    <n v="0"/>
    <d v="2018-01-18T00:00:00"/>
  </r>
  <r>
    <x v="15"/>
    <x v="10"/>
    <x v="28"/>
    <x v="61"/>
    <s v="ligne 4 s arrete sans raison "/>
    <n v="0"/>
    <d v="2018-01-18T00:00:00"/>
  </r>
  <r>
    <x v="15"/>
    <x v="5"/>
    <x v="3"/>
    <x v="14"/>
    <s v="RGELAGE CELLULE SPOT"/>
    <n v="10"/>
    <d v="2018-01-18T00:00:00"/>
  </r>
  <r>
    <x v="15"/>
    <x v="0"/>
    <x v="27"/>
    <x v="55"/>
    <s v="RESTE EN POSITION FERMER"/>
    <n v="0"/>
    <d v="2018-01-18T00:00:00"/>
  </r>
  <r>
    <x v="15"/>
    <x v="8"/>
    <x v="5"/>
    <x v="2"/>
    <s v="s'arrête sans mettre de défaut "/>
    <n v="0"/>
    <d v="2018-01-18T00:00:00"/>
  </r>
  <r>
    <x v="15"/>
    <x v="3"/>
    <x v="6"/>
    <x v="8"/>
    <s v=""/>
    <n v="6"/>
    <d v="2018-01-18T00:00:00"/>
  </r>
  <r>
    <x v="15"/>
    <x v="3"/>
    <x v="6"/>
    <x v="25"/>
    <s v=""/>
    <n v="3"/>
    <d v="2018-01-18T00:00:00"/>
  </r>
  <r>
    <x v="15"/>
    <x v="5"/>
    <x v="6"/>
    <x v="8"/>
    <s v=""/>
    <n v="23"/>
    <d v="2018-01-18T00:00:00"/>
  </r>
  <r>
    <x v="15"/>
    <x v="0"/>
    <x v="6"/>
    <x v="7"/>
    <s v=""/>
    <n v="5"/>
    <d v="2018-01-18T00:00:00"/>
  </r>
  <r>
    <x v="15"/>
    <x v="0"/>
    <x v="6"/>
    <x v="8"/>
    <s v=""/>
    <n v="8"/>
    <d v="2018-01-18T00:00:00"/>
  </r>
  <r>
    <x v="15"/>
    <x v="0"/>
    <x v="6"/>
    <x v="36"/>
    <s v=""/>
    <n v="15"/>
    <d v="2018-01-18T00:00:00"/>
  </r>
  <r>
    <x v="15"/>
    <x v="0"/>
    <x v="6"/>
    <x v="9"/>
    <s v=""/>
    <n v="20"/>
    <d v="2018-01-18T00:00:00"/>
  </r>
  <r>
    <x v="15"/>
    <x v="0"/>
    <x v="6"/>
    <x v="7"/>
    <s v=""/>
    <n v="5"/>
    <d v="2018-01-18T00:00:00"/>
  </r>
  <r>
    <x v="15"/>
    <x v="0"/>
    <x v="6"/>
    <x v="8"/>
    <s v=""/>
    <n v="25"/>
    <d v="2018-01-18T00:00:00"/>
  </r>
  <r>
    <x v="15"/>
    <x v="0"/>
    <x v="6"/>
    <x v="36"/>
    <s v=""/>
    <n v="15"/>
    <d v="2018-01-18T00:00:00"/>
  </r>
  <r>
    <x v="15"/>
    <x v="0"/>
    <x v="6"/>
    <x v="9"/>
    <s v=""/>
    <n v="15"/>
    <d v="2018-01-18T00:00:00"/>
  </r>
  <r>
    <x v="15"/>
    <x v="0"/>
    <x v="6"/>
    <x v="25"/>
    <s v="Pas la bonne lettre de fab sur le fromage + arrets enc + pb avec l'oiseau"/>
    <n v="0"/>
    <d v="2018-01-18T00:00:00"/>
  </r>
  <r>
    <x v="15"/>
    <x v="0"/>
    <x v="6"/>
    <x v="36"/>
    <s v="Chgt format &quot;colle pas prete''"/>
    <n v="0"/>
    <d v="2018-01-18T00:00:00"/>
  </r>
  <r>
    <x v="15"/>
    <x v="7"/>
    <x v="6"/>
    <x v="7"/>
    <s v=""/>
    <n v="3"/>
    <d v="2018-01-18T00:00:00"/>
  </r>
  <r>
    <x v="16"/>
    <x v="9"/>
    <x v="13"/>
    <x v="59"/>
    <s v=""/>
    <n v="30"/>
    <d v="2018-01-19T00:00:00"/>
  </r>
  <r>
    <x v="16"/>
    <x v="7"/>
    <x v="0"/>
    <x v="10"/>
    <s v="Démarrage compliqué, bcp de casse, intervention mécano, un écrou absent dans la chambre de pliage… une centaine de caisses bloquées pour être passées au mulet."/>
    <n v="60"/>
    <d v="2018-01-19T00:00:00"/>
  </r>
  <r>
    <x v="16"/>
    <x v="0"/>
    <x v="0"/>
    <x v="46"/>
    <s v="Bac à colle éteint en bas alors que les opératrices avaient bien réarmé la colle en haut (voyant vert allumé ==&gt; voir si possibilité de changer ça)"/>
    <n v="15"/>
    <d v="2018-01-19T00:00:00"/>
  </r>
  <r>
    <x v="16"/>
    <x v="3"/>
    <x v="3"/>
    <x v="10"/>
    <s v="Image qui se décale de droite à gauche, mécanos au courant, ils voient avec Sam car cela dure depuis un moment."/>
    <n v="0"/>
    <d v="2018-01-19T00:00:00"/>
  </r>
  <r>
    <x v="16"/>
    <x v="6"/>
    <x v="13"/>
    <x v="62"/>
    <s v="Passage en par 6"/>
    <n v="15"/>
    <d v="2018-01-19T00:00:00"/>
  </r>
  <r>
    <x v="16"/>
    <x v="2"/>
    <x v="22"/>
    <x v="42"/>
    <s v=""/>
    <n v="15"/>
    <d v="2018-01-19T00:00:00"/>
  </r>
  <r>
    <x v="16"/>
    <x v="3"/>
    <x v="3"/>
    <x v="10"/>
    <s v="Intervention mécano, image qui décalle encore, pointe non rentrée + changement d'une pince de tirage papier"/>
    <n v="45"/>
    <d v="2018-01-19T00:00:00"/>
  </r>
  <r>
    <x v="16"/>
    <x v="6"/>
    <x v="4"/>
    <x v="27"/>
    <s v="18RX F12 MOUS"/>
    <n v="0"/>
    <d v="2018-01-19T00:00:00"/>
  </r>
  <r>
    <x v="16"/>
    <x v="8"/>
    <x v="1"/>
    <x v="63"/>
    <s v="réglage magasin ventouse hs pas en  stock + réglage rabat "/>
    <n v="20"/>
    <d v="2018-01-19T00:00:00"/>
  </r>
  <r>
    <x v="16"/>
    <x v="5"/>
    <x v="3"/>
    <x v="10"/>
    <s v="CASSE +VITESSE R2DUITE + REGLAGE CAME"/>
    <n v="45"/>
    <d v="2018-01-19T00:00:00"/>
  </r>
  <r>
    <x v="16"/>
    <x v="3"/>
    <x v="3"/>
    <x v="3"/>
    <s v="a chaque cht de bobine réglage papier "/>
    <n v="0"/>
    <d v="2018-01-19T00:00:00"/>
  </r>
  <r>
    <x v="16"/>
    <x v="7"/>
    <x v="0"/>
    <x v="20"/>
    <s v="défaut cellule spot impossible d annuler le défaut coupure général "/>
    <n v="30"/>
    <d v="2018-01-19T00:00:00"/>
  </r>
  <r>
    <x v="16"/>
    <x v="1"/>
    <x v="6"/>
    <x v="26"/>
    <s v="Personne pour mettre les couronnes"/>
    <n v="0"/>
    <d v="2018-01-19T00:00:00"/>
  </r>
  <r>
    <x v="16"/>
    <x v="1"/>
    <x v="6"/>
    <x v="7"/>
    <s v=""/>
    <n v="21"/>
    <d v="2018-01-19T00:00:00"/>
  </r>
  <r>
    <x v="16"/>
    <x v="1"/>
    <x v="6"/>
    <x v="8"/>
    <s v=""/>
    <n v="9"/>
    <d v="2018-01-19T00:00:00"/>
  </r>
  <r>
    <x v="16"/>
    <x v="3"/>
    <x v="6"/>
    <x v="7"/>
    <s v=""/>
    <n v="4"/>
    <d v="2018-01-19T00:00:00"/>
  </r>
  <r>
    <x v="16"/>
    <x v="3"/>
    <x v="6"/>
    <x v="8"/>
    <s v=""/>
    <n v="6"/>
    <d v="2018-01-19T00:00:00"/>
  </r>
  <r>
    <x v="16"/>
    <x v="3"/>
    <x v="6"/>
    <x v="8"/>
    <s v=""/>
    <n v="7"/>
    <d v="2018-01-19T00:00:00"/>
  </r>
  <r>
    <x v="16"/>
    <x v="3"/>
    <x v="6"/>
    <x v="8"/>
    <s v=""/>
    <n v="8"/>
    <d v="2018-01-19T00:00:00"/>
  </r>
  <r>
    <x v="16"/>
    <x v="3"/>
    <x v="6"/>
    <x v="25"/>
    <s v="stickers"/>
    <n v="4"/>
    <d v="2018-01-19T00:00:00"/>
  </r>
  <r>
    <x v="16"/>
    <x v="5"/>
    <x v="6"/>
    <x v="8"/>
    <s v=""/>
    <n v="16"/>
    <d v="2018-01-19T00:00:00"/>
  </r>
  <r>
    <x v="16"/>
    <x v="5"/>
    <x v="6"/>
    <x v="7"/>
    <s v=""/>
    <n v="8"/>
    <d v="2018-01-19T00:00:00"/>
  </r>
  <r>
    <x v="16"/>
    <x v="5"/>
    <x v="6"/>
    <x v="9"/>
    <s v=""/>
    <n v="15"/>
    <d v="2018-01-19T00:00:00"/>
  </r>
  <r>
    <x v="16"/>
    <x v="5"/>
    <x v="6"/>
    <x v="25"/>
    <s v="Dateur"/>
    <n v="8"/>
    <d v="2018-01-19T00:00:00"/>
  </r>
  <r>
    <x v="16"/>
    <x v="7"/>
    <x v="6"/>
    <x v="64"/>
    <s v="Fil coupé"/>
    <n v="35"/>
    <d v="2018-01-19T00:00:00"/>
  </r>
  <r>
    <x v="16"/>
    <x v="7"/>
    <x v="6"/>
    <x v="8"/>
    <s v=""/>
    <n v="20"/>
    <d v="2018-01-19T00:00:00"/>
  </r>
  <r>
    <x v="16"/>
    <x v="7"/>
    <x v="6"/>
    <x v="7"/>
    <s v=""/>
    <n v="5"/>
    <d v="2018-01-19T00:00:00"/>
  </r>
  <r>
    <x v="16"/>
    <x v="7"/>
    <x v="6"/>
    <x v="8"/>
    <s v=""/>
    <n v="30"/>
    <d v="2018-01-19T00:00:00"/>
  </r>
  <r>
    <x v="16"/>
    <x v="7"/>
    <x v="6"/>
    <x v="25"/>
    <s v="Arret pour nett l'oiseau de temps en temps"/>
    <n v="0"/>
    <d v="2018-01-19T00:00:00"/>
  </r>
  <r>
    <x v="17"/>
    <x v="3"/>
    <x v="3"/>
    <x v="14"/>
    <s v="reglage cellule spot"/>
    <n v="10"/>
    <d v="2018-01-20T00:00:00"/>
  </r>
  <r>
    <x v="17"/>
    <x v="5"/>
    <x v="3"/>
    <x v="14"/>
    <s v="bouton de cellule spot arreté"/>
    <n v="10"/>
    <d v="2018-01-20T00:00:00"/>
  </r>
  <r>
    <x v="17"/>
    <x v="0"/>
    <x v="27"/>
    <x v="55"/>
    <s v="reglage centreur, fromage déposé trop au bord, deplacement guide de dépose"/>
    <n v="10"/>
    <d v="2018-01-20T00:00:00"/>
  </r>
  <r>
    <x v="17"/>
    <x v="8"/>
    <x v="7"/>
    <x v="11"/>
    <s v="remplacement rouleau encreur, mal passé"/>
    <n v="15"/>
    <d v="2018-01-20T00:00:00"/>
  </r>
  <r>
    <x v="17"/>
    <x v="1"/>
    <x v="29"/>
    <x v="10"/>
    <s v="casse fromage, remplacement piston, ST fab du 10/01 souple"/>
    <n v="10"/>
    <d v="2018-01-20T00:00:00"/>
  </r>
  <r>
    <x v="17"/>
    <x v="1"/>
    <x v="6"/>
    <x v="36"/>
    <s v=""/>
    <n v="10"/>
    <d v="2018-01-20T00:00:00"/>
  </r>
  <r>
    <x v="17"/>
    <x v="10"/>
    <x v="17"/>
    <x v="65"/>
    <s v="la palette n était pas encore sur le chariot que le paletiseur c est déplacé"/>
    <n v="20"/>
    <d v="2018-01-20T00:00:00"/>
  </r>
  <r>
    <x v="17"/>
    <x v="10"/>
    <x v="28"/>
    <x v="57"/>
    <s v="2 bourrage caisse "/>
    <n v="20"/>
    <d v="2018-01-20T00:00:00"/>
  </r>
  <r>
    <x v="17"/>
    <x v="13"/>
    <x v="23"/>
    <x v="16"/>
    <s v="le palettiseur n arrive plus a suivre, revoir sa programmation pour optimser ses déplacements"/>
    <n v="0"/>
    <d v="2018-01-20T00:00:00"/>
  </r>
  <r>
    <x v="17"/>
    <x v="5"/>
    <x v="7"/>
    <x v="24"/>
    <s v="levier bras dépose étiquettes hs"/>
    <n v="30"/>
    <d v="2018-01-20T00:00:00"/>
  </r>
  <r>
    <x v="17"/>
    <x v="8"/>
    <x v="1"/>
    <x v="63"/>
    <s v="pas de ventouse en stock "/>
    <n v="0"/>
    <d v="2018-01-20T00:00:00"/>
  </r>
  <r>
    <x v="17"/>
    <x v="13"/>
    <x v="20"/>
    <x v="39"/>
    <s v="conductrice san 61,2 manque de connaissance "/>
    <n v="10"/>
    <d v="2018-01-20T00:00:00"/>
  </r>
  <r>
    <x v="17"/>
    <x v="0"/>
    <x v="6"/>
    <x v="36"/>
    <s v=""/>
    <n v="15"/>
    <d v="2018-01-20T00:00:00"/>
  </r>
  <r>
    <x v="17"/>
    <x v="1"/>
    <x v="4"/>
    <x v="5"/>
    <s v=""/>
    <n v="0"/>
    <d v="2018-01-20T00:00:00"/>
  </r>
  <r>
    <x v="17"/>
    <x v="1"/>
    <x v="6"/>
    <x v="7"/>
    <s v=""/>
    <n v="12"/>
    <d v="2018-01-20T00:00:00"/>
  </r>
  <r>
    <x v="17"/>
    <x v="1"/>
    <x v="6"/>
    <x v="8"/>
    <s v=""/>
    <n v="27"/>
    <d v="2018-01-20T00:00:00"/>
  </r>
  <r>
    <x v="17"/>
    <x v="1"/>
    <x v="6"/>
    <x v="36"/>
    <s v=""/>
    <n v="5"/>
    <d v="2018-01-20T00:00:00"/>
  </r>
  <r>
    <x v="17"/>
    <x v="1"/>
    <x v="6"/>
    <x v="25"/>
    <s v="Pb étiquetteuse + palettiseur"/>
    <n v="20"/>
    <d v="2018-01-20T00:00:00"/>
  </r>
  <r>
    <x v="17"/>
    <x v="1"/>
    <x v="6"/>
    <x v="7"/>
    <s v=""/>
    <n v="6"/>
    <d v="2018-01-20T00:00:00"/>
  </r>
  <r>
    <x v="17"/>
    <x v="1"/>
    <x v="6"/>
    <x v="8"/>
    <s v="Casse au chgt papier"/>
    <n v="5"/>
    <d v="2018-01-20T00:00:00"/>
  </r>
  <r>
    <x v="17"/>
    <x v="7"/>
    <x v="6"/>
    <x v="8"/>
    <s v=""/>
    <n v="6"/>
    <d v="2018-01-20T00:00:00"/>
  </r>
  <r>
    <x v="17"/>
    <x v="3"/>
    <x v="6"/>
    <x v="26"/>
    <s v=""/>
    <n v="9"/>
    <d v="2018-01-20T00:00:00"/>
  </r>
  <r>
    <x v="17"/>
    <x v="3"/>
    <x v="6"/>
    <x v="64"/>
    <s v="Casse xxxxxx"/>
    <n v="0"/>
    <d v="2018-01-20T00:00:00"/>
  </r>
  <r>
    <x v="17"/>
    <x v="3"/>
    <x v="6"/>
    <x v="7"/>
    <s v=""/>
    <n v="3"/>
    <d v="2018-01-20T00:00:00"/>
  </r>
  <r>
    <x v="17"/>
    <x v="3"/>
    <x v="6"/>
    <x v="8"/>
    <s v=""/>
    <n v="7"/>
    <d v="2018-01-20T00:00:00"/>
  </r>
  <r>
    <x v="17"/>
    <x v="3"/>
    <x v="6"/>
    <x v="7"/>
    <s v=""/>
    <n v="5"/>
    <d v="2018-01-20T00:00:00"/>
  </r>
  <r>
    <x v="17"/>
    <x v="3"/>
    <x v="6"/>
    <x v="8"/>
    <s v=""/>
    <n v="15"/>
    <d v="2018-01-20T00:00:00"/>
  </r>
  <r>
    <x v="17"/>
    <x v="3"/>
    <x v="6"/>
    <x v="25"/>
    <s v="Enc + dépileur"/>
    <n v="0"/>
    <d v="2018-01-20T00:00:00"/>
  </r>
  <r>
    <x v="17"/>
    <x v="5"/>
    <x v="6"/>
    <x v="8"/>
    <s v="Papier  + pb dateur"/>
    <n v="13"/>
    <d v="2018-01-20T00:00:00"/>
  </r>
  <r>
    <x v="17"/>
    <x v="5"/>
    <x v="6"/>
    <x v="7"/>
    <s v=""/>
    <n v="5"/>
    <d v="2018-01-20T00:00:00"/>
  </r>
  <r>
    <x v="17"/>
    <x v="5"/>
    <x v="6"/>
    <x v="8"/>
    <s v=""/>
    <n v="10"/>
    <d v="2018-01-20T00:00:00"/>
  </r>
  <r>
    <x v="17"/>
    <x v="1"/>
    <x v="6"/>
    <x v="25"/>
    <s v="Fin de journéé"/>
    <n v="10"/>
    <d v="2018-01-20T00:00:00"/>
  </r>
  <r>
    <x v="18"/>
    <x v="8"/>
    <x v="1"/>
    <x v="66"/>
    <s v="Tapis avant centreur HS, pas en stock, inter mécano refait avec scotch gris"/>
    <n v="30"/>
    <d v="2018-01-21T00:00:00"/>
  </r>
  <r>
    <x v="18"/>
    <x v="8"/>
    <x v="7"/>
    <x v="24"/>
    <s v="Tampon coupe ruban étiquette, réglage tampon"/>
    <n v="20"/>
    <d v="2018-01-21T00:00:00"/>
  </r>
  <r>
    <x v="18"/>
    <x v="8"/>
    <x v="1"/>
    <x v="1"/>
    <s v="Temps cycle gerbeur, réglage cellule vérin"/>
    <n v="20"/>
    <d v="2018-01-21T00:00:00"/>
  </r>
  <r>
    <x v="19"/>
    <x v="8"/>
    <x v="5"/>
    <x v="10"/>
    <s v="612 E F DU 12produits mous et petits retombent lors de la montee dans la chbre de pliage + casse réglage pince + chbre de pliage + contrepiston "/>
    <n v="45"/>
    <d v="2018-01-22T00:00:00"/>
  </r>
  <r>
    <x v="19"/>
    <x v="8"/>
    <x v="1"/>
    <x v="66"/>
    <s v="bourrage tapis pas a pas suite panne de la nuit un tapis hs + plus aucun tapis aligné arret réglage de plusieurs tapis "/>
    <n v="20"/>
    <d v="2018-01-22T00:00:00"/>
  </r>
  <r>
    <x v="19"/>
    <x v="3"/>
    <x v="3"/>
    <x v="10"/>
    <s v="casse produits mous 612 e f 12 réglage came + vitesse réduite a 55"/>
    <n v="90"/>
    <d v="2018-01-22T00:00:00"/>
  </r>
  <r>
    <x v="19"/>
    <x v="0"/>
    <x v="0"/>
    <x v="13"/>
    <s v="produits sortent a l envers provoque des arrets encaisseuse réglage parametres d ejection "/>
    <n v="10"/>
    <d v="2018-01-22T00:00:00"/>
  </r>
  <r>
    <x v="19"/>
    <x v="7"/>
    <x v="0"/>
    <x v="10"/>
    <s v="réglage chbre de pliage + bras d amené + plateau "/>
    <n v="30"/>
    <d v="2018-01-22T00:00:00"/>
  </r>
  <r>
    <x v="19"/>
    <x v="3"/>
    <x v="3"/>
    <x v="10"/>
    <s v="réglage bras d amené + potentiometre + pression de la pince "/>
    <n v="45"/>
    <d v="2018-01-22T00:00:00"/>
  </r>
  <r>
    <x v="19"/>
    <x v="5"/>
    <x v="3"/>
    <x v="14"/>
    <s v="réglage sensibilité spot "/>
    <n v="5"/>
    <d v="2018-01-22T00:00:00"/>
  </r>
  <r>
    <x v="19"/>
    <x v="8"/>
    <x v="1"/>
    <x v="30"/>
    <s v="fixation banc étiqueteuse + réglage souflette + hauteur du banc "/>
    <n v="10"/>
    <d v="2018-01-22T00:00:00"/>
  </r>
  <r>
    <x v="19"/>
    <x v="3"/>
    <x v="1"/>
    <x v="2"/>
    <s v="défaut porte ouverte recherche du pb puis cht cable et capteur de porte encaisseuse a la main en attendant "/>
    <n v="45"/>
    <d v="2018-01-22T00:00:00"/>
  </r>
  <r>
    <x v="19"/>
    <x v="10"/>
    <x v="21"/>
    <x v="60"/>
    <s v="portique tombé sur palette 3kg"/>
    <n v="45"/>
    <d v="2018-01-22T00:00:00"/>
  </r>
  <r>
    <x v="19"/>
    <x v="10"/>
    <x v="28"/>
    <x v="67"/>
    <s v="tapis trieur qui dijoncte, moteur ou roulement fatigué a traiter dans les plus bref délais"/>
    <n v="40"/>
    <d v="2018-01-22T00:00:00"/>
  </r>
  <r>
    <x v="19"/>
    <x v="13"/>
    <x v="20"/>
    <x v="39"/>
    <s v="formation de conductrice sur la SAN 80,3 et 80,1"/>
    <n v="1"/>
    <d v="2018-01-22T00:00:00"/>
  </r>
  <r>
    <x v="19"/>
    <x v="3"/>
    <x v="3"/>
    <x v="10"/>
    <s v="casse fromage,intervention mecano, reglage potard, pince fromage "/>
    <n v="15"/>
    <d v="2018-01-22T00:00:00"/>
  </r>
  <r>
    <x v="19"/>
    <x v="3"/>
    <x v="3"/>
    <x v="14"/>
    <s v="a chaque changement de papier des difficulté a redémarer"/>
    <n v="15"/>
    <d v="2018-01-22T00:00:00"/>
  </r>
  <r>
    <x v="19"/>
    <x v="3"/>
    <x v="6"/>
    <x v="6"/>
    <s v="Benoit avec intervenant étiquetteuse"/>
    <n v="2"/>
    <d v="2018-01-22T00:00:00"/>
  </r>
  <r>
    <x v="19"/>
    <x v="1"/>
    <x v="6"/>
    <x v="7"/>
    <s v=""/>
    <n v="63"/>
    <d v="2018-01-22T00:00:00"/>
  </r>
  <r>
    <x v="19"/>
    <x v="1"/>
    <x v="6"/>
    <x v="8"/>
    <s v=""/>
    <n v="16"/>
    <d v="2018-01-22T00:00:00"/>
  </r>
  <r>
    <x v="19"/>
    <x v="1"/>
    <x v="6"/>
    <x v="9"/>
    <s v=""/>
    <n v="10"/>
    <d v="2018-01-22T00:00:00"/>
  </r>
  <r>
    <x v="19"/>
    <x v="1"/>
    <x v="6"/>
    <x v="26"/>
    <s v=""/>
    <n v="3"/>
    <d v="2018-01-22T00:00:00"/>
  </r>
  <r>
    <x v="19"/>
    <x v="1"/>
    <x v="6"/>
    <x v="7"/>
    <s v=""/>
    <n v="14"/>
    <d v="2018-01-22T00:00:00"/>
  </r>
  <r>
    <x v="19"/>
    <x v="1"/>
    <x v="6"/>
    <x v="8"/>
    <s v=""/>
    <n v="12"/>
    <d v="2018-01-22T00:00:00"/>
  </r>
  <r>
    <x v="19"/>
    <x v="3"/>
    <x v="6"/>
    <x v="8"/>
    <s v=""/>
    <n v="6"/>
    <d v="2018-01-22T00:00:00"/>
  </r>
  <r>
    <x v="19"/>
    <x v="3"/>
    <x v="6"/>
    <x v="8"/>
    <s v=""/>
    <n v="25"/>
    <d v="2018-01-22T00:00:00"/>
  </r>
  <r>
    <x v="19"/>
    <x v="3"/>
    <x v="6"/>
    <x v="25"/>
    <s v="Casse fromages de 13h à 21h"/>
    <n v="3"/>
    <d v="2018-01-22T00:00:00"/>
  </r>
  <r>
    <x v="19"/>
    <x v="5"/>
    <x v="6"/>
    <x v="8"/>
    <s v=""/>
    <n v="8"/>
    <d v="2018-01-22T00:00:00"/>
  </r>
  <r>
    <x v="19"/>
    <x v="0"/>
    <x v="6"/>
    <x v="8"/>
    <s v=""/>
    <n v="20"/>
    <d v="2018-01-22T00:00:00"/>
  </r>
  <r>
    <x v="19"/>
    <x v="0"/>
    <x v="6"/>
    <x v="9"/>
    <s v=""/>
    <n v="20"/>
    <d v="2018-01-22T00:00:00"/>
  </r>
  <r>
    <x v="19"/>
    <x v="0"/>
    <x v="6"/>
    <x v="7"/>
    <s v=""/>
    <n v="10"/>
    <d v="2018-01-22T00:00:00"/>
  </r>
  <r>
    <x v="20"/>
    <x v="0"/>
    <x v="0"/>
    <x v="13"/>
    <s v="défaut pac drive AA réglage paramétres d' éjection "/>
    <n v="10"/>
    <d v="2018-01-23T00:00:00"/>
  </r>
  <r>
    <x v="20"/>
    <x v="3"/>
    <x v="3"/>
    <x v="10"/>
    <s v=" casse + mal emballés réglage vérin de la pince + potentiométres + came"/>
    <n v="40"/>
    <d v="2018-01-23T00:00:00"/>
  </r>
  <r>
    <x v="20"/>
    <x v="8"/>
    <x v="1"/>
    <x v="63"/>
    <s v="précassage cartons par 6+ cht ventouse "/>
    <n v="30"/>
    <d v="2018-01-23T00:00:00"/>
  </r>
  <r>
    <x v="20"/>
    <x v="8"/>
    <x v="1"/>
    <x v="30"/>
    <s v="a plusieurs reprise réglage banc etiqueteuse + souflette + Applicateur "/>
    <n v="45"/>
    <d v="2018-01-23T00:00:00"/>
  </r>
  <r>
    <x v="20"/>
    <x v="10"/>
    <x v="26"/>
    <x v="54"/>
    <s v="moteur hs palette a la main en attendant "/>
    <n v="40"/>
    <d v="2018-01-23T00:00:00"/>
  </r>
  <r>
    <x v="20"/>
    <x v="1"/>
    <x v="29"/>
    <x v="2"/>
    <s v="pb connexion automate "/>
    <n v="45"/>
    <d v="2018-01-23T00:00:00"/>
  </r>
  <r>
    <x v="20"/>
    <x v="0"/>
    <x v="6"/>
    <x v="6"/>
    <s v="essai de colle avec fourniseur arret prod "/>
    <n v="30"/>
    <d v="2018-01-23T00:00:00"/>
  </r>
  <r>
    <x v="20"/>
    <x v="10"/>
    <x v="17"/>
    <x v="65"/>
    <s v=""/>
    <n v="30"/>
    <d v="2018-01-23T00:00:00"/>
  </r>
  <r>
    <x v="20"/>
    <x v="0"/>
    <x v="9"/>
    <x v="15"/>
    <s v="le marteau rabat cartons fait mal son cycle "/>
    <n v="20"/>
    <d v="2018-01-23T00:00:00"/>
  </r>
  <r>
    <x v="20"/>
    <x v="0"/>
    <x v="9"/>
    <x v="15"/>
    <s v="Réglages verin marteau"/>
    <n v="15"/>
    <d v="2018-01-23T00:00:00"/>
  </r>
  <r>
    <x v="20"/>
    <x v="3"/>
    <x v="4"/>
    <x v="45"/>
    <s v="Tri sur ligne car 612E collés aux claies"/>
    <n v="15"/>
    <d v="2018-01-23T00:00:00"/>
  </r>
  <r>
    <x v="20"/>
    <x v="1"/>
    <x v="1"/>
    <x v="15"/>
    <s v="Changement d'un fusible"/>
    <n v="15"/>
    <d v="2018-01-23T00:00:00"/>
  </r>
  <r>
    <x v="20"/>
    <x v="10"/>
    <x v="21"/>
    <x v="68"/>
    <s v="Réglages d'une cellule "/>
    <n v="15"/>
    <d v="2018-01-23T00:00:00"/>
  </r>
  <r>
    <x v="20"/>
    <x v="10"/>
    <x v="12"/>
    <x v="21"/>
    <s v="Intervention automaticien car pb de vidanges et formage couche"/>
    <n v="20"/>
    <d v="2018-01-23T00:00:00"/>
  </r>
  <r>
    <x v="20"/>
    <x v="1"/>
    <x v="24"/>
    <x v="51"/>
    <s v="Impossible de faire tourner la VT67 et la 3CB ensemble, beug, obligé de redémarrer le logiciel"/>
    <n v="15"/>
    <d v="2018-01-23T00:00:00"/>
  </r>
  <r>
    <x v="20"/>
    <x v="1"/>
    <x v="6"/>
    <x v="7"/>
    <s v=""/>
    <n v="15"/>
    <d v="2018-01-23T00:00:00"/>
  </r>
  <r>
    <x v="20"/>
    <x v="1"/>
    <x v="6"/>
    <x v="8"/>
    <s v=""/>
    <n v="6"/>
    <d v="2018-01-23T00:00:00"/>
  </r>
  <r>
    <x v="20"/>
    <x v="1"/>
    <x v="6"/>
    <x v="25"/>
    <s v="Palettiseur"/>
    <n v="15"/>
    <d v="2018-01-23T00:00:00"/>
  </r>
  <r>
    <x v="20"/>
    <x v="1"/>
    <x v="6"/>
    <x v="7"/>
    <s v=""/>
    <n v="36"/>
    <d v="2018-01-23T00:00:00"/>
  </r>
  <r>
    <x v="20"/>
    <x v="1"/>
    <x v="6"/>
    <x v="8"/>
    <s v=""/>
    <n v="15"/>
    <d v="2018-01-23T00:00:00"/>
  </r>
  <r>
    <x v="20"/>
    <x v="1"/>
    <x v="6"/>
    <x v="25"/>
    <s v="Palettiseur"/>
    <n v="31"/>
    <d v="2018-01-23T00:00:00"/>
  </r>
  <r>
    <x v="20"/>
    <x v="1"/>
    <x v="6"/>
    <x v="36"/>
    <s v=""/>
    <n v="5"/>
    <d v="2018-01-23T00:00:00"/>
  </r>
  <r>
    <x v="20"/>
    <x v="3"/>
    <x v="6"/>
    <x v="8"/>
    <s v=""/>
    <n v="6"/>
    <d v="2018-01-23T00:00:00"/>
  </r>
  <r>
    <x v="20"/>
    <x v="5"/>
    <x v="6"/>
    <x v="8"/>
    <s v="Casse fromages"/>
    <n v="15"/>
    <d v="2018-01-23T00:00:00"/>
  </r>
  <r>
    <x v="20"/>
    <x v="5"/>
    <x v="6"/>
    <x v="25"/>
    <s v="Fromages collés et pelés"/>
    <n v="0"/>
    <d v="2018-01-23T00:00:00"/>
  </r>
  <r>
    <x v="20"/>
    <x v="0"/>
    <x v="6"/>
    <x v="6"/>
    <s v="Essais colle"/>
    <n v="30"/>
    <d v="2018-01-23T00:00:00"/>
  </r>
  <r>
    <x v="20"/>
    <x v="0"/>
    <x v="6"/>
    <x v="7"/>
    <s v="Chgt format encaisseuse et chgt date"/>
    <n v="21"/>
    <d v="2018-01-23T00:00:00"/>
  </r>
  <r>
    <x v="20"/>
    <x v="0"/>
    <x v="6"/>
    <x v="8"/>
    <s v=""/>
    <n v="13"/>
    <d v="2018-01-23T00:00:00"/>
  </r>
  <r>
    <x v="20"/>
    <x v="7"/>
    <x v="6"/>
    <x v="7"/>
    <s v=""/>
    <n v="5"/>
    <d v="2018-01-23T00:00:00"/>
  </r>
  <r>
    <x v="20"/>
    <x v="7"/>
    <x v="6"/>
    <x v="8"/>
    <s v=""/>
    <n v="29"/>
    <d v="2018-01-23T00:00:00"/>
  </r>
  <r>
    <x v="20"/>
    <x v="7"/>
    <x v="6"/>
    <x v="25"/>
    <s v=""/>
    <n v="20"/>
    <d v="2018-01-23T00:00:00"/>
  </r>
  <r>
    <x v="20"/>
    <x v="13"/>
    <x v="20"/>
    <x v="16"/>
    <s v="Formation Aude et Karine sur 80,1 et 80,2"/>
    <n v="0"/>
    <d v="2018-01-23T00:00:00"/>
  </r>
  <r>
    <x v="21"/>
    <x v="7"/>
    <x v="6"/>
    <x v="64"/>
    <s v="fils coupée a plusieurs reprise réglage orientation du bloc "/>
    <n v="40"/>
    <d v="2018-01-24T00:00:00"/>
  </r>
  <r>
    <x v="21"/>
    <x v="3"/>
    <x v="3"/>
    <x v="10"/>
    <s v="bruit suspect plieur décalé"/>
    <n v="15"/>
    <d v="2018-01-24T00:00:00"/>
  </r>
  <r>
    <x v="21"/>
    <x v="3"/>
    <x v="3"/>
    <x v="10"/>
    <s v="casse réglage piston + came + bras d  amené + vitesse réduite à 56"/>
    <n v="75"/>
    <d v="2018-01-24T00:00:00"/>
  </r>
  <r>
    <x v="21"/>
    <x v="8"/>
    <x v="1"/>
    <x v="66"/>
    <s v="Tapis entrée de la 6000 à changer le plus vite possible. En commande, Il est HS et tient avec du scotch"/>
    <n v="20"/>
    <d v="2018-01-24T00:00:00"/>
  </r>
  <r>
    <x v="21"/>
    <x v="5"/>
    <x v="3"/>
    <x v="10"/>
    <s v="Passage de 3 chutes de bobines de papier France car personne ne veut les passer. Réglages cellule spot à chaque changement"/>
    <n v="20"/>
    <d v="2018-01-24T00:00:00"/>
  </r>
  <r>
    <x v="21"/>
    <x v="4"/>
    <x v="5"/>
    <x v="3"/>
    <s v="Réglages pince du tirage papier car bcp de frise papier"/>
    <n v="15"/>
    <d v="2018-01-24T00:00:00"/>
  </r>
  <r>
    <x v="21"/>
    <x v="3"/>
    <x v="3"/>
    <x v="10"/>
    <s v="Rétablissement de la cadence à 60, pas de pb "/>
    <n v="0"/>
    <d v="2018-01-24T00:00:00"/>
  </r>
  <r>
    <x v="21"/>
    <x v="8"/>
    <x v="1"/>
    <x v="16"/>
    <s v="Arrêt de la ligne, changement du tapis à l'entrée de la 6000. Sam et Nabil essaye de faire un tapis provisoire en attendant le nouveau fin de semaine + serrage chaine du tapis suivant"/>
    <n v="45"/>
    <d v="2018-01-24T00:00:00"/>
  </r>
  <r>
    <x v="21"/>
    <x v="5"/>
    <x v="1"/>
    <x v="15"/>
    <s v="Intervention sur formage demi-lunes car bcp de casses. Voir si on peut la regarder la nuit car obligé de précasser les cartons"/>
    <n v="30"/>
    <d v="2018-01-24T00:00:00"/>
  </r>
  <r>
    <x v="21"/>
    <x v="5"/>
    <x v="7"/>
    <x v="69"/>
    <s v=""/>
    <n v="10"/>
    <d v="2018-01-24T00:00:00"/>
  </r>
  <r>
    <x v="21"/>
    <x v="10"/>
    <x v="28"/>
    <x v="67"/>
    <s v=""/>
    <n v="10"/>
    <d v="2018-01-24T00:00:00"/>
  </r>
  <r>
    <x v="21"/>
    <x v="7"/>
    <x v="0"/>
    <x v="17"/>
    <s v="Réglages mécano car bcp de &quot;défaut lamelle&quot;, le talon fermait trop tôt._x000a_Pression pince augmentée + bras d'amenée avancé"/>
    <n v="30"/>
    <d v="2018-01-24T00:00:00"/>
  </r>
  <r>
    <x v="21"/>
    <x v="7"/>
    <x v="0"/>
    <x v="0"/>
    <s v="Après la pause, réintervention des mécanos car les pointes montent de travers, bras d'amenée encore avancé"/>
    <n v="20"/>
    <d v="2018-01-24T00:00:00"/>
  </r>
  <r>
    <x v="21"/>
    <x v="3"/>
    <x v="7"/>
    <x v="69"/>
    <s v=""/>
    <n v="10"/>
    <d v="2018-01-24T00:00:00"/>
  </r>
  <r>
    <x v="21"/>
    <x v="3"/>
    <x v="3"/>
    <x v="10"/>
    <s v="sa casse sa déchireau talon intervention mecano, reglage pince fromage ,piston , pottard"/>
    <n v="45"/>
    <d v="2018-01-24T00:00:00"/>
  </r>
  <r>
    <x v="21"/>
    <x v="11"/>
    <x v="6"/>
    <x v="7"/>
    <s v=""/>
    <n v="9"/>
    <d v="2018-01-24T00:00:00"/>
  </r>
  <r>
    <x v="21"/>
    <x v="11"/>
    <x v="6"/>
    <x v="8"/>
    <s v=""/>
    <n v="15"/>
    <d v="2018-01-24T00:00:00"/>
  </r>
  <r>
    <x v="21"/>
    <x v="11"/>
    <x v="6"/>
    <x v="25"/>
    <s v="Paletiseur"/>
    <n v="10"/>
    <d v="2018-01-24T00:00:00"/>
  </r>
  <r>
    <x v="21"/>
    <x v="3"/>
    <x v="6"/>
    <x v="7"/>
    <s v=""/>
    <n v="9"/>
    <d v="2018-01-24T00:00:00"/>
  </r>
  <r>
    <x v="21"/>
    <x v="3"/>
    <x v="6"/>
    <x v="8"/>
    <s v=""/>
    <n v="8"/>
    <d v="2018-01-24T00:00:00"/>
  </r>
  <r>
    <x v="21"/>
    <x v="3"/>
    <x v="6"/>
    <x v="9"/>
    <s v=""/>
    <n v="16"/>
    <d v="2018-01-24T00:00:00"/>
  </r>
  <r>
    <x v="21"/>
    <x v="3"/>
    <x v="6"/>
    <x v="25"/>
    <s v="Casse fromages"/>
    <n v="15"/>
    <d v="2018-01-24T00:00:00"/>
  </r>
  <r>
    <x v="21"/>
    <x v="3"/>
    <x v="6"/>
    <x v="8"/>
    <s v=""/>
    <n v="6"/>
    <d v="2018-01-24T00:00:00"/>
  </r>
  <r>
    <x v="21"/>
    <x v="3"/>
    <x v="6"/>
    <x v="8"/>
    <s v=""/>
    <n v="4"/>
    <d v="2018-01-24T00:00:00"/>
  </r>
  <r>
    <x v="21"/>
    <x v="5"/>
    <x v="6"/>
    <x v="16"/>
    <s v=""/>
    <n v="11"/>
    <d v="2018-01-24T00:00:00"/>
  </r>
  <r>
    <x v="21"/>
    <x v="0"/>
    <x v="6"/>
    <x v="8"/>
    <s v=""/>
    <n v="17"/>
    <d v="2018-01-24T00:00:00"/>
  </r>
  <r>
    <x v="21"/>
    <x v="0"/>
    <x v="6"/>
    <x v="9"/>
    <s v=""/>
    <n v="20"/>
    <d v="2018-01-24T00:00:00"/>
  </r>
  <r>
    <x v="21"/>
    <x v="0"/>
    <x v="6"/>
    <x v="25"/>
    <s v="Oiseau, arrets encaisseuse   Arrets pour formation"/>
    <n v="2"/>
    <d v="2018-01-24T00:00:00"/>
  </r>
  <r>
    <x v="21"/>
    <x v="7"/>
    <x v="6"/>
    <x v="8"/>
    <s v=""/>
    <n v="12"/>
    <d v="2018-01-24T00:00:00"/>
  </r>
  <r>
    <x v="21"/>
    <x v="7"/>
    <x v="6"/>
    <x v="7"/>
    <s v=""/>
    <n v="5"/>
    <d v="2018-01-24T00:00:00"/>
  </r>
  <r>
    <x v="21"/>
    <x v="13"/>
    <x v="20"/>
    <x v="16"/>
    <s v="Formation Jamila et Catherine sur Multi 1"/>
    <n v="0"/>
    <d v="2018-01-24T00:00:00"/>
  </r>
  <r>
    <x v="22"/>
    <x v="3"/>
    <x v="3"/>
    <x v="10"/>
    <s v="CASSE a la pointe et au talon + mal emballés arret prod démarrage de la vt 65 en attendant "/>
    <n v="190"/>
    <d v="2018-01-25T00:00:00"/>
  </r>
  <r>
    <x v="22"/>
    <x v="0"/>
    <x v="0"/>
    <x v="10"/>
    <s v="produits mous 612 e f  15 casse réglage pression de la pince + chbre de pliage + réglage point de colle"/>
    <n v="45"/>
    <d v="2018-01-25T00:00:00"/>
  </r>
  <r>
    <x v="22"/>
    <x v="0"/>
    <x v="9"/>
    <x v="22"/>
    <s v="remise en état provisiore pistolet a colle "/>
    <n v="15"/>
    <d v="2018-01-25T00:00:00"/>
  </r>
  <r>
    <x v="22"/>
    <x v="8"/>
    <x v="1"/>
    <x v="18"/>
    <s v="défaut transfert rangée embrayage frein hs"/>
    <n v="135"/>
    <d v="2018-01-25T00:00:00"/>
  </r>
  <r>
    <x v="22"/>
    <x v="7"/>
    <x v="6"/>
    <x v="64"/>
    <s v="fils trancheuse coupée "/>
    <n v="30"/>
    <d v="2018-01-25T00:00:00"/>
  </r>
  <r>
    <x v="22"/>
    <x v="7"/>
    <x v="0"/>
    <x v="0"/>
    <s v="réglage paramétres d'arret produit "/>
    <n v="10"/>
    <d v="2018-01-25T00:00:00"/>
  </r>
  <r>
    <x v="22"/>
    <x v="7"/>
    <x v="0"/>
    <x v="13"/>
    <s v="réglage piston d ejection "/>
    <n v="10"/>
    <d v="2018-01-25T00:00:00"/>
  </r>
  <r>
    <x v="22"/>
    <x v="9"/>
    <x v="5"/>
    <x v="0"/>
    <s v="graissage vérin rotatif + réglage pression de la pince + réglage paramétres cadencage "/>
    <n v="15"/>
    <d v="2018-01-25T00:00:00"/>
  </r>
  <r>
    <x v="22"/>
    <x v="0"/>
    <x v="0"/>
    <x v="10"/>
    <s v="réglage angle display "/>
    <n v="15"/>
    <d v="2018-01-25T00:00:00"/>
  </r>
  <r>
    <x v="22"/>
    <x v="13"/>
    <x v="20"/>
    <x v="16"/>
    <s v="Formation Jamila et Catherine sur Multi 1"/>
    <n v="0"/>
    <d v="2018-01-25T00:00:00"/>
  </r>
  <r>
    <x v="22"/>
    <x v="0"/>
    <x v="10"/>
    <x v="16"/>
    <s v="Essais Liliane Intense avec papier mat, pas concluants, bcp de casses"/>
    <n v="30"/>
    <d v="2018-01-25T00:00:00"/>
  </r>
  <r>
    <x v="22"/>
    <x v="3"/>
    <x v="3"/>
    <x v="10"/>
    <s v="Intervention multiples de Jérôme car casse fromages, cames retendues puis détendues selon fromages"/>
    <n v="30"/>
    <d v="2018-01-25T00:00:00"/>
  </r>
  <r>
    <x v="22"/>
    <x v="0"/>
    <x v="6"/>
    <x v="36"/>
    <s v="Passage de Display Pdt à normal à plat puis normal sur chant "/>
    <n v="30"/>
    <d v="2018-01-25T00:00:00"/>
  </r>
  <r>
    <x v="22"/>
    <x v="3"/>
    <x v="3"/>
    <x v="10"/>
    <s v="Découpe triangualire encrassée qui déchirait le papier + papier déchiré à la pointe"/>
    <n v="20"/>
    <d v="2018-01-25T00:00:00"/>
  </r>
  <r>
    <x v="22"/>
    <x v="5"/>
    <x v="7"/>
    <x v="69"/>
    <s v=""/>
    <n v="15"/>
    <d v="2018-01-25T00:00:00"/>
  </r>
  <r>
    <x v="22"/>
    <x v="8"/>
    <x v="1"/>
    <x v="15"/>
    <s v="bcp de prise découpe, reglage verin maintient carton ( carton x6 blanc)"/>
    <n v="30"/>
    <d v="2018-01-25T00:00:00"/>
  </r>
  <r>
    <x v="22"/>
    <x v="9"/>
    <x v="5"/>
    <x v="20"/>
    <s v="réglage"/>
    <n v="10"/>
    <d v="2018-01-25T00:00:00"/>
  </r>
  <r>
    <x v="22"/>
    <x v="3"/>
    <x v="6"/>
    <x v="8"/>
    <s v=""/>
    <n v="11"/>
    <d v="2018-01-25T00:00:00"/>
  </r>
  <r>
    <x v="22"/>
    <x v="12"/>
    <x v="10"/>
    <x v="16"/>
    <s v=""/>
    <n v="9"/>
    <d v="2018-01-25T00:00:00"/>
  </r>
  <r>
    <x v="22"/>
    <x v="5"/>
    <x v="6"/>
    <x v="8"/>
    <s v=""/>
    <n v="11"/>
    <d v="2018-01-25T00:00:00"/>
  </r>
  <r>
    <x v="22"/>
    <x v="5"/>
    <x v="6"/>
    <x v="7"/>
    <s v=""/>
    <n v="3"/>
    <d v="2018-01-25T00:00:00"/>
  </r>
  <r>
    <x v="22"/>
    <x v="5"/>
    <x v="6"/>
    <x v="8"/>
    <s v=""/>
    <n v="11"/>
    <d v="2018-01-25T00:00:00"/>
  </r>
  <r>
    <x v="22"/>
    <x v="5"/>
    <x v="6"/>
    <x v="9"/>
    <s v=""/>
    <n v="5"/>
    <d v="2018-01-25T00:00:00"/>
  </r>
  <r>
    <x v="22"/>
    <x v="5"/>
    <x v="6"/>
    <x v="8"/>
    <s v=""/>
    <n v="17"/>
    <d v="2018-01-25T00:00:00"/>
  </r>
  <r>
    <x v="22"/>
    <x v="0"/>
    <x v="6"/>
    <x v="26"/>
    <s v=""/>
    <n v="1"/>
    <d v="2018-01-25T00:00:00"/>
  </r>
  <r>
    <x v="22"/>
    <x v="0"/>
    <x v="6"/>
    <x v="8"/>
    <s v=""/>
    <n v="14"/>
    <d v="2018-01-25T00:00:00"/>
  </r>
  <r>
    <x v="22"/>
    <x v="0"/>
    <x v="6"/>
    <x v="9"/>
    <s v=""/>
    <n v="20"/>
    <d v="2018-01-25T00:00:00"/>
  </r>
  <r>
    <x v="22"/>
    <x v="0"/>
    <x v="6"/>
    <x v="25"/>
    <s v="Liliane"/>
    <n v="20"/>
    <d v="2018-01-25T00:00:00"/>
  </r>
  <r>
    <x v="22"/>
    <x v="7"/>
    <x v="6"/>
    <x v="7"/>
    <s v=""/>
    <n v="3"/>
    <d v="2018-01-25T00:00:00"/>
  </r>
  <r>
    <x v="22"/>
    <x v="7"/>
    <x v="6"/>
    <x v="8"/>
    <s v=""/>
    <n v="12"/>
    <d v="2018-01-25T00:00:00"/>
  </r>
  <r>
    <x v="22"/>
    <x v="7"/>
    <x v="6"/>
    <x v="9"/>
    <s v=""/>
    <n v="20"/>
    <d v="2018-01-25T00:00:00"/>
  </r>
  <r>
    <x v="23"/>
    <x v="8"/>
    <x v="1"/>
    <x v="18"/>
    <s v="remise en état plateau couche "/>
    <n v="75"/>
    <d v="2018-01-26T00:00:00"/>
  </r>
  <r>
    <x v="23"/>
    <x v="5"/>
    <x v="3"/>
    <x v="10"/>
    <s v="réglage potentiométre "/>
    <n v="5"/>
    <d v="2018-01-26T00:00:00"/>
  </r>
  <r>
    <x v="23"/>
    <x v="11"/>
    <x v="18"/>
    <x v="70"/>
    <s v="cht rouleau d entrainement puis réglage "/>
    <n v="10"/>
    <d v="2018-01-26T00:00:00"/>
  </r>
  <r>
    <x v="23"/>
    <x v="3"/>
    <x v="4"/>
    <x v="71"/>
    <s v="3512 f du 18 fromages irréguliers gros et petits quand ont réglent pour les gros les petits cassent a la pointe et quand ont réglent petits les gros cassent au talon de plus mal tranchés plusieurs réglage + vitesse réduite a 50 "/>
    <n v="135"/>
    <d v="2018-01-26T00:00:00"/>
  </r>
  <r>
    <x v="23"/>
    <x v="8"/>
    <x v="1"/>
    <x v="66"/>
    <s v="nombreux arret cavage cht distributeur au retourneur "/>
    <n v="30"/>
    <d v="2018-01-26T00:00:00"/>
  </r>
  <r>
    <x v="23"/>
    <x v="0"/>
    <x v="6"/>
    <x v="36"/>
    <s v="1 CONDUCTRICE EN FORMATION arret prod pour quel puise changer un format "/>
    <n v="30"/>
    <d v="2018-01-26T00:00:00"/>
  </r>
  <r>
    <x v="23"/>
    <x v="6"/>
    <x v="8"/>
    <x v="31"/>
    <s v="RX PRODUITS ROND nombreux arret le robot les prends mal ou les echappent "/>
    <n v="60"/>
    <d v="2018-01-26T00:00:00"/>
  </r>
  <r>
    <x v="23"/>
    <x v="3"/>
    <x v="3"/>
    <x v="10"/>
    <s v="PASSAGE 612 E retour en arriére des réglage apres la prod des 3512"/>
    <n v="45"/>
    <d v="2018-01-26T00:00:00"/>
  </r>
  <r>
    <x v="23"/>
    <x v="5"/>
    <x v="18"/>
    <x v="72"/>
    <s v="bobine d éjection hs "/>
    <n v="30"/>
    <d v="2018-01-26T00:00:00"/>
  </r>
  <r>
    <x v="23"/>
    <x v="0"/>
    <x v="6"/>
    <x v="6"/>
    <s v="éssais liliane "/>
    <n v="90"/>
    <d v="2018-01-26T00:00:00"/>
  </r>
  <r>
    <x v="23"/>
    <x v="5"/>
    <x v="3"/>
    <x v="10"/>
    <s v="Casse fromages, papier trop tendu"/>
    <n v="20"/>
    <d v="2018-01-26T00:00:00"/>
  </r>
  <r>
    <x v="23"/>
    <x v="8"/>
    <x v="1"/>
    <x v="30"/>
    <s v="Pb avec le tampon, trop haut"/>
    <n v="20"/>
    <d v="2018-01-26T00:00:00"/>
  </r>
  <r>
    <x v="23"/>
    <x v="7"/>
    <x v="6"/>
    <x v="36"/>
    <s v="passage en 12ème"/>
    <n v="30"/>
    <d v="2018-01-26T00:00:00"/>
  </r>
  <r>
    <x v="23"/>
    <x v="7"/>
    <x v="0"/>
    <x v="10"/>
    <s v="Régalges contre-piston"/>
    <n v="15"/>
    <d v="2018-01-26T00:00:00"/>
  </r>
  <r>
    <x v="23"/>
    <x v="5"/>
    <x v="3"/>
    <x v="10"/>
    <s v="Casse fromages, nnettoyage plieurs + réglages mécanos"/>
    <n v="30"/>
    <d v="2018-01-26T00:00:00"/>
  </r>
  <r>
    <x v="23"/>
    <x v="3"/>
    <x v="3"/>
    <x v="10"/>
    <s v="REGLAGE POTENTIOMETRE A PLUSIEUR REPRISE"/>
    <n v="15"/>
    <d v="2018-01-26T00:00:00"/>
  </r>
  <r>
    <x v="23"/>
    <x v="0"/>
    <x v="6"/>
    <x v="8"/>
    <s v=""/>
    <n v="10"/>
    <d v="2018-01-26T00:00:00"/>
  </r>
  <r>
    <x v="23"/>
    <x v="0"/>
    <x v="6"/>
    <x v="9"/>
    <s v=""/>
    <n v="20"/>
    <d v="2018-01-26T00:00:00"/>
  </r>
  <r>
    <x v="23"/>
    <x v="0"/>
    <x v="6"/>
    <x v="25"/>
    <s v="Pb balances, formation chgt format. Essais Liliane"/>
    <n v="57"/>
    <d v="2018-01-26T00:00:00"/>
  </r>
  <r>
    <x v="23"/>
    <x v="7"/>
    <x v="6"/>
    <x v="7"/>
    <s v=""/>
    <n v="5"/>
    <d v="2018-01-26T00:00:00"/>
  </r>
  <r>
    <x v="23"/>
    <x v="7"/>
    <x v="6"/>
    <x v="8"/>
    <s v=""/>
    <n v="9"/>
    <d v="2018-01-26T00:00:00"/>
  </r>
  <r>
    <x v="23"/>
    <x v="3"/>
    <x v="6"/>
    <x v="6"/>
    <s v=""/>
    <n v="15"/>
    <d v="2018-01-26T00:00:00"/>
  </r>
  <r>
    <x v="23"/>
    <x v="3"/>
    <x v="6"/>
    <x v="8"/>
    <s v=""/>
    <n v="12"/>
    <d v="2018-01-26T00:00:00"/>
  </r>
  <r>
    <x v="23"/>
    <x v="3"/>
    <x v="6"/>
    <x v="7"/>
    <s v=""/>
    <n v="4"/>
    <d v="2018-01-26T00:00:00"/>
  </r>
  <r>
    <x v="23"/>
    <x v="3"/>
    <x v="6"/>
    <x v="8"/>
    <s v=""/>
    <n v="14"/>
    <d v="2018-01-26T00:00:00"/>
  </r>
  <r>
    <x v="24"/>
    <x v="9"/>
    <x v="5"/>
    <x v="20"/>
    <s v="REGLAGE CENCIBILITE "/>
    <n v="15"/>
    <d v="2018-01-27T00:00:00"/>
  </r>
  <r>
    <x v="24"/>
    <x v="9"/>
    <x v="5"/>
    <x v="20"/>
    <s v="Recherche du pb papier mal passé "/>
    <n v="15"/>
    <d v="2018-01-27T00:00:00"/>
  </r>
  <r>
    <x v="24"/>
    <x v="5"/>
    <x v="6"/>
    <x v="73"/>
    <s v="90 CARTONS A DEBALLER ERREUR PAPIER EUROPE A LA PLACE DE L INTER"/>
    <n v="0"/>
    <d v="2018-01-27T00:00:00"/>
  </r>
  <r>
    <x v="24"/>
    <x v="1"/>
    <x v="1"/>
    <x v="49"/>
    <s v="bourrage catons réglage guide "/>
    <n v="10"/>
    <d v="2018-01-27T00:00:00"/>
  </r>
  <r>
    <x v="24"/>
    <x v="1"/>
    <x v="6"/>
    <x v="36"/>
    <s v=""/>
    <n v="5"/>
    <d v="2018-01-27T00:00:00"/>
  </r>
  <r>
    <x v="24"/>
    <x v="3"/>
    <x v="1"/>
    <x v="18"/>
    <s v="réglage embrayage tapis pas a pas encaissage a la main jusqu a la fin des cartons "/>
    <n v="15"/>
    <d v="2018-01-27T00:00:00"/>
  </r>
  <r>
    <x v="24"/>
    <x v="4"/>
    <x v="4"/>
    <x v="45"/>
    <s v="Tri sur ligne des 2ème choix (pas triés) pour Lactador"/>
    <n v="30"/>
    <d v="2018-01-27T00:00:00"/>
  </r>
  <r>
    <x v="24"/>
    <x v="5"/>
    <x v="7"/>
    <x v="69"/>
    <s v=""/>
    <n v="15"/>
    <d v="2018-01-27T00:00:00"/>
  </r>
  <r>
    <x v="24"/>
    <x v="5"/>
    <x v="3"/>
    <x v="10"/>
    <s v="Oreilles qui ressortent + pb impression stickage, intervention mécanos"/>
    <n v="30"/>
    <d v="2018-01-27T00:00:00"/>
  </r>
  <r>
    <x v="24"/>
    <x v="3"/>
    <x v="4"/>
    <x v="74"/>
    <s v="Piles entières du tunnel 481 en 612E du 18 mises en petits directement"/>
    <n v="0"/>
    <d v="2018-01-27T00:00:00"/>
  </r>
  <r>
    <x v="24"/>
    <x v="0"/>
    <x v="0"/>
    <x v="17"/>
    <s v="Image décallée, changement des bouts de tissu du pré-plieur"/>
    <n v="20"/>
    <d v="2018-01-27T00:00:00"/>
  </r>
  <r>
    <x v="24"/>
    <x v="9"/>
    <x v="13"/>
    <x v="73"/>
    <s v="G. HOUOT n'a pas vérifié les cartons Tesco CZ… mauvais marquage sur 182 cartons. Personne en difficulté quand elle est aux encaisseuses 5-6-7000, possibilité de re-formation ? _x000a_Y. GEORGES à la vérif n'a pas detecté ce mauvais marquage..."/>
    <n v="0"/>
    <d v="2018-01-27T00:00:00"/>
  </r>
  <r>
    <x v="24"/>
    <x v="3"/>
    <x v="1"/>
    <x v="18"/>
    <s v="Tapis formation couche gauche patine ou avance difficilement, à traiter rapidement"/>
    <n v="0"/>
    <d v="2018-01-27T00:00:00"/>
  </r>
  <r>
    <x v="24"/>
    <x v="1"/>
    <x v="6"/>
    <x v="7"/>
    <s v=""/>
    <n v="18"/>
    <d v="2018-01-27T00:00:00"/>
  </r>
  <r>
    <x v="24"/>
    <x v="1"/>
    <x v="6"/>
    <x v="8"/>
    <s v=""/>
    <n v="6"/>
    <d v="2018-01-27T00:00:00"/>
  </r>
  <r>
    <x v="24"/>
    <x v="1"/>
    <x v="6"/>
    <x v="25"/>
    <s v="Personne pour mettre les couronnes"/>
    <n v="0"/>
    <d v="2018-01-27T00:00:00"/>
  </r>
  <r>
    <x v="24"/>
    <x v="3"/>
    <x v="6"/>
    <x v="8"/>
    <s v=""/>
    <n v="5"/>
    <d v="2018-01-27T00:00:00"/>
  </r>
  <r>
    <x v="24"/>
    <x v="5"/>
    <x v="6"/>
    <x v="6"/>
    <s v=""/>
    <n v="5"/>
    <d v="2018-01-27T00:00:00"/>
  </r>
  <r>
    <x v="24"/>
    <x v="5"/>
    <x v="6"/>
    <x v="8"/>
    <s v=""/>
    <n v="3"/>
    <d v="2018-01-27T00:00:00"/>
  </r>
  <r>
    <x v="24"/>
    <x v="5"/>
    <x v="6"/>
    <x v="25"/>
    <s v=""/>
    <n v="4"/>
    <d v="2018-01-27T00:00:00"/>
  </r>
  <r>
    <x v="24"/>
    <x v="5"/>
    <x v="6"/>
    <x v="8"/>
    <s v=""/>
    <n v="7"/>
    <d v="2018-01-27T00:00:00"/>
  </r>
  <r>
    <x v="24"/>
    <x v="0"/>
    <x v="6"/>
    <x v="8"/>
    <s v=""/>
    <n v="15"/>
    <d v="2018-01-27T00:00:00"/>
  </r>
  <r>
    <x v="24"/>
    <x v="0"/>
    <x v="6"/>
    <x v="9"/>
    <s v=""/>
    <n v="20"/>
    <d v="2018-01-27T00:00:00"/>
  </r>
  <r>
    <x v="24"/>
    <x v="0"/>
    <x v="6"/>
    <x v="25"/>
    <s v="Colle dans la chambre de pliage"/>
    <n v="5"/>
    <d v="2018-01-27T00:00:00"/>
  </r>
  <r>
    <x v="24"/>
    <x v="0"/>
    <x v="6"/>
    <x v="25"/>
    <s v="Nett chambre de pliage(colle)  Nett des alvéoles"/>
    <n v="30"/>
    <d v="2018-01-27T00:00:00"/>
  </r>
  <r>
    <x v="24"/>
    <x v="7"/>
    <x v="6"/>
    <x v="7"/>
    <s v=""/>
    <n v="30"/>
    <d v="2018-01-27T00:00:00"/>
  </r>
  <r>
    <x v="24"/>
    <x v="7"/>
    <x v="6"/>
    <x v="8"/>
    <s v=""/>
    <n v="15"/>
    <d v="2018-01-27T00:00:00"/>
  </r>
  <r>
    <x v="25"/>
    <x v="3"/>
    <x v="7"/>
    <x v="24"/>
    <s v="remplacement du ventury"/>
    <n v="15"/>
    <d v="2018-01-29T00:00:00"/>
  </r>
  <r>
    <x v="25"/>
    <x v="0"/>
    <x v="0"/>
    <x v="46"/>
    <s v="nettoyage buse de colle et augmentation de la pression"/>
    <n v="10"/>
    <d v="2018-01-29T00:00:00"/>
  </r>
  <r>
    <x v="25"/>
    <x v="13"/>
    <x v="20"/>
    <x v="39"/>
    <s v="formtion de conductrice sur SAN 80,1 et SAN 80,3"/>
    <n v="1"/>
    <d v="2018-01-29T00:00:00"/>
  </r>
  <r>
    <x v="25"/>
    <x v="4"/>
    <x v="5"/>
    <x v="10"/>
    <s v="fromage scalpé, reglage contre piston"/>
    <n v="10"/>
    <d v="2018-01-29T00:00:00"/>
  </r>
  <r>
    <x v="25"/>
    <x v="4"/>
    <x v="5"/>
    <x v="10"/>
    <s v="baisser le contre piston"/>
    <n v="7"/>
    <d v="2018-01-29T00:00:00"/>
  </r>
  <r>
    <x v="25"/>
    <x v="11"/>
    <x v="15"/>
    <x v="10"/>
    <s v="roulette dévissée"/>
    <n v="10"/>
    <d v="2018-01-29T00:00:00"/>
  </r>
  <r>
    <x v="25"/>
    <x v="5"/>
    <x v="7"/>
    <x v="69"/>
    <s v="nettoyage tete de dépose"/>
    <n v="10"/>
    <d v="2018-01-29T00:00:00"/>
  </r>
  <r>
    <x v="25"/>
    <x v="5"/>
    <x v="7"/>
    <x v="24"/>
    <s v="éttiquette avance pas assez avant d'être aspirée : essai raz cellule sans succes. Réglage mécano arret ligne : nettoyage filtre à air"/>
    <n v="30"/>
    <d v="2018-01-29T00:00:00"/>
  </r>
  <r>
    <x v="25"/>
    <x v="0"/>
    <x v="6"/>
    <x v="6"/>
    <s v="formation Florian martin conducteur de ligne"/>
    <n v="60"/>
    <d v="2018-01-29T00:00:00"/>
  </r>
  <r>
    <x v="25"/>
    <x v="0"/>
    <x v="9"/>
    <x v="15"/>
    <s v="le marteau coté robot va trop loin"/>
    <n v="10"/>
    <d v="2018-01-29T00:00:00"/>
  </r>
  <r>
    <x v="25"/>
    <x v="8"/>
    <x v="5"/>
    <x v="10"/>
    <s v="frein grippé"/>
    <n v="10"/>
    <d v="2018-01-29T00:00:00"/>
  </r>
  <r>
    <x v="25"/>
    <x v="0"/>
    <x v="7"/>
    <x v="75"/>
    <s v="faux contact dans l'enrouleur ruban "/>
    <n v="20"/>
    <d v="2018-01-29T00:00:00"/>
  </r>
  <r>
    <x v="25"/>
    <x v="0"/>
    <x v="6"/>
    <x v="6"/>
    <s v="laetitia peroz avec atèle au poignet"/>
    <n v="10"/>
    <d v="2018-01-29T00:00:00"/>
  </r>
  <r>
    <x v="25"/>
    <x v="1"/>
    <x v="6"/>
    <x v="7"/>
    <s v=""/>
    <n v="41"/>
    <d v="2018-01-29T00:00:00"/>
  </r>
  <r>
    <x v="25"/>
    <x v="1"/>
    <x v="6"/>
    <x v="8"/>
    <s v=""/>
    <n v="13"/>
    <d v="2018-01-29T00:00:00"/>
  </r>
  <r>
    <x v="25"/>
    <x v="1"/>
    <x v="6"/>
    <x v="26"/>
    <s v=""/>
    <n v="12"/>
    <d v="2018-01-29T00:00:00"/>
  </r>
  <r>
    <x v="25"/>
    <x v="1"/>
    <x v="6"/>
    <x v="7"/>
    <s v=""/>
    <n v="3"/>
    <d v="2018-01-29T00:00:00"/>
  </r>
  <r>
    <x v="25"/>
    <x v="1"/>
    <x v="6"/>
    <x v="8"/>
    <s v=""/>
    <n v="12"/>
    <d v="2018-01-29T00:00:00"/>
  </r>
  <r>
    <x v="25"/>
    <x v="1"/>
    <x v="6"/>
    <x v="36"/>
    <s v=""/>
    <n v="10"/>
    <d v="2018-01-29T00:00:00"/>
  </r>
  <r>
    <x v="25"/>
    <x v="11"/>
    <x v="6"/>
    <x v="7"/>
    <s v=""/>
    <n v="45"/>
    <d v="2018-01-29T00:00:00"/>
  </r>
  <r>
    <x v="25"/>
    <x v="11"/>
    <x v="6"/>
    <x v="8"/>
    <s v=""/>
    <n v="15"/>
    <d v="2018-01-29T00:00:00"/>
  </r>
  <r>
    <x v="25"/>
    <x v="3"/>
    <x v="6"/>
    <x v="26"/>
    <s v=""/>
    <n v="2"/>
    <d v="2018-01-29T00:00:00"/>
  </r>
  <r>
    <x v="25"/>
    <x v="3"/>
    <x v="6"/>
    <x v="7"/>
    <s v=""/>
    <n v="3"/>
    <d v="2018-01-29T00:00:00"/>
  </r>
  <r>
    <x v="25"/>
    <x v="3"/>
    <x v="6"/>
    <x v="16"/>
    <s v=""/>
    <n v="8"/>
    <d v="2018-01-29T00:00:00"/>
  </r>
  <r>
    <x v="25"/>
    <x v="3"/>
    <x v="6"/>
    <x v="9"/>
    <s v=""/>
    <n v="15"/>
    <d v="2018-01-29T00:00:00"/>
  </r>
  <r>
    <x v="25"/>
    <x v="3"/>
    <x v="6"/>
    <x v="7"/>
    <s v=""/>
    <n v="4"/>
    <d v="2018-01-29T00:00:00"/>
  </r>
  <r>
    <x v="25"/>
    <x v="3"/>
    <x v="6"/>
    <x v="8"/>
    <s v=""/>
    <n v="15"/>
    <d v="2018-01-29T00:00:00"/>
  </r>
  <r>
    <x v="25"/>
    <x v="3"/>
    <x v="6"/>
    <x v="16"/>
    <s v="Stickers"/>
    <n v="12"/>
    <d v="2018-01-29T00:00:00"/>
  </r>
  <r>
    <x v="25"/>
    <x v="5"/>
    <x v="6"/>
    <x v="7"/>
    <s v=""/>
    <n v="3"/>
    <d v="2018-01-29T00:00:00"/>
  </r>
  <r>
    <x v="25"/>
    <x v="5"/>
    <x v="6"/>
    <x v="8"/>
    <s v=""/>
    <n v="20"/>
    <d v="2018-01-29T00:00:00"/>
  </r>
  <r>
    <x v="25"/>
    <x v="5"/>
    <x v="6"/>
    <x v="9"/>
    <s v=""/>
    <n v="15"/>
    <d v="2018-01-29T00:00:00"/>
  </r>
  <r>
    <x v="25"/>
    <x v="5"/>
    <x v="6"/>
    <x v="8"/>
    <s v=""/>
    <n v="14"/>
    <d v="2018-01-29T00:00:00"/>
  </r>
  <r>
    <x v="25"/>
    <x v="0"/>
    <x v="6"/>
    <x v="8"/>
    <s v=""/>
    <n v="15"/>
    <d v="2018-01-29T00:00:00"/>
  </r>
  <r>
    <x v="25"/>
    <x v="7"/>
    <x v="6"/>
    <x v="7"/>
    <s v=""/>
    <n v="10"/>
    <d v="2018-01-29T00:00:00"/>
  </r>
  <r>
    <x v="25"/>
    <x v="7"/>
    <x v="6"/>
    <x v="16"/>
    <s v=""/>
    <n v="14"/>
    <d v="2018-01-29T00:00:00"/>
  </r>
  <r>
    <x v="26"/>
    <x v="8"/>
    <x v="1"/>
    <x v="66"/>
    <s v="Tapis pas à pas après centreur ne tourne plus, axe embrayage HS, chgt. Arrêt de la ligne à 23h, personnel en pause 10min + cartons 20min puis démarrage de la 80.3 après nettoyage et remontage à 23h30"/>
    <n v="30"/>
    <d v="2018-01-30T00:00:00"/>
  </r>
  <r>
    <x v="26"/>
    <x v="3"/>
    <x v="3"/>
    <x v="10"/>
    <s v="fromage qui sort déballé, intervention mecano, different réglage sur stickers et sur la came"/>
    <n v="45"/>
    <d v="2018-01-30T00:00:00"/>
  </r>
  <r>
    <x v="26"/>
    <x v="5"/>
    <x v="7"/>
    <x v="76"/>
    <s v="fuite d air au raccord, plus réglage du pliage de la pointepar mecano"/>
    <n v="30"/>
    <d v="2018-01-30T00:00:00"/>
  </r>
  <r>
    <x v="26"/>
    <x v="7"/>
    <x v="0"/>
    <x v="10"/>
    <s v="réglage lamelle et recentrage papier"/>
    <n v="20"/>
    <d v="2018-01-30T00:00:00"/>
  </r>
  <r>
    <x v="26"/>
    <x v="0"/>
    <x v="6"/>
    <x v="36"/>
    <s v=""/>
    <n v="10"/>
    <d v="2018-01-30T00:00:00"/>
  </r>
  <r>
    <x v="26"/>
    <x v="8"/>
    <x v="1"/>
    <x v="66"/>
    <s v="remplacement roulement sur axe tapis apres retourneur"/>
    <n v="60"/>
    <d v="2018-01-30T00:00:00"/>
  </r>
  <r>
    <x v="26"/>
    <x v="4"/>
    <x v="4"/>
    <x v="5"/>
    <s v="CASSE réglage verin de la pince + contrepiston + chbre de pliage "/>
    <n v="0"/>
    <d v="2018-01-30T00:00:00"/>
  </r>
  <r>
    <x v="26"/>
    <x v="0"/>
    <x v="9"/>
    <x v="22"/>
    <s v="réglage marteau rabat "/>
    <n v="10"/>
    <d v="2018-01-30T00:00:00"/>
  </r>
  <r>
    <x v="26"/>
    <x v="1"/>
    <x v="1"/>
    <x v="1"/>
    <s v="pb avec les coiffes (abimés) réglage pression de la montée "/>
    <n v="10"/>
    <d v="2018-01-30T00:00:00"/>
  </r>
  <r>
    <x v="26"/>
    <x v="5"/>
    <x v="7"/>
    <x v="24"/>
    <s v="réglage banc étiqueteuse "/>
    <n v="5"/>
    <d v="2018-01-30T00:00:00"/>
  </r>
  <r>
    <x v="26"/>
    <x v="0"/>
    <x v="6"/>
    <x v="6"/>
    <s v="formation de la conductrice encaisseuse sur l'étiqueteuse, passage des étiquettes et du carbone fait par BR."/>
    <n v="30"/>
    <d v="2018-01-30T00:00:00"/>
  </r>
  <r>
    <x v="26"/>
    <x v="0"/>
    <x v="9"/>
    <x v="15"/>
    <s v="pb d équerrage réglage paramétres chaine a taquets "/>
    <n v="10"/>
    <d v="2018-01-30T00:00:00"/>
  </r>
  <r>
    <x v="26"/>
    <x v="1"/>
    <x v="6"/>
    <x v="7"/>
    <s v=""/>
    <n v="12"/>
    <d v="2018-01-30T00:00:00"/>
  </r>
  <r>
    <x v="26"/>
    <x v="1"/>
    <x v="6"/>
    <x v="8"/>
    <s v=""/>
    <n v="23"/>
    <d v="2018-01-30T00:00:00"/>
  </r>
  <r>
    <x v="26"/>
    <x v="1"/>
    <x v="6"/>
    <x v="36"/>
    <s v=""/>
    <n v="10"/>
    <d v="2018-01-30T00:00:00"/>
  </r>
  <r>
    <x v="26"/>
    <x v="1"/>
    <x v="6"/>
    <x v="7"/>
    <s v=""/>
    <n v="16"/>
    <d v="2018-01-30T00:00:00"/>
  </r>
  <r>
    <x v="26"/>
    <x v="1"/>
    <x v="6"/>
    <x v="16"/>
    <s v="Couronne et papier"/>
    <n v="36"/>
    <d v="2018-01-30T00:00:00"/>
  </r>
  <r>
    <x v="26"/>
    <x v="11"/>
    <x v="6"/>
    <x v="7"/>
    <s v=""/>
    <n v="6"/>
    <d v="2018-01-30T00:00:00"/>
  </r>
  <r>
    <x v="26"/>
    <x v="11"/>
    <x v="6"/>
    <x v="8"/>
    <s v=""/>
    <n v="6"/>
    <d v="2018-01-30T00:00:00"/>
  </r>
  <r>
    <x v="26"/>
    <x v="11"/>
    <x v="6"/>
    <x v="7"/>
    <s v=""/>
    <n v="6"/>
    <d v="2018-01-30T00:00:00"/>
  </r>
  <r>
    <x v="26"/>
    <x v="11"/>
    <x v="6"/>
    <x v="8"/>
    <s v=""/>
    <n v="4"/>
    <d v="2018-01-30T00:00:00"/>
  </r>
  <r>
    <x v="26"/>
    <x v="0"/>
    <x v="6"/>
    <x v="6"/>
    <s v="Formation encaisseuse"/>
    <n v="25"/>
    <d v="2018-01-30T00:00:00"/>
  </r>
  <r>
    <x v="26"/>
    <x v="0"/>
    <x v="6"/>
    <x v="7"/>
    <s v=""/>
    <n v="15"/>
    <d v="2018-01-30T00:00:00"/>
  </r>
  <r>
    <x v="26"/>
    <x v="0"/>
    <x v="6"/>
    <x v="8"/>
    <s v=""/>
    <n v="15"/>
    <d v="2018-01-30T00:00:00"/>
  </r>
  <r>
    <x v="26"/>
    <x v="7"/>
    <x v="6"/>
    <x v="9"/>
    <s v=""/>
    <n v="15"/>
    <d v="2018-01-30T00:00:00"/>
  </r>
  <r>
    <x v="26"/>
    <x v="3"/>
    <x v="6"/>
    <x v="7"/>
    <s v=""/>
    <n v="5"/>
    <d v="2018-01-30T00:00:00"/>
  </r>
  <r>
    <x v="26"/>
    <x v="3"/>
    <x v="6"/>
    <x v="8"/>
    <s v=""/>
    <n v="12"/>
    <d v="2018-01-30T00:00:00"/>
  </r>
  <r>
    <x v="26"/>
    <x v="5"/>
    <x v="6"/>
    <x v="8"/>
    <s v=""/>
    <n v="14"/>
    <d v="2018-01-30T00:00:00"/>
  </r>
  <r>
    <x v="26"/>
    <x v="5"/>
    <x v="6"/>
    <x v="9"/>
    <s v=""/>
    <n v="16"/>
    <d v="2018-01-30T00:00:00"/>
  </r>
  <r>
    <x v="26"/>
    <x v="5"/>
    <x v="6"/>
    <x v="7"/>
    <s v=""/>
    <n v="8"/>
    <d v="2018-01-30T00:00:00"/>
  </r>
  <r>
    <x v="26"/>
    <x v="5"/>
    <x v="6"/>
    <x v="8"/>
    <s v=""/>
    <n v="11"/>
    <d v="2018-01-30T00:00:00"/>
  </r>
  <r>
    <x v="26"/>
    <x v="5"/>
    <x v="6"/>
    <x v="9"/>
    <s v=""/>
    <n v="17"/>
    <d v="2018-01-30T00:00:00"/>
  </r>
  <r>
    <x v="26"/>
    <x v="5"/>
    <x v="6"/>
    <x v="25"/>
    <s v=""/>
    <n v="4"/>
    <d v="2018-01-30T00:00:00"/>
  </r>
  <r>
    <x v="26"/>
    <x v="5"/>
    <x v="6"/>
    <x v="8"/>
    <s v="Stickers"/>
    <n v="3"/>
    <d v="2018-01-30T00:00:00"/>
  </r>
  <r>
    <x v="26"/>
    <x v="3"/>
    <x v="6"/>
    <x v="9"/>
    <s v=""/>
    <n v="15"/>
    <d v="2018-01-30T00:00:00"/>
  </r>
  <r>
    <x v="27"/>
    <x v="3"/>
    <x v="4"/>
    <x v="27"/>
    <s v="Chgt de fab, emb fab du 22, casse, réglage mécano"/>
    <n v="45"/>
    <d v="2018-01-31T00:00:00"/>
  </r>
  <r>
    <x v="27"/>
    <x v="5"/>
    <x v="4"/>
    <x v="27"/>
    <s v="Chgt fab, emb fab du 22, casse, réglage mécano"/>
    <n v="90"/>
    <d v="2018-01-31T00:00:00"/>
  </r>
  <r>
    <x v="27"/>
    <x v="3"/>
    <x v="1"/>
    <x v="18"/>
    <s v="axe cassé"/>
    <n v="150"/>
    <d v="2018-01-31T00:00:00"/>
  </r>
  <r>
    <x v="27"/>
    <x v="0"/>
    <x v="9"/>
    <x v="22"/>
    <s v="cellule pour marteau bloquée"/>
    <n v="15"/>
    <d v="2018-01-31T00:00:00"/>
  </r>
  <r>
    <x v="27"/>
    <x v="5"/>
    <x v="6"/>
    <x v="6"/>
    <s v="changement tapis"/>
    <n v="10"/>
    <d v="2018-01-31T00:00:00"/>
  </r>
  <r>
    <x v="27"/>
    <x v="4"/>
    <x v="5"/>
    <x v="10"/>
    <s v="fromages scalpés reglage pince 612E F22 mou"/>
    <n v="10"/>
    <d v="2018-01-31T00:00:00"/>
  </r>
  <r>
    <x v="27"/>
    <x v="4"/>
    <x v="5"/>
    <x v="10"/>
    <s v="ouverture chambre "/>
    <n v="30"/>
    <d v="2018-01-31T00:00:00"/>
  </r>
  <r>
    <x v="27"/>
    <x v="3"/>
    <x v="1"/>
    <x v="18"/>
    <s v="changement + reglage embrayage ligne gauche"/>
    <n v="25"/>
    <d v="2018-01-31T00:00:00"/>
  </r>
  <r>
    <x v="27"/>
    <x v="0"/>
    <x v="6"/>
    <x v="6"/>
    <s v="audit"/>
    <n v="30"/>
    <d v="2018-01-31T00:00:00"/>
  </r>
  <r>
    <x v="27"/>
    <x v="8"/>
    <x v="13"/>
    <x v="77"/>
    <s v="changement de commande pour audit"/>
    <n v="20"/>
    <d v="2018-01-31T00:00:00"/>
  </r>
  <r>
    <x v="27"/>
    <x v="0"/>
    <x v="4"/>
    <x v="27"/>
    <s v="12FR du 22 mous, bcp de casses"/>
    <n v="15"/>
    <d v="2018-01-31T00:00:00"/>
  </r>
  <r>
    <x v="27"/>
    <x v="8"/>
    <x v="7"/>
    <x v="24"/>
    <s v="Réglages mécano, sticker pas assez plaqué"/>
    <n v="20"/>
    <d v="2018-01-31T00:00:00"/>
  </r>
  <r>
    <x v="27"/>
    <x v="3"/>
    <x v="3"/>
    <x v="10"/>
    <s v="Réglages butée + cellule + frise papier_x000a_Cadence à 55"/>
    <n v="20"/>
    <d v="2018-01-31T00:00:00"/>
  </r>
  <r>
    <x v="27"/>
    <x v="6"/>
    <x v="4"/>
    <x v="27"/>
    <s v="sur un rack, 18BX fab du 25 souples"/>
    <n v="0"/>
    <d v="2018-01-31T00:00:00"/>
  </r>
  <r>
    <x v="27"/>
    <x v="0"/>
    <x v="9"/>
    <x v="15"/>
    <s v="R2glages du magasin car passage en caisses hautes (Coq)"/>
    <n v="15"/>
    <d v="2018-01-31T00:00:00"/>
  </r>
  <r>
    <x v="27"/>
    <x v="5"/>
    <x v="7"/>
    <x v="69"/>
    <s v=""/>
    <n v="10"/>
    <d v="2018-01-31T00:00:00"/>
  </r>
  <r>
    <x v="27"/>
    <x v="0"/>
    <x v="6"/>
    <x v="7"/>
    <s v=""/>
    <n v="2"/>
    <d v="2018-01-31T00:00:00"/>
  </r>
  <r>
    <x v="27"/>
    <x v="0"/>
    <x v="6"/>
    <x v="8"/>
    <s v=""/>
    <n v="8"/>
    <d v="2018-01-31T00:00:00"/>
  </r>
  <r>
    <x v="27"/>
    <x v="0"/>
    <x v="6"/>
    <x v="36"/>
    <s v=""/>
    <n v="10"/>
    <d v="2018-01-31T00:00:00"/>
  </r>
  <r>
    <x v="27"/>
    <x v="0"/>
    <x v="6"/>
    <x v="9"/>
    <s v=""/>
    <n v="10"/>
    <d v="2018-01-31T00:00:00"/>
  </r>
  <r>
    <x v="27"/>
    <x v="0"/>
    <x v="6"/>
    <x v="25"/>
    <s v=""/>
    <n v="11"/>
    <d v="2018-01-31T00:00:00"/>
  </r>
  <r>
    <x v="27"/>
    <x v="0"/>
    <x v="6"/>
    <x v="7"/>
    <s v=""/>
    <n v="15"/>
    <d v="2018-01-31T00:00:00"/>
  </r>
  <r>
    <x v="27"/>
    <x v="0"/>
    <x v="6"/>
    <x v="8"/>
    <s v=""/>
    <n v="9"/>
    <d v="2018-01-31T00:00:00"/>
  </r>
  <r>
    <x v="27"/>
    <x v="0"/>
    <x v="6"/>
    <x v="36"/>
    <s v="Encaisseuse"/>
    <n v="20"/>
    <d v="2018-01-31T00:00:00"/>
  </r>
  <r>
    <x v="27"/>
    <x v="7"/>
    <x v="6"/>
    <x v="7"/>
    <s v=""/>
    <n v="6"/>
    <d v="2018-01-31T00:00:00"/>
  </r>
  <r>
    <x v="27"/>
    <x v="7"/>
    <x v="6"/>
    <x v="8"/>
    <s v=""/>
    <n v="10"/>
    <d v="2018-01-31T00:00:00"/>
  </r>
  <r>
    <x v="27"/>
    <x v="3"/>
    <x v="6"/>
    <x v="8"/>
    <s v=""/>
    <n v="3"/>
    <d v="2018-01-31T00:00:00"/>
  </r>
  <r>
    <x v="27"/>
    <x v="3"/>
    <x v="6"/>
    <x v="64"/>
    <s v=""/>
    <n v="6"/>
    <d v="2018-01-31T00:00:00"/>
  </r>
  <r>
    <x v="27"/>
    <x v="3"/>
    <x v="6"/>
    <x v="8"/>
    <s v=""/>
    <n v="30"/>
    <d v="2018-01-31T00:00:00"/>
  </r>
  <r>
    <x v="27"/>
    <x v="5"/>
    <x v="6"/>
    <x v="8"/>
    <s v=""/>
    <n v="8"/>
    <d v="2018-01-31T00:00:00"/>
  </r>
  <r>
    <x v="27"/>
    <x v="5"/>
    <x v="6"/>
    <x v="8"/>
    <s v=""/>
    <n v="9"/>
    <d v="2018-01-31T00:00:00"/>
  </r>
  <r>
    <x v="27"/>
    <x v="5"/>
    <x v="6"/>
    <x v="8"/>
    <s v=""/>
    <n v="9"/>
    <d v="2018-01-31T00:00:00"/>
  </r>
  <r>
    <x v="28"/>
    <x v="3"/>
    <x v="3"/>
    <x v="10"/>
    <s v="papier qui déchire, reglage plieur"/>
    <n v="10"/>
    <d v="2018-02-01T00:00:00"/>
  </r>
  <r>
    <x v="28"/>
    <x v="6"/>
    <x v="14"/>
    <x v="47"/>
    <s v="reglage guide, 18 bx du 25/01 mou et large"/>
    <n v="10"/>
    <d v="2018-02-01T00:00:00"/>
  </r>
  <r>
    <x v="28"/>
    <x v="7"/>
    <x v="0"/>
    <x v="17"/>
    <s v="verrouillage de pivotement multi a retendre"/>
    <n v="10"/>
    <d v="2018-02-01T00:00:00"/>
  </r>
  <r>
    <x v="28"/>
    <x v="0"/>
    <x v="6"/>
    <x v="36"/>
    <s v=""/>
    <n v="10"/>
    <d v="2018-02-01T00:00:00"/>
  </r>
  <r>
    <x v="28"/>
    <x v="0"/>
    <x v="27"/>
    <x v="55"/>
    <s v="Changement d'un rouleau cassé du centreur"/>
    <n v="20"/>
    <d v="2018-02-01T00:00:00"/>
  </r>
  <r>
    <x v="28"/>
    <x v="0"/>
    <x v="6"/>
    <x v="6"/>
    <s v="Essais Liliane "/>
    <n v="20"/>
    <d v="2018-02-01T00:00:00"/>
  </r>
  <r>
    <x v="28"/>
    <x v="0"/>
    <x v="6"/>
    <x v="6"/>
    <s v="essai papier avec LM et FC"/>
    <n v="30"/>
    <d v="2018-02-01T00:00:00"/>
  </r>
  <r>
    <x v="28"/>
    <x v="8"/>
    <x v="13"/>
    <x v="78"/>
    <s v="emballage echantillon pour client avec NP"/>
    <n v="15"/>
    <d v="2018-02-01T00:00:00"/>
  </r>
  <r>
    <x v="28"/>
    <x v="7"/>
    <x v="0"/>
    <x v="2"/>
    <s v="contre piston ejection ne descend plus"/>
    <n v="80"/>
    <d v="2018-02-01T00:00:00"/>
  </r>
  <r>
    <x v="28"/>
    <x v="3"/>
    <x v="3"/>
    <x v="10"/>
    <s v="papier dechiré"/>
    <n v="20"/>
    <d v="2018-02-01T00:00:00"/>
  </r>
  <r>
    <x v="28"/>
    <x v="3"/>
    <x v="6"/>
    <x v="26"/>
    <s v="audit"/>
    <n v="80"/>
    <d v="2018-02-01T00:00:00"/>
  </r>
  <r>
    <x v="28"/>
    <x v="5"/>
    <x v="6"/>
    <x v="26"/>
    <s v="audit"/>
    <n v="80"/>
    <d v="2018-02-01T00:00:00"/>
  </r>
  <r>
    <x v="28"/>
    <x v="0"/>
    <x v="27"/>
    <x v="55"/>
    <s v="remise en place du rouleau perdu le matin"/>
    <n v="15"/>
    <d v="2018-02-01T00:00:00"/>
  </r>
  <r>
    <x v="28"/>
    <x v="0"/>
    <x v="9"/>
    <x v="49"/>
    <s v="cellule bougée"/>
    <n v="10"/>
    <d v="2018-02-01T00:00:00"/>
  </r>
  <r>
    <x v="28"/>
    <x v="5"/>
    <x v="1"/>
    <x v="79"/>
    <s v="joint caoutchou ventouse larque les fromages"/>
    <n v="20"/>
    <d v="2018-02-01T00:00:00"/>
  </r>
  <r>
    <x v="28"/>
    <x v="8"/>
    <x v="5"/>
    <x v="53"/>
    <s v="pince déssoudée : verification par mécano"/>
    <n v="80"/>
    <d v="2018-02-01T00:00:00"/>
  </r>
  <r>
    <x v="28"/>
    <x v="9"/>
    <x v="5"/>
    <x v="10"/>
    <s v="Papier déchire au talon réglage chbre de pliage + contrepiston "/>
    <n v="5"/>
    <d v="2018-02-01T00:00:00"/>
  </r>
  <r>
    <x v="28"/>
    <x v="4"/>
    <x v="4"/>
    <x v="45"/>
    <s v="emballage 2 choix "/>
    <n v="0"/>
    <d v="2018-02-01T00:00:00"/>
  </r>
  <r>
    <x v="28"/>
    <x v="13"/>
    <x v="20"/>
    <x v="80"/>
    <s v="UN HOMME SUR MACHINE  MANQUE UNE PERSONNE A LA DERNIERE MINUTE"/>
    <n v="0"/>
    <d v="2018-02-01T00:00:00"/>
  </r>
  <r>
    <x v="28"/>
    <x v="11"/>
    <x v="6"/>
    <x v="16"/>
    <s v=""/>
    <n v="11"/>
    <d v="2018-02-01T00:00:00"/>
  </r>
  <r>
    <x v="28"/>
    <x v="11"/>
    <x v="6"/>
    <x v="8"/>
    <s v=""/>
    <n v="9"/>
    <d v="2018-02-01T00:00:00"/>
  </r>
  <r>
    <x v="28"/>
    <x v="0"/>
    <x v="6"/>
    <x v="9"/>
    <s v=""/>
    <n v="20"/>
    <d v="2018-02-01T00:00:00"/>
  </r>
  <r>
    <x v="28"/>
    <x v="0"/>
    <x v="6"/>
    <x v="7"/>
    <s v=""/>
    <n v="5"/>
    <d v="2018-02-01T00:00:00"/>
  </r>
  <r>
    <x v="28"/>
    <x v="0"/>
    <x v="6"/>
    <x v="8"/>
    <s v=""/>
    <n v="17"/>
    <d v="2018-02-01T00:00:00"/>
  </r>
  <r>
    <x v="28"/>
    <x v="0"/>
    <x v="6"/>
    <x v="36"/>
    <s v=""/>
    <n v="15"/>
    <d v="2018-02-01T00:00:00"/>
  </r>
  <r>
    <x v="28"/>
    <x v="0"/>
    <x v="6"/>
    <x v="9"/>
    <s v="Oiseau + vestor"/>
    <n v="12"/>
    <d v="2018-02-01T00:00:00"/>
  </r>
  <r>
    <x v="28"/>
    <x v="7"/>
    <x v="6"/>
    <x v="7"/>
    <s v=""/>
    <n v="9"/>
    <d v="2018-02-01T00:00:00"/>
  </r>
  <r>
    <x v="28"/>
    <x v="7"/>
    <x v="6"/>
    <x v="8"/>
    <s v=""/>
    <n v="18"/>
    <d v="2018-02-01T00:00:00"/>
  </r>
  <r>
    <x v="28"/>
    <x v="7"/>
    <x v="6"/>
    <x v="25"/>
    <s v="Oiseau"/>
    <n v="3"/>
    <d v="2018-02-01T00:00:00"/>
  </r>
  <r>
    <x v="28"/>
    <x v="3"/>
    <x v="6"/>
    <x v="7"/>
    <s v=""/>
    <n v="10"/>
    <d v="2018-02-01T00:00:00"/>
  </r>
  <r>
    <x v="28"/>
    <x v="3"/>
    <x v="6"/>
    <x v="8"/>
    <s v=""/>
    <n v="14"/>
    <d v="2018-02-01T00:00:00"/>
  </r>
  <r>
    <x v="28"/>
    <x v="3"/>
    <x v="6"/>
    <x v="9"/>
    <s v=""/>
    <n v="15"/>
    <d v="2018-02-01T00:00:00"/>
  </r>
  <r>
    <x v="28"/>
    <x v="3"/>
    <x v="6"/>
    <x v="8"/>
    <s v=""/>
    <n v="20"/>
    <d v="2018-02-01T00:00:00"/>
  </r>
  <r>
    <x v="28"/>
    <x v="5"/>
    <x v="6"/>
    <x v="7"/>
    <s v=""/>
    <n v="15"/>
    <d v="2018-02-01T00:00:00"/>
  </r>
  <r>
    <x v="28"/>
    <x v="5"/>
    <x v="6"/>
    <x v="8"/>
    <s v=""/>
    <n v="9"/>
    <d v="2018-02-01T00:00:00"/>
  </r>
  <r>
    <x v="28"/>
    <x v="5"/>
    <x v="6"/>
    <x v="9"/>
    <s v=""/>
    <n v="15"/>
    <d v="2018-02-01T00:00:00"/>
  </r>
  <r>
    <x v="28"/>
    <x v="5"/>
    <x v="6"/>
    <x v="25"/>
    <s v="Bcp de pb encaisseuse"/>
    <n v="0"/>
    <d v="2018-02-01T00:00:00"/>
  </r>
  <r>
    <x v="29"/>
    <x v="3"/>
    <x v="3"/>
    <x v="10"/>
    <s v="casse fromage réglage came, pression pince fromage"/>
    <n v="15"/>
    <d v="2018-02-02T00:00:00"/>
  </r>
  <r>
    <x v="29"/>
    <x v="5"/>
    <x v="3"/>
    <x v="10"/>
    <s v="casse a la pointe , intervention mecano reglage "/>
    <n v="15"/>
    <d v="2018-02-02T00:00:00"/>
  </r>
  <r>
    <x v="29"/>
    <x v="10"/>
    <x v="12"/>
    <x v="21"/>
    <s v="au niveau du trieur n'envoie pas les 2 dernière caisses"/>
    <n v="15"/>
    <d v="2018-02-02T00:00:00"/>
  </r>
  <r>
    <x v="29"/>
    <x v="6"/>
    <x v="8"/>
    <x v="58"/>
    <s v="soudure trop large, reglage papier"/>
    <n v="15"/>
    <d v="2018-02-02T00:00:00"/>
  </r>
  <r>
    <x v="29"/>
    <x v="7"/>
    <x v="9"/>
    <x v="22"/>
    <s v="pas toujours de la colle sur les cartons, intervention mecano, recherche de la panne(peut etre boite a came)"/>
    <n v="150"/>
    <d v="2018-02-02T00:00:00"/>
  </r>
  <r>
    <x v="29"/>
    <x v="0"/>
    <x v="7"/>
    <x v="11"/>
    <s v="découpage au cutter du ruban encreur après impression pour recuperer le mandrin en carton pour pouvoir retendre le carbone "/>
    <n v="10"/>
    <d v="2018-02-02T00:00:00"/>
  </r>
  <r>
    <x v="29"/>
    <x v="8"/>
    <x v="5"/>
    <x v="53"/>
    <s v="remplacement tuyau d' air avec distributeur+reglage  pression de la pince"/>
    <n v="45"/>
    <d v="2018-02-02T00:00:00"/>
  </r>
  <r>
    <x v="29"/>
    <x v="6"/>
    <x v="13"/>
    <x v="62"/>
    <s v=""/>
    <n v="10"/>
    <d v="2018-02-02T00:00:00"/>
  </r>
  <r>
    <x v="29"/>
    <x v="0"/>
    <x v="6"/>
    <x v="8"/>
    <s v=""/>
    <n v="34"/>
    <d v="2018-02-02T00:00:00"/>
  </r>
  <r>
    <x v="29"/>
    <x v="10"/>
    <x v="28"/>
    <x v="61"/>
    <s v="changement cellule croisée au niveau de l'EUR"/>
    <n v="30"/>
    <d v="2018-02-02T00:00:00"/>
  </r>
  <r>
    <x v="29"/>
    <x v="3"/>
    <x v="3"/>
    <x v="10"/>
    <s v="plieurs se touchaient , papier déchiré"/>
    <n v="15"/>
    <d v="2018-02-02T00:00:00"/>
  </r>
  <r>
    <x v="29"/>
    <x v="5"/>
    <x v="1"/>
    <x v="79"/>
    <s v="intervention mecano sur l'alternateur des demi lunes"/>
    <n v="15"/>
    <d v="2018-02-02T00:00:00"/>
  </r>
  <r>
    <x v="29"/>
    <x v="6"/>
    <x v="4"/>
    <x v="27"/>
    <s v="RX F26 mou : sur 1 rack"/>
    <n v="150"/>
    <d v="2018-02-02T00:00:00"/>
  </r>
  <r>
    <x v="29"/>
    <x v="0"/>
    <x v="6"/>
    <x v="36"/>
    <s v="passage en display"/>
    <n v="30"/>
    <d v="2018-02-02T00:00:00"/>
  </r>
  <r>
    <x v="29"/>
    <x v="6"/>
    <x v="13"/>
    <x v="62"/>
    <s v="passage en x6"/>
    <n v="15"/>
    <d v="2018-02-02T00:00:00"/>
  </r>
  <r>
    <x v="29"/>
    <x v="8"/>
    <x v="1"/>
    <x v="15"/>
    <s v="casse carton car  magasin décalé"/>
    <n v="10"/>
    <d v="2018-02-02T00:00:00"/>
  </r>
  <r>
    <x v="29"/>
    <x v="6"/>
    <x v="30"/>
    <x v="81"/>
    <s v="décalage chaine suite a accident avec caillebotti"/>
    <n v="40"/>
    <d v="2018-02-02T00:00:00"/>
  </r>
  <r>
    <x v="29"/>
    <x v="0"/>
    <x v="9"/>
    <x v="2"/>
    <s v="manquait une vis qui soutien une cellule"/>
    <n v="20"/>
    <d v="2018-02-02T00:00:00"/>
  </r>
  <r>
    <x v="29"/>
    <x v="8"/>
    <x v="5"/>
    <x v="20"/>
    <s v="arret machine defaut cellule spot réglage peu concluant"/>
    <n v="10"/>
    <d v="2018-02-02T00:00:00"/>
  </r>
  <r>
    <x v="29"/>
    <x v="3"/>
    <x v="3"/>
    <x v="10"/>
    <s v="réglage mécano pour 612E F25 car mou"/>
    <n v="35"/>
    <d v="2018-02-02T00:00:00"/>
  </r>
  <r>
    <x v="29"/>
    <x v="4"/>
    <x v="4"/>
    <x v="45"/>
    <s v="emballage 2 choix et petits"/>
    <n v="0"/>
    <d v="2018-02-02T00:00:00"/>
  </r>
  <r>
    <x v="29"/>
    <x v="3"/>
    <x v="6"/>
    <x v="8"/>
    <s v=""/>
    <n v="15"/>
    <d v="2018-02-02T00:00:00"/>
  </r>
  <r>
    <x v="29"/>
    <x v="5"/>
    <x v="6"/>
    <x v="26"/>
    <s v="Dépileur"/>
    <n v="25"/>
    <d v="2018-02-02T00:00:00"/>
  </r>
  <r>
    <x v="29"/>
    <x v="0"/>
    <x v="6"/>
    <x v="7"/>
    <s v=""/>
    <n v="5"/>
    <d v="2018-02-02T00:00:00"/>
  </r>
  <r>
    <x v="29"/>
    <x v="0"/>
    <x v="6"/>
    <x v="8"/>
    <s v=""/>
    <n v="13"/>
    <d v="2018-02-02T00:00:00"/>
  </r>
  <r>
    <x v="29"/>
    <x v="7"/>
    <x v="6"/>
    <x v="7"/>
    <s v=""/>
    <n v="36"/>
    <d v="2018-02-02T00:00:00"/>
  </r>
  <r>
    <x v="29"/>
    <x v="7"/>
    <x v="6"/>
    <x v="8"/>
    <s v=""/>
    <n v="30"/>
    <d v="2018-02-02T00:00:00"/>
  </r>
  <r>
    <x v="29"/>
    <x v="7"/>
    <x v="6"/>
    <x v="6"/>
    <s v="Attente personnel"/>
    <n v="10"/>
    <d v="2018-02-02T00:00:00"/>
  </r>
  <r>
    <x v="29"/>
    <x v="7"/>
    <x v="6"/>
    <x v="7"/>
    <s v="Reglage cellule papier"/>
    <n v="5"/>
    <d v="2018-02-02T00:00:00"/>
  </r>
  <r>
    <x v="29"/>
    <x v="7"/>
    <x v="6"/>
    <x v="8"/>
    <s v=""/>
    <n v="6"/>
    <d v="2018-02-02T00:00:00"/>
  </r>
  <r>
    <x v="30"/>
    <x v="9"/>
    <x v="5"/>
    <x v="20"/>
    <s v="Plusieurs réglages cellule spot"/>
    <n v="30"/>
    <d v="2018-02-03T00:00:00"/>
  </r>
  <r>
    <x v="30"/>
    <x v="8"/>
    <x v="1"/>
    <x v="63"/>
    <s v="réglage magasin"/>
    <n v="30"/>
    <d v="2018-02-03T00:00:00"/>
  </r>
  <r>
    <x v="30"/>
    <x v="4"/>
    <x v="4"/>
    <x v="5"/>
    <s v=""/>
    <n v="0"/>
    <d v="2018-02-03T00:00:00"/>
  </r>
  <r>
    <x v="30"/>
    <x v="4"/>
    <x v="5"/>
    <x v="14"/>
    <s v="Inter méca sur tirage papier"/>
    <n v="25"/>
    <d v="2018-02-03T00:00:00"/>
  </r>
  <r>
    <x v="30"/>
    <x v="3"/>
    <x v="7"/>
    <x v="24"/>
    <s v="démontage et nettoyage tampon"/>
    <n v="20"/>
    <d v="2018-02-03T00:00:00"/>
  </r>
  <r>
    <x v="30"/>
    <x v="0"/>
    <x v="9"/>
    <x v="82"/>
    <s v="inter méca avec télécommande"/>
    <n v="20"/>
    <d v="2018-02-03T00:00:00"/>
  </r>
  <r>
    <x v="30"/>
    <x v="1"/>
    <x v="7"/>
    <x v="11"/>
    <s v="Code barres illisible au PAL, plusieurs nettoyages et réglages sans succès, chgt de la tête d'impression"/>
    <n v="60"/>
    <d v="2018-02-03T00:00:00"/>
  </r>
  <r>
    <x v="30"/>
    <x v="1"/>
    <x v="1"/>
    <x v="1"/>
    <s v="Beaucoup de casse gerbeur, les colis glissent sur les courroies vertes, inter méca"/>
    <n v="30"/>
    <d v="2018-02-03T00:00:00"/>
  </r>
  <r>
    <x v="30"/>
    <x v="10"/>
    <x v="21"/>
    <x v="41"/>
    <s v="Vidange 1 pal 3kg à la main"/>
    <n v="20"/>
    <d v="2018-02-03T00:00:00"/>
  </r>
  <r>
    <x v="30"/>
    <x v="1"/>
    <x v="6"/>
    <x v="26"/>
    <s v=""/>
    <n v="3"/>
    <d v="2018-02-03T00:00:00"/>
  </r>
  <r>
    <x v="30"/>
    <x v="1"/>
    <x v="6"/>
    <x v="7"/>
    <s v=""/>
    <n v="24"/>
    <d v="2018-02-03T00:00:00"/>
  </r>
  <r>
    <x v="30"/>
    <x v="1"/>
    <x v="6"/>
    <x v="8"/>
    <s v=""/>
    <n v="12"/>
    <d v="2018-02-03T00:00:00"/>
  </r>
  <r>
    <x v="30"/>
    <x v="3"/>
    <x v="6"/>
    <x v="7"/>
    <s v=""/>
    <n v="5"/>
    <d v="2018-02-03T00:00:00"/>
  </r>
  <r>
    <x v="30"/>
    <x v="3"/>
    <x v="6"/>
    <x v="8"/>
    <s v=""/>
    <n v="11"/>
    <d v="2018-02-03T00:00:00"/>
  </r>
  <r>
    <x v="30"/>
    <x v="3"/>
    <x v="6"/>
    <x v="9"/>
    <s v=""/>
    <n v="15"/>
    <d v="2018-02-03T00:00:00"/>
  </r>
  <r>
    <x v="30"/>
    <x v="5"/>
    <x v="6"/>
    <x v="8"/>
    <s v=""/>
    <n v="9"/>
    <d v="2018-02-03T00:00:00"/>
  </r>
  <r>
    <x v="30"/>
    <x v="5"/>
    <x v="6"/>
    <x v="7"/>
    <s v=""/>
    <n v="3"/>
    <d v="2018-02-03T00:00:00"/>
  </r>
  <r>
    <x v="30"/>
    <x v="5"/>
    <x v="6"/>
    <x v="9"/>
    <s v=""/>
    <n v="15"/>
    <d v="2018-02-03T00:00:00"/>
  </r>
  <r>
    <x v="30"/>
    <x v="5"/>
    <x v="6"/>
    <x v="8"/>
    <s v=""/>
    <n v="7"/>
    <d v="2018-02-03T00:00:00"/>
  </r>
  <r>
    <x v="30"/>
    <x v="0"/>
    <x v="6"/>
    <x v="26"/>
    <s v=""/>
    <n v="2"/>
    <d v="2018-02-03T00:00:00"/>
  </r>
  <r>
    <x v="30"/>
    <x v="0"/>
    <x v="6"/>
    <x v="8"/>
    <s v=""/>
    <n v="8"/>
    <d v="2018-02-03T00:00:00"/>
  </r>
  <r>
    <x v="30"/>
    <x v="7"/>
    <x v="6"/>
    <x v="7"/>
    <s v=""/>
    <n v="5"/>
    <d v="2018-02-03T00:00:00"/>
  </r>
  <r>
    <x v="30"/>
    <x v="7"/>
    <x v="6"/>
    <x v="8"/>
    <s v=""/>
    <n v="10"/>
    <d v="2018-02-03T00:00:00"/>
  </r>
  <r>
    <x v="30"/>
    <x v="7"/>
    <x v="6"/>
    <x v="25"/>
    <s v="Oiseau"/>
    <n v="4"/>
    <d v="2018-02-03T00:00:00"/>
  </r>
  <r>
    <x v="31"/>
    <x v="7"/>
    <x v="0"/>
    <x v="10"/>
    <s v="casse au talon ( reglage pression de la pince )"/>
    <n v="10"/>
    <d v="2018-02-05T00:00:00"/>
  </r>
  <r>
    <x v="31"/>
    <x v="3"/>
    <x v="1"/>
    <x v="18"/>
    <s v="un tapis reste bloque "/>
    <n v="0"/>
    <d v="2018-02-05T00:00:00"/>
  </r>
  <r>
    <x v="31"/>
    <x v="1"/>
    <x v="29"/>
    <x v="2"/>
    <s v="s'arrete sans raison "/>
    <n v="15"/>
    <d v="2018-02-05T00:00:00"/>
  </r>
  <r>
    <x v="31"/>
    <x v="7"/>
    <x v="0"/>
    <x v="13"/>
    <s v="defaut ejecteur ( coupure electrique)"/>
    <n v="20"/>
    <d v="2018-02-05T00:00:00"/>
  </r>
  <r>
    <x v="31"/>
    <x v="7"/>
    <x v="0"/>
    <x v="2"/>
    <s v="fromage reste bloqué au niveau du vestor (rappel de la recette plus coupure electrique)"/>
    <n v="25"/>
    <d v="2018-02-05T00:00:00"/>
  </r>
  <r>
    <x v="31"/>
    <x v="7"/>
    <x v="4"/>
    <x v="45"/>
    <s v="emb des 3 kg tranché en 1/14 fromage sec (reglage machine )"/>
    <n v="0"/>
    <d v="2018-02-05T00:00:00"/>
  </r>
  <r>
    <x v="31"/>
    <x v="5"/>
    <x v="7"/>
    <x v="69"/>
    <s v="nettoyage "/>
    <n v="15"/>
    <d v="2018-02-05T00:00:00"/>
  </r>
  <r>
    <x v="31"/>
    <x v="10"/>
    <x v="26"/>
    <x v="54"/>
    <s v="palette renverser ( arret pour ramasser)"/>
    <n v="15"/>
    <d v="2018-02-05T00:00:00"/>
  </r>
  <r>
    <x v="31"/>
    <x v="8"/>
    <x v="1"/>
    <x v="30"/>
    <s v="changement de la tete"/>
    <n v="25"/>
    <d v="2018-02-05T00:00:00"/>
  </r>
  <r>
    <x v="31"/>
    <x v="3"/>
    <x v="7"/>
    <x v="24"/>
    <s v="Sticker collent sur plieur, démontyage + nettoyage + réglage"/>
    <n v="25"/>
    <d v="2018-02-05T00:00:00"/>
  </r>
  <r>
    <x v="31"/>
    <x v="5"/>
    <x v="7"/>
    <x v="11"/>
    <s v="Mauvaise impression en fab/val, décalage image sur ruban"/>
    <n v="20"/>
    <d v="2018-02-05T00:00:00"/>
  </r>
  <r>
    <x v="31"/>
    <x v="0"/>
    <x v="27"/>
    <x v="55"/>
    <s v="Pb pas à pas, une cellule mal fixée"/>
    <n v="20"/>
    <d v="2018-02-05T00:00:00"/>
  </r>
  <r>
    <x v="31"/>
    <x v="7"/>
    <x v="0"/>
    <x v="14"/>
    <s v="Fromage sur les rouleau entrainement papier, nettoyage"/>
    <n v="30"/>
    <d v="2018-02-05T00:00:00"/>
  </r>
  <r>
    <x v="31"/>
    <x v="10"/>
    <x v="21"/>
    <x v="41"/>
    <s v="Pas de vidange sur certaines lignes, arrêt 20min + 10min"/>
    <n v="30"/>
    <d v="2018-02-05T00:00:00"/>
  </r>
  <r>
    <x v="31"/>
    <x v="5"/>
    <x v="3"/>
    <x v="10"/>
    <s v="1 from sur 4 mal emballé, presseur talon d'une alvéole dévissé, inter mécano, vis retrouvées"/>
    <n v="30"/>
    <d v="2018-02-05T00:00:00"/>
  </r>
  <r>
    <x v="31"/>
    <x v="10"/>
    <x v="21"/>
    <x v="41"/>
    <s v="nombreux arrêt PAL vu avec Benoit"/>
    <n v="45"/>
    <d v="2018-02-05T00:00:00"/>
  </r>
  <r>
    <x v="31"/>
    <x v="1"/>
    <x v="6"/>
    <x v="7"/>
    <s v=""/>
    <n v="72"/>
    <d v="2018-02-05T00:00:00"/>
  </r>
  <r>
    <x v="31"/>
    <x v="1"/>
    <x v="6"/>
    <x v="8"/>
    <s v=""/>
    <n v="15"/>
    <d v="2018-02-05T00:00:00"/>
  </r>
  <r>
    <x v="31"/>
    <x v="1"/>
    <x v="6"/>
    <x v="8"/>
    <s v=""/>
    <n v="14"/>
    <d v="2018-02-05T00:00:00"/>
  </r>
  <r>
    <x v="31"/>
    <x v="1"/>
    <x v="6"/>
    <x v="7"/>
    <s v=""/>
    <n v="26"/>
    <d v="2018-02-05T00:00:00"/>
  </r>
  <r>
    <x v="31"/>
    <x v="3"/>
    <x v="6"/>
    <x v="26"/>
    <s v="Stickers"/>
    <n v="8"/>
    <d v="2018-02-05T00:00:00"/>
  </r>
  <r>
    <x v="31"/>
    <x v="3"/>
    <x v="6"/>
    <x v="7"/>
    <s v=""/>
    <n v="6"/>
    <d v="2018-02-05T00:00:00"/>
  </r>
  <r>
    <x v="31"/>
    <x v="3"/>
    <x v="6"/>
    <x v="8"/>
    <s v=""/>
    <n v="9"/>
    <d v="2018-02-05T00:00:00"/>
  </r>
  <r>
    <x v="31"/>
    <x v="3"/>
    <x v="6"/>
    <x v="7"/>
    <s v="Chgt de commande, chgt de fab"/>
    <n v="7"/>
    <d v="2018-02-05T00:00:00"/>
  </r>
  <r>
    <x v="31"/>
    <x v="3"/>
    <x v="6"/>
    <x v="36"/>
    <s v="Bobines x 3 + 1 stickers x 1"/>
    <n v="13"/>
    <d v="2018-02-05T00:00:00"/>
  </r>
  <r>
    <x v="31"/>
    <x v="5"/>
    <x v="6"/>
    <x v="26"/>
    <s v="Nett stickers"/>
    <n v="14"/>
    <d v="2018-02-05T00:00:00"/>
  </r>
  <r>
    <x v="31"/>
    <x v="5"/>
    <x v="6"/>
    <x v="6"/>
    <s v=""/>
    <n v="11"/>
    <d v="2018-02-05T00:00:00"/>
  </r>
  <r>
    <x v="31"/>
    <x v="5"/>
    <x v="6"/>
    <x v="8"/>
    <s v=""/>
    <n v="12"/>
    <d v="2018-02-05T00:00:00"/>
  </r>
  <r>
    <x v="31"/>
    <x v="5"/>
    <x v="6"/>
    <x v="25"/>
    <s v="Dépileur"/>
    <n v="12"/>
    <d v="2018-02-05T00:00:00"/>
  </r>
  <r>
    <x v="31"/>
    <x v="7"/>
    <x v="6"/>
    <x v="8"/>
    <s v=""/>
    <n v="10"/>
    <d v="2018-02-05T00:00:00"/>
  </r>
  <r>
    <x v="31"/>
    <x v="7"/>
    <x v="6"/>
    <x v="8"/>
    <s v=""/>
    <n v="17"/>
    <d v="2018-02-05T00:00:00"/>
  </r>
  <r>
    <x v="31"/>
    <x v="7"/>
    <x v="6"/>
    <x v="8"/>
    <s v=""/>
    <n v="10"/>
    <d v="2018-02-05T00:00:00"/>
  </r>
  <r>
    <x v="32"/>
    <x v="10"/>
    <x v="28"/>
    <x v="67"/>
    <s v="intervention mécano : arret ligne "/>
    <n v="30"/>
    <d v="2018-02-06T00:00:00"/>
  </r>
  <r>
    <x v="32"/>
    <x v="0"/>
    <x v="0"/>
    <x v="4"/>
    <s v="fromages retournés"/>
    <n v="15"/>
    <d v="2018-02-06T00:00:00"/>
  </r>
  <r>
    <x v="32"/>
    <x v="5"/>
    <x v="1"/>
    <x v="79"/>
    <s v="changement fibre obtique"/>
    <n v="40"/>
    <d v="2018-02-06T00:00:00"/>
  </r>
  <r>
    <x v="32"/>
    <x v="7"/>
    <x v="0"/>
    <x v="3"/>
    <s v="defaut lamelle :remonter du contre piston"/>
    <n v="55"/>
    <d v="2018-02-06T00:00:00"/>
  </r>
  <r>
    <x v="32"/>
    <x v="3"/>
    <x v="4"/>
    <x v="45"/>
    <s v="612E F29 fleur collé au claie"/>
    <n v="40"/>
    <d v="2018-02-06T00:00:00"/>
  </r>
  <r>
    <x v="32"/>
    <x v="1"/>
    <x v="7"/>
    <x v="11"/>
    <s v="Chgt tête d'impression DELFORD"/>
    <n v="30"/>
    <d v="2018-02-06T00:00:00"/>
  </r>
  <r>
    <x v="32"/>
    <x v="0"/>
    <x v="6"/>
    <x v="36"/>
    <s v="arret prod formation conduite encaisseuse "/>
    <n v="30"/>
    <d v="2018-02-06T00:00:00"/>
  </r>
  <r>
    <x v="32"/>
    <x v="1"/>
    <x v="6"/>
    <x v="7"/>
    <s v=""/>
    <n v="27"/>
    <d v="2018-02-06T00:00:00"/>
  </r>
  <r>
    <x v="32"/>
    <x v="1"/>
    <x v="6"/>
    <x v="8"/>
    <s v=""/>
    <n v="12"/>
    <d v="2018-02-06T00:00:00"/>
  </r>
  <r>
    <x v="32"/>
    <x v="1"/>
    <x v="6"/>
    <x v="25"/>
    <s v="Etiquettes"/>
    <n v="0"/>
    <d v="2018-02-06T00:00:00"/>
  </r>
  <r>
    <x v="32"/>
    <x v="1"/>
    <x v="6"/>
    <x v="26"/>
    <s v=""/>
    <n v="2"/>
    <d v="2018-02-06T00:00:00"/>
  </r>
  <r>
    <x v="32"/>
    <x v="1"/>
    <x v="6"/>
    <x v="16"/>
    <s v=""/>
    <n v="18"/>
    <d v="2018-02-06T00:00:00"/>
  </r>
  <r>
    <x v="32"/>
    <x v="1"/>
    <x v="6"/>
    <x v="8"/>
    <s v=""/>
    <n v="8"/>
    <d v="2018-02-06T00:00:00"/>
  </r>
  <r>
    <x v="32"/>
    <x v="1"/>
    <x v="6"/>
    <x v="36"/>
    <s v=""/>
    <n v="5"/>
    <d v="2018-02-06T00:00:00"/>
  </r>
  <r>
    <x v="32"/>
    <x v="1"/>
    <x v="6"/>
    <x v="25"/>
    <s v="Ruban"/>
    <n v="5"/>
    <d v="2018-02-06T00:00:00"/>
  </r>
  <r>
    <x v="32"/>
    <x v="3"/>
    <x v="6"/>
    <x v="8"/>
    <s v=""/>
    <n v="12"/>
    <d v="2018-02-06T00:00:00"/>
  </r>
  <r>
    <x v="32"/>
    <x v="3"/>
    <x v="6"/>
    <x v="7"/>
    <s v=""/>
    <n v="2"/>
    <d v="2018-02-06T00:00:00"/>
  </r>
  <r>
    <x v="32"/>
    <x v="3"/>
    <x v="6"/>
    <x v="8"/>
    <s v=""/>
    <n v="12"/>
    <d v="2018-02-06T00:00:00"/>
  </r>
  <r>
    <x v="32"/>
    <x v="5"/>
    <x v="6"/>
    <x v="7"/>
    <s v=""/>
    <n v="3"/>
    <d v="2018-02-06T00:00:00"/>
  </r>
  <r>
    <x v="32"/>
    <x v="5"/>
    <x v="6"/>
    <x v="8"/>
    <s v=""/>
    <n v="5"/>
    <d v="2018-02-06T00:00:00"/>
  </r>
  <r>
    <x v="32"/>
    <x v="5"/>
    <x v="6"/>
    <x v="9"/>
    <s v=""/>
    <n v="20"/>
    <d v="2018-02-06T00:00:00"/>
  </r>
  <r>
    <x v="32"/>
    <x v="5"/>
    <x v="6"/>
    <x v="7"/>
    <s v=""/>
    <n v="5"/>
    <d v="2018-02-06T00:00:00"/>
  </r>
  <r>
    <x v="32"/>
    <x v="5"/>
    <x v="6"/>
    <x v="8"/>
    <s v=""/>
    <n v="10"/>
    <d v="2018-02-06T00:00:00"/>
  </r>
  <r>
    <x v="32"/>
    <x v="5"/>
    <x v="6"/>
    <x v="25"/>
    <s v="Photos par Nathalie"/>
    <n v="5"/>
    <d v="2018-02-06T00:00:00"/>
  </r>
  <r>
    <x v="32"/>
    <x v="0"/>
    <x v="6"/>
    <x v="7"/>
    <s v=""/>
    <n v="30"/>
    <d v="2018-02-06T00:00:00"/>
  </r>
  <r>
    <x v="32"/>
    <x v="0"/>
    <x v="6"/>
    <x v="8"/>
    <s v="Papier et stickers"/>
    <n v="15"/>
    <d v="2018-02-06T00:00:00"/>
  </r>
  <r>
    <x v="32"/>
    <x v="0"/>
    <x v="6"/>
    <x v="36"/>
    <s v=""/>
    <n v="15"/>
    <d v="2018-02-06T00:00:00"/>
  </r>
  <r>
    <x v="32"/>
    <x v="0"/>
    <x v="6"/>
    <x v="25"/>
    <s v="Oiseau"/>
    <n v="1"/>
    <d v="2018-02-06T00:00:00"/>
  </r>
  <r>
    <x v="32"/>
    <x v="7"/>
    <x v="6"/>
    <x v="7"/>
    <s v=""/>
    <n v="5"/>
    <d v="2018-02-06T00:00:00"/>
  </r>
  <r>
    <x v="32"/>
    <x v="7"/>
    <x v="6"/>
    <x v="8"/>
    <s v=""/>
    <n v="20"/>
    <d v="2018-02-06T00:00:00"/>
  </r>
  <r>
    <x v="33"/>
    <x v="0"/>
    <x v="0"/>
    <x v="10"/>
    <s v="opuverture chambre + reglage contrepriston"/>
    <n v="35"/>
    <d v="2018-02-07T00:00:00"/>
  </r>
  <r>
    <x v="33"/>
    <x v="8"/>
    <x v="1"/>
    <x v="30"/>
    <s v="tete depose tape dans etiqueteuse"/>
    <n v="20"/>
    <d v="2018-02-07T00:00:00"/>
  </r>
  <r>
    <x v="33"/>
    <x v="7"/>
    <x v="9"/>
    <x v="15"/>
    <s v="reglage"/>
    <n v="15"/>
    <d v="2018-02-07T00:00:00"/>
  </r>
  <r>
    <x v="33"/>
    <x v="10"/>
    <x v="12"/>
    <x v="40"/>
    <s v="palette 3Kg  arret convoyeur"/>
    <n v="15"/>
    <d v="2018-02-07T00:00:00"/>
  </r>
  <r>
    <x v="33"/>
    <x v="8"/>
    <x v="13"/>
    <x v="77"/>
    <s v="solde des FR en 1er changement de commande"/>
    <n v="10"/>
    <d v="2018-02-07T00:00:00"/>
  </r>
  <r>
    <x v="33"/>
    <x v="11"/>
    <x v="18"/>
    <x v="83"/>
    <s v="Tapis DPM ne tourne plus, roulement HS, chgt"/>
    <n v="45"/>
    <d v="2018-02-07T00:00:00"/>
  </r>
  <r>
    <x v="33"/>
    <x v="0"/>
    <x v="9"/>
    <x v="22"/>
    <s v="Bcp d'arrêt rabat mal collé, les embossoirs soulèvent la câle lorsqu'ils remontent, mise en place de scotch teflon sur l'exterieur des embossoirs"/>
    <n v="30"/>
    <d v="2018-02-07T00:00:00"/>
  </r>
  <r>
    <x v="33"/>
    <x v="7"/>
    <x v="0"/>
    <x v="10"/>
    <s v="Bcp d'intervention pour fromages mal emballés ou cassés, réglage mécano et cadence à 60c/min pour limiter les arrêts"/>
    <n v="60"/>
    <d v="2018-02-07T00:00:00"/>
  </r>
  <r>
    <x v="33"/>
    <x v="4"/>
    <x v="5"/>
    <x v="10"/>
    <s v="CASSE  produits mous 612 e fdu 30 réglage contrepiston + vérin de la pince "/>
    <n v="0"/>
    <d v="2018-02-07T00:00:00"/>
  </r>
  <r>
    <x v="33"/>
    <x v="0"/>
    <x v="6"/>
    <x v="26"/>
    <s v="Chgt de format à l'encaisseuse"/>
    <n v="45"/>
    <d v="2018-02-07T00:00:00"/>
  </r>
  <r>
    <x v="33"/>
    <x v="0"/>
    <x v="6"/>
    <x v="7"/>
    <s v=""/>
    <n v="17"/>
    <d v="2018-02-07T00:00:00"/>
  </r>
  <r>
    <x v="33"/>
    <x v="0"/>
    <x v="6"/>
    <x v="8"/>
    <s v=""/>
    <n v="7"/>
    <d v="2018-02-07T00:00:00"/>
  </r>
  <r>
    <x v="33"/>
    <x v="7"/>
    <x v="6"/>
    <x v="26"/>
    <s v="Fromages mous"/>
    <n v="20"/>
    <d v="2018-02-07T00:00:00"/>
  </r>
  <r>
    <x v="33"/>
    <x v="7"/>
    <x v="6"/>
    <x v="64"/>
    <s v="Frise papier"/>
    <n v="2"/>
    <d v="2018-02-07T00:00:00"/>
  </r>
  <r>
    <x v="33"/>
    <x v="7"/>
    <x v="6"/>
    <x v="8"/>
    <s v=""/>
    <n v="5"/>
    <d v="2018-02-07T00:00:00"/>
  </r>
  <r>
    <x v="33"/>
    <x v="7"/>
    <x v="6"/>
    <x v="25"/>
    <s v=""/>
    <n v="30"/>
    <d v="2018-02-07T00:00:00"/>
  </r>
  <r>
    <x v="33"/>
    <x v="5"/>
    <x v="6"/>
    <x v="6"/>
    <s v=""/>
    <n v="4"/>
    <d v="2018-02-07T00:00:00"/>
  </r>
  <r>
    <x v="33"/>
    <x v="5"/>
    <x v="6"/>
    <x v="8"/>
    <s v=""/>
    <n v="6"/>
    <d v="2018-02-07T00:00:00"/>
  </r>
  <r>
    <x v="33"/>
    <x v="5"/>
    <x v="6"/>
    <x v="64"/>
    <s v=""/>
    <n v="5"/>
    <d v="2018-02-07T00:00:00"/>
  </r>
  <r>
    <x v="33"/>
    <x v="5"/>
    <x v="6"/>
    <x v="8"/>
    <s v=""/>
    <n v="14"/>
    <d v="2018-02-07T00:00:00"/>
  </r>
  <r>
    <x v="33"/>
    <x v="7"/>
    <x v="6"/>
    <x v="73"/>
    <s v=""/>
    <n v="5"/>
    <d v="2018-02-07T00:00:00"/>
  </r>
  <r>
    <x v="34"/>
    <x v="8"/>
    <x v="1"/>
    <x v="30"/>
    <s v="reajustement tete de depose"/>
    <n v="10"/>
    <d v="2018-02-08T00:00:00"/>
  </r>
  <r>
    <x v="34"/>
    <x v="8"/>
    <x v="5"/>
    <x v="20"/>
    <s v="defaut cellule spot, reglage tirage papier par mecano"/>
    <n v="40"/>
    <d v="2018-02-08T00:00:00"/>
  </r>
  <r>
    <x v="34"/>
    <x v="5"/>
    <x v="1"/>
    <x v="49"/>
    <s v="réparation courroie rouge"/>
    <n v="15"/>
    <d v="2018-02-08T00:00:00"/>
  </r>
  <r>
    <x v="34"/>
    <x v="7"/>
    <x v="0"/>
    <x v="3"/>
    <s v="collision lamelle cadence 65 avancement bras -1,5 pression 18%"/>
    <n v="20"/>
    <d v="2018-02-08T00:00:00"/>
  </r>
  <r>
    <x v="34"/>
    <x v="4"/>
    <x v="27"/>
    <x v="55"/>
    <s v="centreur rallenti cadence : repositionnement par mécano a 7h"/>
    <n v="35"/>
    <d v="2018-02-08T00:00:00"/>
  </r>
  <r>
    <x v="34"/>
    <x v="5"/>
    <x v="3"/>
    <x v="3"/>
    <s v="defaut fin de bobine, reglage frein"/>
    <n v="20"/>
    <d v="2018-02-08T00:00:00"/>
  </r>
  <r>
    <x v="34"/>
    <x v="4"/>
    <x v="1"/>
    <x v="66"/>
    <s v="Changement d'un moteur de tapis, arret de la 80,3 et multi 1 rallumée à la place 14h-15h30"/>
    <n v="0"/>
    <d v="2018-02-08T00:00:00"/>
  </r>
  <r>
    <x v="34"/>
    <x v="4"/>
    <x v="5"/>
    <x v="10"/>
    <s v="Pointes scalpés même en réglant le contre-piston"/>
    <n v="15"/>
    <d v="2018-02-08T00:00:00"/>
  </r>
  <r>
    <x v="34"/>
    <x v="7"/>
    <x v="0"/>
    <x v="10"/>
    <s v="Rappel de la recette, perte des réglages en cours."/>
    <n v="15"/>
    <d v="2018-02-08T00:00:00"/>
  </r>
  <r>
    <x v="34"/>
    <x v="0"/>
    <x v="9"/>
    <x v="30"/>
    <s v="Changement de la tête d'impression, réglages finaux"/>
    <n v="20"/>
    <d v="2018-02-08T00:00:00"/>
  </r>
  <r>
    <x v="34"/>
    <x v="7"/>
    <x v="0"/>
    <x v="17"/>
    <s v="Réglages bras d'amenée + fermeture talon + pression pince"/>
    <n v="45"/>
    <d v="2018-02-08T00:00:00"/>
  </r>
  <r>
    <x v="34"/>
    <x v="7"/>
    <x v="4"/>
    <x v="5"/>
    <s v="Passage des tranchés petits"/>
    <n v="15"/>
    <d v="2018-02-08T00:00:00"/>
  </r>
  <r>
    <x v="34"/>
    <x v="11"/>
    <x v="6"/>
    <x v="16"/>
    <s v=""/>
    <n v="6"/>
    <d v="2018-02-08T00:00:00"/>
  </r>
  <r>
    <x v="34"/>
    <x v="11"/>
    <x v="6"/>
    <x v="8"/>
    <s v=""/>
    <n v="10"/>
    <d v="2018-02-08T00:00:00"/>
  </r>
  <r>
    <x v="34"/>
    <x v="3"/>
    <x v="6"/>
    <x v="7"/>
    <s v=""/>
    <n v="5"/>
    <d v="2018-02-08T00:00:00"/>
  </r>
  <r>
    <x v="34"/>
    <x v="3"/>
    <x v="6"/>
    <x v="8"/>
    <s v=""/>
    <n v="11"/>
    <d v="2018-02-08T00:00:00"/>
  </r>
  <r>
    <x v="34"/>
    <x v="3"/>
    <x v="6"/>
    <x v="9"/>
    <s v=""/>
    <n v="20"/>
    <d v="2018-02-08T00:00:00"/>
  </r>
  <r>
    <x v="34"/>
    <x v="5"/>
    <x v="6"/>
    <x v="7"/>
    <s v=""/>
    <n v="7"/>
    <d v="2018-02-08T00:00:00"/>
  </r>
  <r>
    <x v="34"/>
    <x v="5"/>
    <x v="6"/>
    <x v="8"/>
    <s v=""/>
    <n v="11"/>
    <d v="2018-02-08T00:00:00"/>
  </r>
  <r>
    <x v="34"/>
    <x v="5"/>
    <x v="6"/>
    <x v="9"/>
    <s v=""/>
    <n v="15"/>
    <d v="2018-02-08T00:00:00"/>
  </r>
  <r>
    <x v="34"/>
    <x v="0"/>
    <x v="6"/>
    <x v="25"/>
    <s v="Chgt format"/>
    <n v="5"/>
    <d v="2018-02-08T00:00:00"/>
  </r>
  <r>
    <x v="34"/>
    <x v="7"/>
    <x v="6"/>
    <x v="7"/>
    <s v=""/>
    <n v="3"/>
    <d v="2018-02-08T00:00:00"/>
  </r>
  <r>
    <x v="34"/>
    <x v="7"/>
    <x v="6"/>
    <x v="8"/>
    <s v=""/>
    <n v="6"/>
    <d v="2018-02-08T00:00:00"/>
  </r>
  <r>
    <x v="34"/>
    <x v="7"/>
    <x v="6"/>
    <x v="25"/>
    <s v=""/>
    <n v="25"/>
    <d v="2018-02-08T00:00:00"/>
  </r>
  <r>
    <x v="35"/>
    <x v="9"/>
    <x v="18"/>
    <x v="83"/>
    <s v="Le tapis DPM ne tourne plus, coupure balance, variateur en défaut + nettoyage cellules Vestor"/>
    <n v="20"/>
    <d v="2018-02-09T00:00:00"/>
  </r>
  <r>
    <x v="35"/>
    <x v="4"/>
    <x v="4"/>
    <x v="27"/>
    <s v="Emballage difficile des 612E F:31 T488 (France), réglage mécano ch de pliage, pince, contre piston…"/>
    <n v="30"/>
    <d v="2018-02-09T00:00:00"/>
  </r>
  <r>
    <x v="35"/>
    <x v="5"/>
    <x v="7"/>
    <x v="24"/>
    <s v="demontage tete et nettoyage  sans résultat reglage came mecano "/>
    <n v="60"/>
    <d v="2018-02-09T00:00:00"/>
  </r>
  <r>
    <x v="35"/>
    <x v="0"/>
    <x v="9"/>
    <x v="22"/>
    <s v="réglage mecano"/>
    <n v="20"/>
    <d v="2018-02-09T00:00:00"/>
  </r>
  <r>
    <x v="35"/>
    <x v="0"/>
    <x v="9"/>
    <x v="15"/>
    <s v="changement ventouses"/>
    <n v="10"/>
    <d v="2018-02-09T00:00:00"/>
  </r>
  <r>
    <x v="35"/>
    <x v="7"/>
    <x v="9"/>
    <x v="15"/>
    <s v="caisses bancales"/>
    <n v="40"/>
    <d v="2018-02-09T00:00:00"/>
  </r>
  <r>
    <x v="35"/>
    <x v="11"/>
    <x v="16"/>
    <x v="84"/>
    <s v="claies a l'endroit -&gt; prend pas la dernière pile"/>
    <n v="9"/>
    <d v="2018-02-09T00:00:00"/>
  </r>
  <r>
    <x v="35"/>
    <x v="8"/>
    <x v="5"/>
    <x v="20"/>
    <s v="reglage cellule spot qq caisses a refaire"/>
    <n v="10"/>
    <d v="2018-02-09T00:00:00"/>
  </r>
  <r>
    <x v="35"/>
    <x v="0"/>
    <x v="0"/>
    <x v="14"/>
    <s v="colle partout dans la machine : nettoyage et enlevement de la paraffine sur le rouleau"/>
    <n v="35"/>
    <d v="2018-02-09T00:00:00"/>
  </r>
  <r>
    <x v="35"/>
    <x v="0"/>
    <x v="0"/>
    <x v="14"/>
    <s v="colle partout dans la machine"/>
    <n v="45"/>
    <d v="2018-02-09T00:00:00"/>
  </r>
  <r>
    <x v="35"/>
    <x v="7"/>
    <x v="0"/>
    <x v="10"/>
    <s v="Changement d'un galet du plateau"/>
    <n v="30"/>
    <d v="2018-02-09T00:00:00"/>
  </r>
  <r>
    <x v="35"/>
    <x v="5"/>
    <x v="3"/>
    <x v="10"/>
    <s v="Arret de la ligne à 13h, papier qui déchire à la pointe. Intervention des mécanos pdt 2h30"/>
    <n v="0"/>
    <d v="2018-02-09T00:00:00"/>
  </r>
  <r>
    <x v="35"/>
    <x v="0"/>
    <x v="9"/>
    <x v="15"/>
    <s v="Pb avec les cales, mauvais positionnement"/>
    <n v="30"/>
    <d v="2018-02-09T00:00:00"/>
  </r>
  <r>
    <x v="35"/>
    <x v="7"/>
    <x v="0"/>
    <x v="2"/>
    <s v="Impossible de redemarrer à la fin du poste, pb de sécurité… impossible de l'ouvrir, les mécanos régardent cette nuit"/>
    <n v="30"/>
    <d v="2018-02-09T00:00:00"/>
  </r>
  <r>
    <x v="35"/>
    <x v="8"/>
    <x v="1"/>
    <x v="16"/>
    <s v="Cartons *6, malgré réglages, pas mal de prise découpe"/>
    <n v="45"/>
    <d v="2018-02-09T00:00:00"/>
  </r>
  <r>
    <x v="35"/>
    <x v="9"/>
    <x v="27"/>
    <x v="85"/>
    <s v="bourrage dans le centreur, vestor encrassé"/>
    <n v="15"/>
    <d v="2018-02-09T00:00:00"/>
  </r>
  <r>
    <x v="35"/>
    <x v="3"/>
    <x v="6"/>
    <x v="8"/>
    <s v=""/>
    <n v="13"/>
    <d v="2018-02-09T00:00:00"/>
  </r>
  <r>
    <x v="35"/>
    <x v="3"/>
    <x v="6"/>
    <x v="9"/>
    <s v=""/>
    <n v="20"/>
    <d v="2018-02-09T00:00:00"/>
  </r>
  <r>
    <x v="35"/>
    <x v="3"/>
    <x v="6"/>
    <x v="25"/>
    <s v="Etiquettes"/>
    <n v="5"/>
    <d v="2018-02-09T00:00:00"/>
  </r>
  <r>
    <x v="35"/>
    <x v="3"/>
    <x v="6"/>
    <x v="6"/>
    <s v=""/>
    <n v="4"/>
    <d v="2018-02-09T00:00:00"/>
  </r>
  <r>
    <x v="35"/>
    <x v="3"/>
    <x v="6"/>
    <x v="8"/>
    <s v=""/>
    <n v="8"/>
    <d v="2018-02-09T00:00:00"/>
  </r>
  <r>
    <x v="35"/>
    <x v="5"/>
    <x v="6"/>
    <x v="7"/>
    <s v=""/>
    <n v="4"/>
    <d v="2018-02-09T00:00:00"/>
  </r>
  <r>
    <x v="35"/>
    <x v="5"/>
    <x v="6"/>
    <x v="8"/>
    <s v=""/>
    <n v="2"/>
    <d v="2018-02-09T00:00:00"/>
  </r>
  <r>
    <x v="35"/>
    <x v="5"/>
    <x v="6"/>
    <x v="7"/>
    <s v=""/>
    <n v="10"/>
    <d v="2018-02-09T00:00:00"/>
  </r>
  <r>
    <x v="35"/>
    <x v="0"/>
    <x v="6"/>
    <x v="8"/>
    <s v=""/>
    <n v="9"/>
    <d v="2018-02-09T00:00:00"/>
  </r>
  <r>
    <x v="35"/>
    <x v="0"/>
    <x v="6"/>
    <x v="8"/>
    <s v=""/>
    <n v="6"/>
    <d v="2018-02-09T00:00:00"/>
  </r>
  <r>
    <x v="35"/>
    <x v="0"/>
    <x v="6"/>
    <x v="9"/>
    <s v=""/>
    <n v="10"/>
    <d v="2018-02-09T00:00:00"/>
  </r>
  <r>
    <x v="35"/>
    <x v="0"/>
    <x v="6"/>
    <x v="25"/>
    <s v="Colle"/>
    <n v="40"/>
    <d v="2018-02-09T00:00:00"/>
  </r>
  <r>
    <x v="35"/>
    <x v="0"/>
    <x v="6"/>
    <x v="7"/>
    <s v=""/>
    <n v="3"/>
    <d v="2018-02-09T00:00:00"/>
  </r>
  <r>
    <x v="35"/>
    <x v="0"/>
    <x v="6"/>
    <x v="8"/>
    <s v=""/>
    <n v="18"/>
    <d v="2018-02-09T00:00:00"/>
  </r>
  <r>
    <x v="35"/>
    <x v="0"/>
    <x v="6"/>
    <x v="36"/>
    <s v=""/>
    <n v="10"/>
    <d v="2018-02-09T00:00:00"/>
  </r>
  <r>
    <x v="35"/>
    <x v="7"/>
    <x v="6"/>
    <x v="6"/>
    <s v="Maintenace"/>
    <n v="15"/>
    <d v="2018-02-09T00:00:00"/>
  </r>
  <r>
    <x v="35"/>
    <x v="7"/>
    <x v="6"/>
    <x v="7"/>
    <s v=""/>
    <n v="5"/>
    <d v="2018-02-09T00:00:00"/>
  </r>
  <r>
    <x v="35"/>
    <x v="7"/>
    <x v="6"/>
    <x v="8"/>
    <s v=""/>
    <n v="12"/>
    <d v="2018-02-09T00:00:00"/>
  </r>
  <r>
    <x v="35"/>
    <x v="7"/>
    <x v="6"/>
    <x v="64"/>
    <s v="Fil coupé"/>
    <n v="20"/>
    <d v="2018-02-09T00:00:00"/>
  </r>
  <r>
    <x v="36"/>
    <x v="7"/>
    <x v="0"/>
    <x v="3"/>
    <s v="suite panne de la veille (tirage papier recherche du pb puis  cht vérin gaz tirage papier "/>
    <n v="165"/>
    <d v="2018-02-10T00:00:00"/>
  </r>
  <r>
    <x v="36"/>
    <x v="0"/>
    <x v="6"/>
    <x v="36"/>
    <s v="1 femme en formation arret prod pour qu elle puise voir et effectuer un cht de format "/>
    <n v="45"/>
    <d v="2018-02-10T00:00:00"/>
  </r>
  <r>
    <x v="36"/>
    <x v="11"/>
    <x v="11"/>
    <x v="19"/>
    <s v="essai cartons rouges pour commande CASINO et leader price  au paléttiseur RAS par contre les cartons ne  rentre pas entiérement dans l ascenseur a cause de la modif effectuer cela raccrroche dans les rouleaux d entrainement "/>
    <m/>
    <d v="2018-02-10T00:00:00"/>
  </r>
  <r>
    <x v="36"/>
    <x v="5"/>
    <x v="7"/>
    <x v="24"/>
    <s v="réglage banc +cht raccord d’air "/>
    <n v="15"/>
    <d v="2018-02-10T00:00:00"/>
  </r>
  <r>
    <x v="36"/>
    <x v="3"/>
    <x v="7"/>
    <x v="24"/>
    <s v="réglage banc "/>
    <n v="10"/>
    <d v="2018-02-10T00:00:00"/>
  </r>
  <r>
    <x v="36"/>
    <x v="8"/>
    <x v="1"/>
    <x v="30"/>
    <s v="remise en état étiqueteuse ne tient plus correctement c est pas la 1 ere fois que cela arrive "/>
    <n v="45"/>
    <d v="2018-02-10T00:00:00"/>
  </r>
  <r>
    <x v="36"/>
    <x v="7"/>
    <x v="0"/>
    <x v="10"/>
    <s v="réglage bras d' amenée"/>
    <n v="20"/>
    <d v="2018-02-10T00:00:00"/>
  </r>
  <r>
    <x v="36"/>
    <x v="7"/>
    <x v="0"/>
    <x v="13"/>
    <s v="réglage piston d éjection "/>
    <n v="45"/>
    <d v="2018-02-10T00:00:00"/>
  </r>
  <r>
    <x v="36"/>
    <x v="10"/>
    <x v="28"/>
    <x v="57"/>
    <s v=""/>
    <n v="10"/>
    <d v="2018-02-10T00:00:00"/>
  </r>
  <r>
    <x v="36"/>
    <x v="10"/>
    <x v="12"/>
    <x v="21"/>
    <s v="ligne 2  s arrete les cartons vont au rebut"/>
    <n v="0"/>
    <d v="2018-02-10T00:00:00"/>
  </r>
  <r>
    <x v="36"/>
    <x v="7"/>
    <x v="0"/>
    <x v="13"/>
    <s v="cht cellule a la sortie + piston d ejection ne descend plus ( tordu ) "/>
    <n v="30"/>
    <d v="2018-02-10T00:00:00"/>
  </r>
  <r>
    <x v="36"/>
    <x v="11"/>
    <x v="11"/>
    <x v="56"/>
    <s v="1 fourche hs "/>
    <n v="30"/>
    <d v="2018-02-10T00:00:00"/>
  </r>
  <r>
    <x v="36"/>
    <x v="8"/>
    <x v="5"/>
    <x v="14"/>
    <s v="Pinces encrassées + nettoyage._x000a_2ème intervention : rouleau du tirage avec paraffine, les mécanos l'ont gratté et nettoyé"/>
    <n v="30"/>
    <d v="2018-02-10T00:00:00"/>
  </r>
  <r>
    <x v="36"/>
    <x v="0"/>
    <x v="9"/>
    <x v="15"/>
    <s v="Même problème qu'hier, rabat mal collé coté cale, reglages banc à suivre."/>
    <n v="15"/>
    <d v="2018-02-10T00:00:00"/>
  </r>
  <r>
    <x v="36"/>
    <x v="4"/>
    <x v="4"/>
    <x v="45"/>
    <s v="Lactador : 200 petits ejectés pour 1600 emballés"/>
    <n v="15"/>
    <d v="2018-02-10T00:00:00"/>
  </r>
  <r>
    <x v="36"/>
    <x v="10"/>
    <x v="12"/>
    <x v="16"/>
    <s v="Samedi après-midi, arrêt des lignes 2/4/5 car pb sur ces lignes._x000a_La ligne 2 est à voir en priorité (pb sur les dernières colis de la couche)"/>
    <n v="0"/>
    <d v="2018-02-10T00:00:00"/>
  </r>
  <r>
    <x v="36"/>
    <x v="8"/>
    <x v="1"/>
    <x v="66"/>
    <s v="Pb retourneur, intervention des mécanos, codeur ou moteur à changer mais ce moteur ne se fait plus…_x000a_Jérome va faire des essais dimanche matin en inversant les moteurs des encaisseuses._x000a_Si c'est ça, impossible de démarrer l'encaisseuse lundi matin."/>
    <n v="20"/>
    <d v="2018-02-10T00:00:00"/>
  </r>
  <r>
    <x v="36"/>
    <x v="0"/>
    <x v="0"/>
    <x v="16"/>
    <s v="Président"/>
    <n v="0"/>
    <d v="2018-02-10T00:00:00"/>
  </r>
  <r>
    <x v="36"/>
    <x v="1"/>
    <x v="6"/>
    <x v="7"/>
    <s v=""/>
    <n v="15"/>
    <d v="2018-02-10T00:00:00"/>
  </r>
  <r>
    <x v="36"/>
    <x v="1"/>
    <x v="6"/>
    <x v="8"/>
    <s v=""/>
    <n v="10"/>
    <d v="2018-02-10T00:00:00"/>
  </r>
  <r>
    <x v="36"/>
    <x v="5"/>
    <x v="6"/>
    <x v="7"/>
    <s v=""/>
    <n v="4"/>
    <d v="2018-02-10T00:00:00"/>
  </r>
  <r>
    <x v="36"/>
    <x v="5"/>
    <x v="6"/>
    <x v="8"/>
    <s v=""/>
    <n v="10"/>
    <d v="2018-02-10T00:00:00"/>
  </r>
  <r>
    <x v="36"/>
    <x v="5"/>
    <x v="6"/>
    <x v="9"/>
    <s v=""/>
    <n v="16"/>
    <d v="2018-02-10T00:00:00"/>
  </r>
  <r>
    <x v="36"/>
    <x v="5"/>
    <x v="6"/>
    <x v="25"/>
    <s v="Stickers"/>
    <n v="12"/>
    <d v="2018-02-10T00:00:00"/>
  </r>
  <r>
    <x v="36"/>
    <x v="5"/>
    <x v="6"/>
    <x v="8"/>
    <s v=""/>
    <n v="8"/>
    <d v="2018-02-10T00:00:00"/>
  </r>
  <r>
    <x v="36"/>
    <x v="0"/>
    <x v="6"/>
    <x v="8"/>
    <s v=""/>
    <n v="9"/>
    <d v="2018-02-10T00:00:00"/>
  </r>
  <r>
    <x v="36"/>
    <x v="0"/>
    <x v="6"/>
    <x v="36"/>
    <s v="Enc, formation chgt de format"/>
    <n v="45"/>
    <d v="2018-02-10T00:00:00"/>
  </r>
  <r>
    <x v="36"/>
    <x v="0"/>
    <x v="6"/>
    <x v="8"/>
    <s v=""/>
    <n v="5"/>
    <d v="2018-02-10T00:00:00"/>
  </r>
  <r>
    <x v="37"/>
    <x v="10"/>
    <x v="12"/>
    <x v="16"/>
    <s v="Intervention à 8h sur la ligne 1, ligne 2 même pb que samedi "/>
    <n v="15"/>
    <d v="2018-02-12T00:00:00"/>
  </r>
  <r>
    <x v="37"/>
    <x v="1"/>
    <x v="29"/>
    <x v="10"/>
    <s v="Changement du piston + réglages d'une porte qui s'ouvrait avec les vibrations (macarons)"/>
    <n v="20"/>
    <d v="2018-02-12T00:00:00"/>
  </r>
  <r>
    <x v="37"/>
    <x v="0"/>
    <x v="6"/>
    <x v="6"/>
    <s v="intervention de la societe novexx, pour des réglages de qualité d'impression, et mise en place du &quot;test &quot; impression "/>
    <n v="25"/>
    <d v="2018-02-12T00:00:00"/>
  </r>
  <r>
    <x v="37"/>
    <x v="0"/>
    <x v="27"/>
    <x v="55"/>
    <s v="L'oiseau ne lachait pas les fromages, nettoyage en aval du vestor et des courroies. "/>
    <n v="20"/>
    <d v="2018-02-12T00:00:00"/>
  </r>
  <r>
    <x v="37"/>
    <x v="0"/>
    <x v="0"/>
    <x v="16"/>
    <s v="Président tout le matin"/>
    <n v="0"/>
    <d v="2018-02-12T00:00:00"/>
  </r>
  <r>
    <x v="37"/>
    <x v="7"/>
    <x v="0"/>
    <x v="13"/>
    <s v="Le triangle d'éjection touchait l'alvéole"/>
    <n v="20"/>
    <d v="2018-02-12T00:00:00"/>
  </r>
  <r>
    <x v="37"/>
    <x v="1"/>
    <x v="6"/>
    <x v="7"/>
    <s v=""/>
    <n v="32"/>
    <d v="2018-02-12T00:00:00"/>
  </r>
  <r>
    <x v="37"/>
    <x v="1"/>
    <x v="6"/>
    <x v="26"/>
    <s v=""/>
    <n v="3"/>
    <d v="2018-02-12T00:00:00"/>
  </r>
  <r>
    <x v="37"/>
    <x v="1"/>
    <x v="6"/>
    <x v="8"/>
    <s v=""/>
    <n v="6"/>
    <d v="2018-02-12T00:00:00"/>
  </r>
  <r>
    <x v="37"/>
    <x v="1"/>
    <x v="6"/>
    <x v="7"/>
    <s v=""/>
    <n v="12"/>
    <d v="2018-02-12T00:00:00"/>
  </r>
  <r>
    <x v="37"/>
    <x v="1"/>
    <x v="6"/>
    <x v="8"/>
    <s v=""/>
    <n v="30"/>
    <d v="2018-02-12T00:00:00"/>
  </r>
  <r>
    <x v="37"/>
    <x v="11"/>
    <x v="6"/>
    <x v="7"/>
    <s v=""/>
    <n v="25"/>
    <d v="2018-02-12T00:00:00"/>
  </r>
  <r>
    <x v="37"/>
    <x v="11"/>
    <x v="6"/>
    <x v="8"/>
    <s v=""/>
    <n v="9"/>
    <d v="2018-02-12T00:00:00"/>
  </r>
  <r>
    <x v="37"/>
    <x v="5"/>
    <x v="6"/>
    <x v="7"/>
    <s v=""/>
    <n v="2"/>
    <d v="2018-02-12T00:00:00"/>
  </r>
  <r>
    <x v="37"/>
    <x v="5"/>
    <x v="6"/>
    <x v="7"/>
    <s v=""/>
    <n v="3"/>
    <d v="2018-02-12T00:00:00"/>
  </r>
  <r>
    <x v="37"/>
    <x v="5"/>
    <x v="6"/>
    <x v="8"/>
    <s v=""/>
    <n v="11"/>
    <d v="2018-02-12T00:00:00"/>
  </r>
  <r>
    <x v="37"/>
    <x v="0"/>
    <x v="6"/>
    <x v="8"/>
    <s v=""/>
    <n v="20"/>
    <d v="2018-02-12T00:00:00"/>
  </r>
  <r>
    <x v="37"/>
    <x v="0"/>
    <x v="6"/>
    <x v="9"/>
    <s v=""/>
    <n v="15"/>
    <d v="2018-02-12T00:00:00"/>
  </r>
  <r>
    <x v="37"/>
    <x v="7"/>
    <x v="6"/>
    <x v="8"/>
    <s v=""/>
    <n v="11"/>
    <d v="2018-02-12T00:00:00"/>
  </r>
  <r>
    <x v="37"/>
    <x v="7"/>
    <x v="6"/>
    <x v="25"/>
    <s v="Colle, oiseau"/>
    <n v="55"/>
    <d v="2018-02-12T00:00:00"/>
  </r>
  <r>
    <x v="37"/>
    <x v="7"/>
    <x v="6"/>
    <x v="9"/>
    <s v=""/>
    <n v="20"/>
    <d v="2018-02-12T00:00:00"/>
  </r>
  <r>
    <x v="38"/>
    <x v="5"/>
    <x v="3"/>
    <x v="10"/>
    <s v="Pointe déchirée, réglages mécano du plieur pointes"/>
    <n v="30"/>
    <d v="2018-02-13T00:00:00"/>
  </r>
  <r>
    <x v="38"/>
    <x v="0"/>
    <x v="9"/>
    <x v="16"/>
    <s v="Formation L. Peroz au changement des formats"/>
    <n v="90"/>
    <d v="2018-02-13T00:00:00"/>
  </r>
  <r>
    <x v="38"/>
    <x v="8"/>
    <x v="4"/>
    <x v="45"/>
    <s v="Passage de 4200 tranchés, pas mal de petits et de fromages trop courts (==&gt; défaut prise pince)"/>
    <n v="0"/>
    <d v="2018-02-13T00:00:00"/>
  </r>
  <r>
    <x v="38"/>
    <x v="3"/>
    <x v="6"/>
    <x v="7"/>
    <s v=""/>
    <n v="6"/>
    <d v="2018-02-13T00:00:00"/>
  </r>
  <r>
    <x v="38"/>
    <x v="3"/>
    <x v="6"/>
    <x v="8"/>
    <s v=""/>
    <n v="24"/>
    <d v="2018-02-13T00:00:00"/>
  </r>
  <r>
    <x v="38"/>
    <x v="5"/>
    <x v="6"/>
    <x v="7"/>
    <s v=""/>
    <n v="12"/>
    <d v="2018-02-13T00:00:00"/>
  </r>
  <r>
    <x v="38"/>
    <x v="5"/>
    <x v="6"/>
    <x v="8"/>
    <s v=""/>
    <n v="6"/>
    <d v="2018-02-13T00:00:00"/>
  </r>
  <r>
    <x v="38"/>
    <x v="0"/>
    <x v="6"/>
    <x v="7"/>
    <s v=""/>
    <n v="5"/>
    <d v="2018-02-13T00:00:00"/>
  </r>
  <r>
    <x v="38"/>
    <x v="0"/>
    <x v="6"/>
    <x v="8"/>
    <s v=""/>
    <n v="18"/>
    <d v="2018-02-13T00:00:00"/>
  </r>
  <r>
    <x v="39"/>
    <x v="4"/>
    <x v="25"/>
    <x v="86"/>
    <s v="bourrage tapis avant le vestor hs "/>
    <n v="5"/>
    <d v="2018-02-14T00:00:00"/>
  </r>
  <r>
    <x v="39"/>
    <x v="3"/>
    <x v="3"/>
    <x v="10"/>
    <s v="vitesse réduite a 56 pour passer les 10 piles de 3512 casse vitesse a 60 en 612 e"/>
    <n v="0"/>
    <d v="2018-02-14T00:00:00"/>
  </r>
  <r>
    <x v="39"/>
    <x v="1"/>
    <x v="6"/>
    <x v="36"/>
    <s v="passage en magnum "/>
    <n v="5"/>
    <d v="2018-02-14T00:00:00"/>
  </r>
  <r>
    <x v="39"/>
    <x v="9"/>
    <x v="5"/>
    <x v="10"/>
    <s v="casse au démarrage réglage contrepiston "/>
    <n v="5"/>
    <d v="2018-02-14T00:00:00"/>
  </r>
  <r>
    <x v="39"/>
    <x v="9"/>
    <x v="1"/>
    <x v="49"/>
    <s v="les caisses rentrent  mal dans l ascenseur réglage guide "/>
    <n v="5"/>
    <d v="2018-02-14T00:00:00"/>
  </r>
  <r>
    <x v="39"/>
    <x v="8"/>
    <x v="1"/>
    <x v="18"/>
    <s v="réglage tension chaine tapis a pas "/>
    <n v="10"/>
    <d v="2018-02-14T00:00:00"/>
  </r>
  <r>
    <x v="39"/>
    <x v="0"/>
    <x v="9"/>
    <x v="87"/>
    <s v="cellule présence produits au niveau du centreur vis hs "/>
    <n v="10"/>
    <d v="2018-02-14T00:00:00"/>
  </r>
  <r>
    <x v="39"/>
    <x v="9"/>
    <x v="1"/>
    <x v="16"/>
    <s v="UN ROULEMENT HS REPARATION CETTe NUIT, les mécanos ont réussi à le faire tenir "/>
    <n v="15"/>
    <d v="2018-02-14T00:00:00"/>
  </r>
  <r>
    <x v="39"/>
    <x v="0"/>
    <x v="25"/>
    <x v="16"/>
    <s v="Arrêt à cause de l'actionnement de la commande d'arrêt manuel des convoyeurs"/>
    <n v="15"/>
    <d v="2018-02-14T00:00:00"/>
  </r>
  <r>
    <x v="39"/>
    <x v="0"/>
    <x v="9"/>
    <x v="82"/>
    <s v="3 fois"/>
    <n v="30"/>
    <d v="2018-02-14T00:00:00"/>
  </r>
  <r>
    <x v="39"/>
    <x v="3"/>
    <x v="7"/>
    <x v="11"/>
    <s v="Tampon noir du dessous abimé, changement"/>
    <n v="20"/>
    <d v="2018-02-14T00:00:00"/>
  </r>
  <r>
    <x v="39"/>
    <x v="4"/>
    <x v="4"/>
    <x v="27"/>
    <s v="Cadence à 75, 3512 difficile à emballer, réglages contre piston + triangle de scellage"/>
    <n v="45"/>
    <d v="2018-02-14T00:00:00"/>
  </r>
  <r>
    <x v="39"/>
    <x v="3"/>
    <x v="6"/>
    <x v="16"/>
    <s v="Martine Morel conductrice, formation basique par Margaux Jacquemin"/>
    <n v="0"/>
    <d v="2018-02-14T00:00:00"/>
  </r>
  <r>
    <x v="39"/>
    <x v="1"/>
    <x v="6"/>
    <x v="26"/>
    <s v=""/>
    <n v="5"/>
    <d v="2018-02-14T00:00:00"/>
  </r>
  <r>
    <x v="39"/>
    <x v="1"/>
    <x v="6"/>
    <x v="7"/>
    <s v=""/>
    <n v="20"/>
    <d v="2018-02-14T00:00:00"/>
  </r>
  <r>
    <x v="39"/>
    <x v="1"/>
    <x v="6"/>
    <x v="8"/>
    <s v=""/>
    <n v="21"/>
    <d v="2018-02-14T00:00:00"/>
  </r>
  <r>
    <x v="39"/>
    <x v="1"/>
    <x v="6"/>
    <x v="36"/>
    <s v=""/>
    <n v="14"/>
    <d v="2018-02-14T00:00:00"/>
  </r>
  <r>
    <x v="39"/>
    <x v="1"/>
    <x v="6"/>
    <x v="7"/>
    <s v=""/>
    <n v="3"/>
    <d v="2018-02-14T00:00:00"/>
  </r>
  <r>
    <x v="39"/>
    <x v="1"/>
    <x v="6"/>
    <x v="8"/>
    <s v=""/>
    <n v="9"/>
    <d v="2018-02-14T00:00:00"/>
  </r>
  <r>
    <x v="39"/>
    <x v="3"/>
    <x v="6"/>
    <x v="7"/>
    <s v=""/>
    <n v="3"/>
    <d v="2018-02-14T00:00:00"/>
  </r>
  <r>
    <x v="39"/>
    <x v="3"/>
    <x v="6"/>
    <x v="8"/>
    <s v=""/>
    <n v="2"/>
    <d v="2018-02-14T00:00:00"/>
  </r>
  <r>
    <x v="39"/>
    <x v="3"/>
    <x v="6"/>
    <x v="8"/>
    <s v=""/>
    <n v="7"/>
    <d v="2018-02-14T00:00:00"/>
  </r>
  <r>
    <x v="39"/>
    <x v="5"/>
    <x v="6"/>
    <x v="7"/>
    <s v=""/>
    <n v="5"/>
    <d v="2018-02-14T00:00:00"/>
  </r>
  <r>
    <x v="39"/>
    <x v="5"/>
    <x v="6"/>
    <x v="8"/>
    <s v=""/>
    <n v="23"/>
    <d v="2018-02-14T00:00:00"/>
  </r>
  <r>
    <x v="39"/>
    <x v="0"/>
    <x v="6"/>
    <x v="26"/>
    <s v=""/>
    <n v="3"/>
    <d v="2018-02-14T00:00:00"/>
  </r>
  <r>
    <x v="39"/>
    <x v="0"/>
    <x v="6"/>
    <x v="8"/>
    <s v=""/>
    <n v="2"/>
    <d v="2018-02-14T00:00:00"/>
  </r>
  <r>
    <x v="39"/>
    <x v="0"/>
    <x v="6"/>
    <x v="36"/>
    <s v=""/>
    <n v="2"/>
    <d v="2018-02-14T00:00:00"/>
  </r>
  <r>
    <x v="39"/>
    <x v="0"/>
    <x v="6"/>
    <x v="8"/>
    <s v=""/>
    <n v="11"/>
    <d v="2018-02-14T00:00:00"/>
  </r>
  <r>
    <x v="39"/>
    <x v="0"/>
    <x v="6"/>
    <x v="36"/>
    <s v=""/>
    <n v="10"/>
    <d v="2018-02-14T00:00:00"/>
  </r>
  <r>
    <x v="39"/>
    <x v="0"/>
    <x v="6"/>
    <x v="25"/>
    <s v=""/>
    <n v="2"/>
    <d v="2018-02-14T00:00:00"/>
  </r>
  <r>
    <x v="39"/>
    <x v="12"/>
    <x v="10"/>
    <x v="16"/>
    <s v="oiseau"/>
    <n v="0"/>
    <d v="2018-02-14T00:00:00"/>
  </r>
  <r>
    <x v="40"/>
    <x v="3"/>
    <x v="7"/>
    <x v="24"/>
    <s v="réglage banc"/>
    <n v="5"/>
    <d v="2018-02-15T00:00:00"/>
  </r>
  <r>
    <x v="40"/>
    <x v="7"/>
    <x v="0"/>
    <x v="0"/>
    <s v="piéce maintient pince hs "/>
    <n v="45"/>
    <d v="2018-02-15T00:00:00"/>
  </r>
  <r>
    <x v="40"/>
    <x v="3"/>
    <x v="4"/>
    <x v="16"/>
    <s v="Avance en 612E du 07 pas assez fleurie, réglages papier. _x000a_Papier trop tendu, le talon s'en allait"/>
    <n v="20"/>
    <d v="2018-02-15T00:00:00"/>
  </r>
  <r>
    <x v="40"/>
    <x v="5"/>
    <x v="18"/>
    <x v="72"/>
    <s v="Une poulie tournait dans le vide, réglages mécano"/>
    <n v="15"/>
    <d v="2018-02-15T00:00:00"/>
  </r>
  <r>
    <x v="40"/>
    <x v="6"/>
    <x v="4"/>
    <x v="27"/>
    <s v="Passage à un rack, cadence réduite pour éviter les boudins, séchoir 3 à 6 degrés"/>
    <n v="0"/>
    <d v="2018-02-15T00:00:00"/>
  </r>
  <r>
    <x v="40"/>
    <x v="4"/>
    <x v="18"/>
    <x v="70"/>
    <s v="Moteur entrainement balance HS, pas en stock, les mécanos vont regarder à ASMAR."/>
    <n v="15"/>
    <d v="2018-02-15T00:00:00"/>
  </r>
  <r>
    <x v="40"/>
    <x v="9"/>
    <x v="5"/>
    <x v="20"/>
    <s v="Réglages cellule spot"/>
    <n v="15"/>
    <d v="2018-02-15T00:00:00"/>
  </r>
  <r>
    <x v="40"/>
    <x v="10"/>
    <x v="28"/>
    <x v="67"/>
    <s v="à 20h, moteur triage en surchauffe"/>
    <n v="20"/>
    <d v="2018-02-15T00:00:00"/>
  </r>
  <r>
    <x v="40"/>
    <x v="0"/>
    <x v="0"/>
    <x v="3"/>
    <s v="Ppaier qui frise ou déchire à chaque changement de bobine"/>
    <n v="0"/>
    <d v="2018-02-15T00:00:00"/>
  </r>
  <r>
    <x v="40"/>
    <x v="11"/>
    <x v="1"/>
    <x v="63"/>
    <s v="Pas mal d'arrêts prise découpe + Formation Jérôme GAUTHEROT "/>
    <n v="20"/>
    <d v="2018-02-15T00:00:00"/>
  </r>
  <r>
    <x v="40"/>
    <x v="0"/>
    <x v="9"/>
    <x v="15"/>
    <s v="Pas mal de défauts prise cale"/>
    <n v="20"/>
    <d v="2018-02-15T00:00:00"/>
  </r>
  <r>
    <x v="40"/>
    <x v="12"/>
    <x v="10"/>
    <x v="16"/>
    <s v=""/>
    <n v="8"/>
    <d v="2018-02-15T00:00:00"/>
  </r>
  <r>
    <x v="40"/>
    <x v="3"/>
    <x v="6"/>
    <x v="6"/>
    <s v=""/>
    <n v="2"/>
    <d v="2018-02-15T00:00:00"/>
  </r>
  <r>
    <x v="40"/>
    <x v="3"/>
    <x v="6"/>
    <x v="8"/>
    <s v=""/>
    <n v="8"/>
    <d v="2018-02-15T00:00:00"/>
  </r>
  <r>
    <x v="40"/>
    <x v="3"/>
    <x v="6"/>
    <x v="9"/>
    <s v=""/>
    <n v="15"/>
    <d v="2018-02-15T00:00:00"/>
  </r>
  <r>
    <x v="40"/>
    <x v="3"/>
    <x v="6"/>
    <x v="7"/>
    <s v=""/>
    <n v="5"/>
    <d v="2018-02-15T00:00:00"/>
  </r>
  <r>
    <x v="40"/>
    <x v="3"/>
    <x v="6"/>
    <x v="8"/>
    <s v=""/>
    <n v="9"/>
    <d v="2018-02-15T00:00:00"/>
  </r>
  <r>
    <x v="40"/>
    <x v="5"/>
    <x v="6"/>
    <x v="7"/>
    <s v=""/>
    <n v="4"/>
    <d v="2018-02-15T00:00:00"/>
  </r>
  <r>
    <x v="40"/>
    <x v="5"/>
    <x v="6"/>
    <x v="8"/>
    <s v=""/>
    <n v="11"/>
    <d v="2018-02-15T00:00:00"/>
  </r>
  <r>
    <x v="40"/>
    <x v="0"/>
    <x v="6"/>
    <x v="7"/>
    <s v=""/>
    <n v="10"/>
    <d v="2018-02-15T00:00:00"/>
  </r>
  <r>
    <x v="40"/>
    <x v="0"/>
    <x v="6"/>
    <x v="8"/>
    <s v="Papier qui frise ou coupe au chgt de bobines"/>
    <n v="15"/>
    <d v="2018-02-15T00:00:00"/>
  </r>
  <r>
    <x v="40"/>
    <x v="7"/>
    <x v="6"/>
    <x v="7"/>
    <s v=""/>
    <n v="10"/>
    <d v="2018-02-15T00:00:00"/>
  </r>
  <r>
    <x v="40"/>
    <x v="7"/>
    <x v="6"/>
    <x v="8"/>
    <s v=""/>
    <n v="15"/>
    <d v="2018-02-15T00:00:00"/>
  </r>
  <r>
    <x v="41"/>
    <x v="4"/>
    <x v="5"/>
    <x v="10"/>
    <s v="fromages sclapés a la pointe réglage contrepiston + chbre de pliage + vérin de la pince "/>
    <n v="10"/>
    <d v="2018-02-16T00:00:00"/>
  </r>
  <r>
    <x v="41"/>
    <x v="10"/>
    <x v="28"/>
    <x v="88"/>
    <s v="variateur en défaut tapis avant le flasheur ne tourne plus réglage tension du tapis a voiir cela n' est pas normal "/>
    <n v="10"/>
    <d v="2018-02-16T00:00:00"/>
  </r>
  <r>
    <x v="41"/>
    <x v="9"/>
    <x v="7"/>
    <x v="11"/>
    <s v="décalage tête d impression a voir pour changer la tête "/>
    <n v="5"/>
    <d v="2018-02-16T00:00:00"/>
  </r>
  <r>
    <x v="41"/>
    <x v="1"/>
    <x v="6"/>
    <x v="6"/>
    <s v="éssais papier avec liliane "/>
    <n v="15"/>
    <d v="2018-02-16T00:00:00"/>
  </r>
  <r>
    <x v="41"/>
    <x v="5"/>
    <x v="3"/>
    <x v="10"/>
    <s v="papier déchire plieur décalé "/>
    <n v="15"/>
    <d v="2018-02-16T00:00:00"/>
  </r>
  <r>
    <x v="41"/>
    <x v="9"/>
    <x v="5"/>
    <x v="3"/>
    <s v=""/>
    <n v="60"/>
    <d v="2018-02-16T00:00:00"/>
  </r>
  <r>
    <x v="41"/>
    <x v="8"/>
    <x v="5"/>
    <x v="10"/>
    <s v="casse réglage vérin de la pince + contrepiston + vitesse réduite a 75"/>
    <n v="45"/>
    <d v="2018-02-16T00:00:00"/>
  </r>
  <r>
    <x v="41"/>
    <x v="1"/>
    <x v="1"/>
    <x v="22"/>
    <s v="remise en état ventouse prise cartons "/>
    <n v="30"/>
    <d v="2018-02-16T00:00:00"/>
  </r>
  <r>
    <x v="41"/>
    <x v="0"/>
    <x v="7"/>
    <x v="11"/>
    <s v="cht tête d impression "/>
    <n v="60"/>
    <d v="2018-02-16T00:00:00"/>
  </r>
  <r>
    <x v="41"/>
    <x v="6"/>
    <x v="4"/>
    <x v="74"/>
    <s v="rx du 9 nombreux produits éjectés "/>
    <n v="0"/>
    <d v="2018-02-16T00:00:00"/>
  </r>
  <r>
    <x v="41"/>
    <x v="6"/>
    <x v="4"/>
    <x v="74"/>
    <s v="Déballage en sortie, puis repassage en cremerie"/>
    <n v="30"/>
    <d v="2018-02-16T00:00:00"/>
  </r>
  <r>
    <x v="41"/>
    <x v="6"/>
    <x v="8"/>
    <x v="31"/>
    <s v="Produits petits, mauvaise prise produit"/>
    <n v="15"/>
    <d v="2018-02-16T00:00:00"/>
  </r>
  <r>
    <x v="41"/>
    <x v="11"/>
    <x v="1"/>
    <x v="16"/>
    <s v="Impossible de passer les nouveaux cartons rouges (reste une palette)._x000a_Ils bloquent dans les rouleaux de l'ascenseur, du tapis de flashage au palettiseur et de la sole… Passage aux anciens à 20h et palettisation à la main."/>
    <n v="30"/>
    <d v="2018-02-16T00:00:00"/>
  </r>
  <r>
    <x v="41"/>
    <x v="10"/>
    <x v="28"/>
    <x v="57"/>
    <s v=""/>
    <n v="15"/>
    <d v="2018-02-16T00:00:00"/>
  </r>
  <r>
    <x v="41"/>
    <x v="13"/>
    <x v="23"/>
    <x v="43"/>
    <s v="1400 petits 3512 F8 ejectés à la 80.3 + pas mal de petits 612E F8"/>
    <n v="0"/>
    <d v="2018-02-16T00:00:00"/>
  </r>
  <r>
    <x v="41"/>
    <x v="4"/>
    <x v="5"/>
    <x v="0"/>
    <s v="Réglages car 3512 variables en taille"/>
    <n v="30"/>
    <d v="2018-02-16T00:00:00"/>
  </r>
  <r>
    <x v="41"/>
    <x v="0"/>
    <x v="27"/>
    <x v="55"/>
    <s v="Réglages cellule du centreur car bcp de bourrage"/>
    <n v="20"/>
    <d v="2018-02-16T00:00:00"/>
  </r>
  <r>
    <x v="41"/>
    <x v="0"/>
    <x v="0"/>
    <x v="16"/>
    <s v="Président"/>
    <n v="0"/>
    <d v="2018-02-16T00:00:00"/>
  </r>
  <r>
    <x v="41"/>
    <x v="1"/>
    <x v="6"/>
    <x v="7"/>
    <s v=""/>
    <n v="10"/>
    <d v="2018-02-16T00:00:00"/>
  </r>
  <r>
    <x v="41"/>
    <x v="1"/>
    <x v="6"/>
    <x v="8"/>
    <s v=""/>
    <n v="33"/>
    <d v="2018-02-16T00:00:00"/>
  </r>
  <r>
    <x v="41"/>
    <x v="1"/>
    <x v="6"/>
    <x v="36"/>
    <s v=""/>
    <n v="5"/>
    <d v="2018-02-16T00:00:00"/>
  </r>
  <r>
    <x v="41"/>
    <x v="1"/>
    <x v="6"/>
    <x v="25"/>
    <s v="Essais Liliane"/>
    <n v="10"/>
    <d v="2018-02-16T00:00:00"/>
  </r>
  <r>
    <x v="41"/>
    <x v="1"/>
    <x v="6"/>
    <x v="25"/>
    <s v="Palettiseur"/>
    <n v="10"/>
    <d v="2018-02-16T00:00:00"/>
  </r>
  <r>
    <x v="41"/>
    <x v="1"/>
    <x v="6"/>
    <x v="8"/>
    <s v=""/>
    <n v="15"/>
    <d v="2018-02-16T00:00:00"/>
  </r>
  <r>
    <x v="41"/>
    <x v="1"/>
    <x v="6"/>
    <x v="7"/>
    <s v=""/>
    <n v="15"/>
    <d v="2018-02-16T00:00:00"/>
  </r>
  <r>
    <x v="41"/>
    <x v="3"/>
    <x v="6"/>
    <x v="7"/>
    <s v=""/>
    <n v="10"/>
    <d v="2018-02-16T00:00:00"/>
  </r>
  <r>
    <x v="41"/>
    <x v="3"/>
    <x v="6"/>
    <x v="8"/>
    <s v=""/>
    <n v="15"/>
    <d v="2018-02-16T00:00:00"/>
  </r>
  <r>
    <x v="41"/>
    <x v="3"/>
    <x v="6"/>
    <x v="9"/>
    <s v=""/>
    <n v="15"/>
    <d v="2018-02-16T00:00:00"/>
  </r>
  <r>
    <x v="41"/>
    <x v="3"/>
    <x v="6"/>
    <x v="7"/>
    <s v=""/>
    <n v="5"/>
    <d v="2018-02-16T00:00:00"/>
  </r>
  <r>
    <x v="41"/>
    <x v="3"/>
    <x v="6"/>
    <x v="8"/>
    <s v=""/>
    <n v="16"/>
    <d v="2018-02-16T00:00:00"/>
  </r>
  <r>
    <x v="41"/>
    <x v="3"/>
    <x v="6"/>
    <x v="25"/>
    <s v="Casse fromages"/>
    <n v="6"/>
    <d v="2018-02-16T00:00:00"/>
  </r>
  <r>
    <x v="41"/>
    <x v="5"/>
    <x v="6"/>
    <x v="7"/>
    <s v=""/>
    <n v="3"/>
    <d v="2018-02-16T00:00:00"/>
  </r>
  <r>
    <x v="41"/>
    <x v="5"/>
    <x v="6"/>
    <x v="8"/>
    <s v=""/>
    <n v="17"/>
    <d v="2018-02-16T00:00:00"/>
  </r>
  <r>
    <x v="41"/>
    <x v="5"/>
    <x v="6"/>
    <x v="8"/>
    <s v=""/>
    <n v="6"/>
    <d v="2018-02-16T00:00:00"/>
  </r>
  <r>
    <x v="41"/>
    <x v="0"/>
    <x v="6"/>
    <x v="36"/>
    <s v=""/>
    <n v="25"/>
    <d v="2018-02-16T00:00:00"/>
  </r>
  <r>
    <x v="41"/>
    <x v="0"/>
    <x v="6"/>
    <x v="25"/>
    <s v=""/>
    <n v="20"/>
    <d v="2018-02-16T00:00:00"/>
  </r>
  <r>
    <x v="41"/>
    <x v="0"/>
    <x v="6"/>
    <x v="8"/>
    <s v=""/>
    <n v="9"/>
    <d v="2018-02-16T00:00:00"/>
  </r>
  <r>
    <x v="42"/>
    <x v="11"/>
    <x v="11"/>
    <x v="56"/>
    <s v="remise en état pousseur caisses"/>
    <n v="15"/>
    <d v="2018-02-17T00:00:00"/>
  </r>
  <r>
    <x v="42"/>
    <x v="1"/>
    <x v="1"/>
    <x v="22"/>
    <s v="réglage trait de colle + cht buse "/>
    <n v="45"/>
    <d v="2018-02-17T00:00:00"/>
  </r>
  <r>
    <x v="42"/>
    <x v="10"/>
    <x v="28"/>
    <x v="57"/>
    <s v="bourrage convoyeur central "/>
    <n v="10"/>
    <d v="2018-02-17T00:00:00"/>
  </r>
  <r>
    <x v="42"/>
    <x v="1"/>
    <x v="6"/>
    <x v="36"/>
    <s v=""/>
    <n v="5"/>
    <d v="2018-02-17T00:00:00"/>
  </r>
  <r>
    <x v="42"/>
    <x v="0"/>
    <x v="6"/>
    <x v="36"/>
    <s v=""/>
    <n v="10"/>
    <d v="2018-02-17T00:00:00"/>
  </r>
  <r>
    <x v="42"/>
    <x v="10"/>
    <x v="28"/>
    <x v="61"/>
    <s v="TAPIS CENTRALE NE TOURNE PLUS  ( CHANGEMENT FUSIBLE COMPLIQUE A TROUVER LA PANNE )"/>
    <n v="40"/>
    <d v="2018-02-17T00:00:00"/>
  </r>
  <r>
    <x v="42"/>
    <x v="4"/>
    <x v="5"/>
    <x v="10"/>
    <s v="casse a la pointe ( reglage pince fromage )"/>
    <n v="15"/>
    <d v="2018-02-17T00:00:00"/>
  </r>
  <r>
    <x v="42"/>
    <x v="1"/>
    <x v="6"/>
    <x v="7"/>
    <s v=""/>
    <n v="14"/>
    <d v="2018-02-17T00:00:00"/>
  </r>
  <r>
    <x v="42"/>
    <x v="1"/>
    <x v="6"/>
    <x v="8"/>
    <s v=""/>
    <n v="28"/>
    <d v="2018-02-17T00:00:00"/>
  </r>
  <r>
    <x v="42"/>
    <x v="1"/>
    <x v="6"/>
    <x v="36"/>
    <s v=""/>
    <n v="5"/>
    <d v="2018-02-17T00:00:00"/>
  </r>
  <r>
    <x v="42"/>
    <x v="1"/>
    <x v="6"/>
    <x v="7"/>
    <s v=""/>
    <n v="6"/>
    <d v="2018-02-17T00:00:00"/>
  </r>
  <r>
    <x v="42"/>
    <x v="1"/>
    <x v="6"/>
    <x v="8"/>
    <s v=""/>
    <n v="6"/>
    <d v="2018-02-17T00:00:00"/>
  </r>
  <r>
    <x v="42"/>
    <x v="3"/>
    <x v="6"/>
    <x v="8"/>
    <s v=""/>
    <n v="9"/>
    <d v="2018-02-17T00:00:00"/>
  </r>
  <r>
    <x v="42"/>
    <x v="3"/>
    <x v="6"/>
    <x v="7"/>
    <s v=""/>
    <n v="5"/>
    <d v="2018-02-17T00:00:00"/>
  </r>
  <r>
    <x v="42"/>
    <x v="3"/>
    <x v="6"/>
    <x v="8"/>
    <s v=""/>
    <n v="6"/>
    <d v="2018-02-17T00:00:00"/>
  </r>
  <r>
    <x v="42"/>
    <x v="5"/>
    <x v="6"/>
    <x v="7"/>
    <s v=""/>
    <n v="15"/>
    <d v="2018-02-17T00:00:00"/>
  </r>
  <r>
    <x v="42"/>
    <x v="5"/>
    <x v="6"/>
    <x v="8"/>
    <s v=""/>
    <n v="12"/>
    <d v="2018-02-17T00:00:00"/>
  </r>
  <r>
    <x v="42"/>
    <x v="5"/>
    <x v="6"/>
    <x v="9"/>
    <s v=""/>
    <n v="15"/>
    <d v="2018-02-17T00:00:00"/>
  </r>
  <r>
    <x v="42"/>
    <x v="5"/>
    <x v="6"/>
    <x v="7"/>
    <s v=""/>
    <n v="4"/>
    <d v="2018-02-17T00:00:00"/>
  </r>
  <r>
    <x v="42"/>
    <x v="5"/>
    <x v="6"/>
    <x v="8"/>
    <s v=""/>
    <n v="5"/>
    <d v="2018-02-17T00:00:00"/>
  </r>
  <r>
    <x v="43"/>
    <x v="3"/>
    <x v="3"/>
    <x v="10"/>
    <s v="Réglages en 2 fois : butée de la pince + cames (papier trop tendu) et ensuite réglages d'air dans la butée, arrêt de la ligne"/>
    <n v="45"/>
    <d v="2018-02-19T00:00:00"/>
  </r>
  <r>
    <x v="43"/>
    <x v="4"/>
    <x v="5"/>
    <x v="10"/>
    <s v="Réglages pliage talon + chambre"/>
    <n v="15"/>
    <d v="2018-02-19T00:00:00"/>
  </r>
  <r>
    <x v="43"/>
    <x v="8"/>
    <x v="1"/>
    <x v="18"/>
    <s v="Les fromages ne glissaient pas assez sur la plaque, graissage"/>
    <n v="15"/>
    <d v="2018-02-19T00:00:00"/>
  </r>
  <r>
    <x v="43"/>
    <x v="12"/>
    <x v="10"/>
    <x v="16"/>
    <s v=""/>
    <n v="0"/>
    <d v="2018-02-19T00:00:00"/>
  </r>
  <r>
    <x v="43"/>
    <x v="1"/>
    <x v="24"/>
    <x v="51"/>
    <s v="planté 2 x"/>
    <n v="15"/>
    <d v="2018-02-19T00:00:00"/>
  </r>
  <r>
    <x v="43"/>
    <x v="4"/>
    <x v="4"/>
    <x v="45"/>
    <s v="emballage des petits et des 2 emes choix"/>
    <n v="150"/>
    <d v="2018-02-19T00:00:00"/>
  </r>
  <r>
    <x v="43"/>
    <x v="1"/>
    <x v="6"/>
    <x v="7"/>
    <s v=""/>
    <n v="30"/>
    <d v="2018-02-19T00:00:00"/>
  </r>
  <r>
    <x v="43"/>
    <x v="1"/>
    <x v="6"/>
    <x v="8"/>
    <s v=""/>
    <n v="20"/>
    <d v="2018-02-19T00:00:00"/>
  </r>
  <r>
    <x v="43"/>
    <x v="1"/>
    <x v="6"/>
    <x v="26"/>
    <s v=""/>
    <n v="3"/>
    <d v="2018-02-19T00:00:00"/>
  </r>
  <r>
    <x v="43"/>
    <x v="1"/>
    <x v="6"/>
    <x v="7"/>
    <s v=""/>
    <n v="39"/>
    <d v="2018-02-19T00:00:00"/>
  </r>
  <r>
    <x v="43"/>
    <x v="1"/>
    <x v="6"/>
    <x v="8"/>
    <s v=""/>
    <n v="12"/>
    <d v="2018-02-19T00:00:00"/>
  </r>
  <r>
    <x v="43"/>
    <x v="5"/>
    <x v="6"/>
    <x v="7"/>
    <s v=""/>
    <n v="8"/>
    <d v="2018-02-19T00:00:00"/>
  </r>
  <r>
    <x v="43"/>
    <x v="5"/>
    <x v="6"/>
    <x v="8"/>
    <s v=""/>
    <n v="10"/>
    <d v="2018-02-19T00:00:00"/>
  </r>
  <r>
    <x v="43"/>
    <x v="5"/>
    <x v="6"/>
    <x v="25"/>
    <s v="Dépileur"/>
    <n v="3"/>
    <d v="2018-02-19T00:00:00"/>
  </r>
  <r>
    <x v="44"/>
    <x v="0"/>
    <x v="7"/>
    <x v="24"/>
    <s v="intervention mecano, reglage cellule"/>
    <n v="20"/>
    <d v="2018-02-22T00:00:00"/>
  </r>
  <r>
    <x v="44"/>
    <x v="7"/>
    <x v="0"/>
    <x v="10"/>
    <s v="reglage piston et plieur"/>
    <n v="15"/>
    <d v="2018-02-22T00:00:00"/>
  </r>
  <r>
    <x v="44"/>
    <x v="6"/>
    <x v="14"/>
    <x v="29"/>
    <s v="intervention mecano, reglage"/>
    <n v="30"/>
    <d v="2018-02-22T00:00:00"/>
  </r>
  <r>
    <x v="44"/>
    <x v="6"/>
    <x v="8"/>
    <x v="48"/>
    <s v="cellule sortie caisse tombé, refixé par mecano "/>
    <n v="10"/>
    <d v="2018-02-22T00:00:00"/>
  </r>
  <r>
    <x v="44"/>
    <x v="6"/>
    <x v="4"/>
    <x v="27"/>
    <s v="FAB du 15/02 fromage mou, souple travail sur un rack"/>
    <n v="1"/>
    <d v="2018-02-22T00:00:00"/>
  </r>
  <r>
    <x v="44"/>
    <x v="7"/>
    <x v="9"/>
    <x v="15"/>
    <s v="trait de colle pas au bonne endroit"/>
    <n v="20"/>
    <d v="2018-02-22T00:00:00"/>
  </r>
  <r>
    <x v="44"/>
    <x v="6"/>
    <x v="30"/>
    <x v="89"/>
    <s v="reglage ventouse et maintient papier"/>
    <n v="20"/>
    <d v="2018-02-22T00:00:00"/>
  </r>
  <r>
    <x v="44"/>
    <x v="4"/>
    <x v="5"/>
    <x v="3"/>
    <s v="réglage pince tirage papier"/>
    <n v="15"/>
    <d v="2018-02-22T00:00:00"/>
  </r>
  <r>
    <x v="44"/>
    <x v="11"/>
    <x v="1"/>
    <x v="22"/>
    <s v="réglage pistolet a colle"/>
    <n v="10"/>
    <d v="2018-02-22T00:00:00"/>
  </r>
  <r>
    <x v="44"/>
    <x v="10"/>
    <x v="28"/>
    <x v="67"/>
    <s v="tapis du flasheur "/>
    <n v="10"/>
    <d v="2018-02-22T00:00:00"/>
  </r>
  <r>
    <x v="44"/>
    <x v="0"/>
    <x v="27"/>
    <x v="55"/>
    <s v="reste bloqué"/>
    <n v="0"/>
    <d v="2018-02-22T00:00:00"/>
  </r>
  <r>
    <x v="44"/>
    <x v="0"/>
    <x v="27"/>
    <x v="55"/>
    <s v="fromage arrive de travers ( au niveau du vestor voir pour changer les petits rouleaux d'entrainement)"/>
    <n v="90"/>
    <d v="2018-02-22T00:00:00"/>
  </r>
  <r>
    <x v="44"/>
    <x v="8"/>
    <x v="1"/>
    <x v="30"/>
    <s v="gros problème avec l'étiqueteuse ( a remettre droit ) "/>
    <n v="0"/>
    <d v="2018-02-22T00:00:00"/>
  </r>
  <r>
    <x v="44"/>
    <x v="11"/>
    <x v="6"/>
    <x v="7"/>
    <s v=""/>
    <n v="1"/>
    <d v="2018-02-22T00:00:00"/>
  </r>
  <r>
    <x v="44"/>
    <x v="11"/>
    <x v="6"/>
    <x v="8"/>
    <s v=""/>
    <n v="6"/>
    <d v="2018-02-22T00:00:00"/>
  </r>
  <r>
    <x v="44"/>
    <x v="3"/>
    <x v="6"/>
    <x v="8"/>
    <s v=""/>
    <n v="24"/>
    <d v="2018-02-22T00:00:00"/>
  </r>
  <r>
    <x v="44"/>
    <x v="3"/>
    <x v="6"/>
    <x v="8"/>
    <s v=""/>
    <n v="18"/>
    <d v="2018-02-22T00:00:00"/>
  </r>
  <r>
    <x v="44"/>
    <x v="5"/>
    <x v="6"/>
    <x v="26"/>
    <s v=""/>
    <n v="3"/>
    <d v="2018-02-22T00:00:00"/>
  </r>
  <r>
    <x v="44"/>
    <x v="5"/>
    <x v="6"/>
    <x v="8"/>
    <s v=""/>
    <n v="12"/>
    <d v="2018-02-22T00:00:00"/>
  </r>
  <r>
    <x v="44"/>
    <x v="5"/>
    <x v="6"/>
    <x v="7"/>
    <s v=""/>
    <n v="10"/>
    <d v="2018-02-22T00:00:00"/>
  </r>
  <r>
    <x v="44"/>
    <x v="5"/>
    <x v="6"/>
    <x v="8"/>
    <s v=""/>
    <n v="10"/>
    <d v="2018-02-22T00:00:00"/>
  </r>
  <r>
    <x v="44"/>
    <x v="5"/>
    <x v="6"/>
    <x v="25"/>
    <s v="Pb dépileur"/>
    <n v="0"/>
    <d v="2018-02-22T00:00:00"/>
  </r>
  <r>
    <x v="44"/>
    <x v="0"/>
    <x v="6"/>
    <x v="8"/>
    <s v=""/>
    <n v="15"/>
    <d v="2018-02-22T00:00:00"/>
  </r>
  <r>
    <x v="44"/>
    <x v="0"/>
    <x v="6"/>
    <x v="25"/>
    <s v="Colle (chambre de pliage) Vestor"/>
    <n v="13"/>
    <d v="2018-02-22T00:00:00"/>
  </r>
  <r>
    <x v="44"/>
    <x v="0"/>
    <x v="6"/>
    <x v="7"/>
    <s v=""/>
    <n v="10"/>
    <d v="2018-02-22T00:00:00"/>
  </r>
  <r>
    <x v="44"/>
    <x v="0"/>
    <x v="6"/>
    <x v="8"/>
    <s v=""/>
    <n v="12"/>
    <d v="2018-02-22T00:00:00"/>
  </r>
  <r>
    <x v="44"/>
    <x v="0"/>
    <x v="6"/>
    <x v="36"/>
    <s v=""/>
    <n v="10"/>
    <d v="2018-02-22T00:00:00"/>
  </r>
  <r>
    <x v="44"/>
    <x v="0"/>
    <x v="6"/>
    <x v="9"/>
    <s v=""/>
    <n v="10"/>
    <d v="2018-02-22T00:00:00"/>
  </r>
  <r>
    <x v="44"/>
    <x v="7"/>
    <x v="6"/>
    <x v="8"/>
    <s v=""/>
    <n v="2"/>
    <d v="2018-02-22T00:00:00"/>
  </r>
  <r>
    <x v="45"/>
    <x v="8"/>
    <x v="7"/>
    <x v="24"/>
    <s v="Bcp d'arrêts pb étiqueteuse (60min au cumul) pb dépose étiquette, étiqueteuse remise droite, plus de produit décolle étiq pour nettoyer bourrage: refaire le stock, trouvé du solvan au CHO au bout de 20min"/>
    <n v="60"/>
    <d v="2018-02-23T00:00:00"/>
  </r>
  <r>
    <x v="45"/>
    <x v="3"/>
    <x v="4"/>
    <x v="45"/>
    <s v="Les 3512 F15 accrochent aux claies sur le haut des piles (4-5 premières claies)"/>
    <n v="0"/>
    <d v="2018-02-23T00:00:00"/>
  </r>
  <r>
    <x v="45"/>
    <x v="6"/>
    <x v="7"/>
    <x v="11"/>
    <s v="8 de 2018 coupé (donc code-barre aussi), la tête d'impression est HS, décalage de l'impression par Nabil pour éviter la zone abimée"/>
    <n v="20"/>
    <d v="2018-02-23T00:00:00"/>
  </r>
  <r>
    <x v="45"/>
    <x v="13"/>
    <x v="23"/>
    <x v="16"/>
    <s v="Quelques butées de Dalmec restent à régler"/>
    <n v="0"/>
    <d v="2018-02-23T00:00:00"/>
  </r>
  <r>
    <x v="45"/>
    <x v="9"/>
    <x v="4"/>
    <x v="27"/>
    <s v="3512 F15 très souples : réglages butée de la pince + cadence à 75"/>
    <n v="20"/>
    <d v="2018-02-23T00:00:00"/>
  </r>
  <r>
    <x v="45"/>
    <x v="0"/>
    <x v="0"/>
    <x v="16"/>
    <s v="Président "/>
    <n v="0"/>
    <d v="2018-02-23T00:00:00"/>
  </r>
  <r>
    <x v="45"/>
    <x v="3"/>
    <x v="3"/>
    <x v="10"/>
    <s v="CASSE produits mous réglage came "/>
    <n v="20"/>
    <d v="2018-02-23T00:00:00"/>
  </r>
  <r>
    <x v="45"/>
    <x v="5"/>
    <x v="3"/>
    <x v="10"/>
    <s v="papier déchire a la pointe réglage bras d amené "/>
    <n v="30"/>
    <d v="2018-02-23T00:00:00"/>
  </r>
  <r>
    <x v="45"/>
    <x v="7"/>
    <x v="6"/>
    <x v="36"/>
    <s v=""/>
    <n v="30"/>
    <d v="2018-02-23T00:00:00"/>
  </r>
  <r>
    <x v="45"/>
    <x v="5"/>
    <x v="3"/>
    <x v="44"/>
    <s v="couteau découpe triangulaire ne coupe plus ( graissage )"/>
    <n v="20"/>
    <d v="2018-02-23T00:00:00"/>
  </r>
  <r>
    <x v="45"/>
    <x v="7"/>
    <x v="0"/>
    <x v="13"/>
    <s v="défaut éjecteur graissage ejecteur + coupure générale impossible d annuler le défaut "/>
    <n v="30"/>
    <d v="2018-02-23T00:00:00"/>
  </r>
  <r>
    <x v="45"/>
    <x v="9"/>
    <x v="4"/>
    <x v="45"/>
    <s v="3512f du 15 produits collés aux claies "/>
    <n v="0"/>
    <d v="2018-02-23T00:00:00"/>
  </r>
  <r>
    <x v="45"/>
    <x v="7"/>
    <x v="4"/>
    <x v="5"/>
    <s v="emballage 2 choix 1/14 éme "/>
    <n v="0"/>
    <d v="2018-02-23T00:00:00"/>
  </r>
  <r>
    <x v="45"/>
    <x v="7"/>
    <x v="0"/>
    <x v="14"/>
    <s v="repassage papier "/>
    <n v="20"/>
    <d v="2018-02-23T00:00:00"/>
  </r>
  <r>
    <x v="45"/>
    <x v="6"/>
    <x v="13"/>
    <x v="62"/>
    <s v=""/>
    <n v="10"/>
    <d v="2018-02-23T00:00:00"/>
  </r>
  <r>
    <x v="45"/>
    <x v="6"/>
    <x v="13"/>
    <x v="90"/>
    <s v="nombreuses petites commandes 8  pour seulement 9000 produits "/>
    <n v="0"/>
    <d v="2018-02-23T00:00:00"/>
  </r>
  <r>
    <x v="45"/>
    <x v="5"/>
    <x v="3"/>
    <x v="14"/>
    <s v="réglage pince tirage papier "/>
    <n v="30"/>
    <d v="2018-02-23T00:00:00"/>
  </r>
  <r>
    <x v="45"/>
    <x v="6"/>
    <x v="8"/>
    <x v="31"/>
    <s v="tuyau d aspiration percé "/>
    <n v="15"/>
    <d v="2018-02-23T00:00:00"/>
  </r>
  <r>
    <x v="45"/>
    <x v="6"/>
    <x v="4"/>
    <x v="27"/>
    <s v="rx f du16"/>
    <n v="0"/>
    <d v="2018-02-23T00:00:00"/>
  </r>
  <r>
    <x v="45"/>
    <x v="11"/>
    <x v="6"/>
    <x v="7"/>
    <s v=""/>
    <n v="8"/>
    <d v="2018-02-23T00:00:00"/>
  </r>
  <r>
    <x v="45"/>
    <x v="5"/>
    <x v="6"/>
    <x v="7"/>
    <s v=""/>
    <n v="10"/>
    <d v="2018-02-23T00:00:00"/>
  </r>
  <r>
    <x v="45"/>
    <x v="5"/>
    <x v="6"/>
    <x v="8"/>
    <s v=""/>
    <n v="14"/>
    <d v="2018-02-23T00:00:00"/>
  </r>
  <r>
    <x v="45"/>
    <x v="5"/>
    <x v="6"/>
    <x v="25"/>
    <s v="Sticks"/>
    <n v="12"/>
    <d v="2018-02-23T00:00:00"/>
  </r>
  <r>
    <x v="45"/>
    <x v="0"/>
    <x v="6"/>
    <x v="8"/>
    <s v=""/>
    <n v="15"/>
    <d v="2018-02-23T00:00:00"/>
  </r>
  <r>
    <x v="45"/>
    <x v="0"/>
    <x v="6"/>
    <x v="36"/>
    <s v=""/>
    <n v="10"/>
    <d v="2018-02-23T00:00:00"/>
  </r>
  <r>
    <x v="45"/>
    <x v="0"/>
    <x v="6"/>
    <x v="64"/>
    <s v=""/>
    <n v="1"/>
    <d v="2018-02-23T00:00:00"/>
  </r>
  <r>
    <x v="45"/>
    <x v="0"/>
    <x v="6"/>
    <x v="8"/>
    <s v=""/>
    <n v="8"/>
    <d v="2018-02-23T00:00:00"/>
  </r>
  <r>
    <x v="45"/>
    <x v="7"/>
    <x v="6"/>
    <x v="7"/>
    <s v=""/>
    <n v="5"/>
    <d v="2018-02-23T00:00:00"/>
  </r>
  <r>
    <x v="45"/>
    <x v="7"/>
    <x v="6"/>
    <x v="8"/>
    <s v=""/>
    <n v="12"/>
    <d v="2018-02-23T00:00:00"/>
  </r>
  <r>
    <x v="45"/>
    <x v="7"/>
    <x v="6"/>
    <x v="7"/>
    <s v="Mauvais papier, attente"/>
    <n v="15"/>
    <d v="2018-02-23T00:00:00"/>
  </r>
  <r>
    <x v="45"/>
    <x v="7"/>
    <x v="6"/>
    <x v="36"/>
    <s v="1/14e en 1/12e"/>
    <n v="20"/>
    <d v="2018-02-23T00:00:00"/>
  </r>
  <r>
    <x v="45"/>
    <x v="5"/>
    <x v="6"/>
    <x v="8"/>
    <s v=""/>
    <n v="9"/>
    <d v="2018-02-23T00:00:00"/>
  </r>
  <r>
    <x v="45"/>
    <x v="5"/>
    <x v="6"/>
    <x v="9"/>
    <s v=""/>
    <n v="15"/>
    <d v="2018-02-23T00:00:00"/>
  </r>
  <r>
    <x v="45"/>
    <x v="0"/>
    <x v="6"/>
    <x v="9"/>
    <s v=""/>
    <n v="20"/>
    <d v="2018-02-23T00:00:00"/>
  </r>
  <r>
    <x v="46"/>
    <x v="5"/>
    <x v="3"/>
    <x v="4"/>
    <s v="Fromages se mettent à l'envers lors de l'évacuation, inter mécano"/>
    <n v="30"/>
    <d v="2018-02-24T00:00:00"/>
  </r>
  <r>
    <x v="46"/>
    <x v="9"/>
    <x v="4"/>
    <x v="27"/>
    <s v="Emb 612E F:15, casse réglage mécano"/>
    <n v="45"/>
    <d v="2018-02-24T00:00:00"/>
  </r>
  <r>
    <x v="46"/>
    <x v="8"/>
    <x v="7"/>
    <x v="24"/>
    <s v="Nbreux pb dépose"/>
    <n v="30"/>
    <d v="2018-02-24T00:00:00"/>
  </r>
  <r>
    <x v="46"/>
    <x v="8"/>
    <x v="7"/>
    <x v="24"/>
    <s v="Encore des bourrages ce matin, réglages barre d'air + descente du tampon (==&gt; nickel)"/>
    <n v="20"/>
    <d v="2018-02-24T00:00:00"/>
  </r>
  <r>
    <x v="46"/>
    <x v="3"/>
    <x v="3"/>
    <x v="10"/>
    <s v="Réglages talon + cames"/>
    <n v="20"/>
    <d v="2018-02-24T00:00:00"/>
  </r>
  <r>
    <x v="46"/>
    <x v="1"/>
    <x v="4"/>
    <x v="16"/>
    <s v="B3ST du 14 ovals (panne fab)… Ne passe pas dans la chambre de pliage, tri sur ligne + réglages butée"/>
    <n v="15"/>
    <d v="2018-02-24T00:00:00"/>
  </r>
  <r>
    <x v="46"/>
    <x v="1"/>
    <x v="29"/>
    <x v="3"/>
    <s v="Cellule de détection de la fin du papier trop sensible donc arrêt de la machine sans arrêt, réglages mécano"/>
    <n v="10"/>
    <d v="2018-02-24T00:00:00"/>
  </r>
  <r>
    <x v="46"/>
    <x v="1"/>
    <x v="11"/>
    <x v="19"/>
    <s v="La pile de cartons n'arrivaient sur la butée de l'ascenseur actionnant la montée, donc ascenseur à l'arrêt._x000a_Une tole bloquait l'avancée de la pile"/>
    <n v="10"/>
    <d v="2018-02-24T00:00:00"/>
  </r>
  <r>
    <x v="46"/>
    <x v="3"/>
    <x v="1"/>
    <x v="18"/>
    <s v="Cellules de détection de la sole gauche mal fixées "/>
    <n v="10"/>
    <d v="2018-02-24T00:00:00"/>
  </r>
  <r>
    <x v="46"/>
    <x v="8"/>
    <x v="5"/>
    <x v="0"/>
    <s v="cht vérin rotatif + manométred 'air du bras d amené + réglage d une cellule pas a pas "/>
    <n v="60"/>
    <d v="2018-02-24T00:00:00"/>
  </r>
  <r>
    <x v="46"/>
    <x v="1"/>
    <x v="29"/>
    <x v="10"/>
    <s v="casse produits mous st f du 14 réglage pression pince de sérrage "/>
    <n v="10"/>
    <d v="2018-02-24T00:00:00"/>
  </r>
  <r>
    <x v="46"/>
    <x v="1"/>
    <x v="29"/>
    <x v="3"/>
    <s v="cht cellule présence papier + réglage  voir pour faire un support cellule adapté par rapport au support bobine du mandrin "/>
    <n v="15"/>
    <d v="2018-02-24T00:00:00"/>
  </r>
  <r>
    <x v="46"/>
    <x v="8"/>
    <x v="1"/>
    <x v="30"/>
    <s v="étiquettes tombe a coté du cartons réglage banc  beaucoup trop d arret a cause de l étiqueteuse "/>
    <n v="45"/>
    <d v="2018-02-24T00:00:00"/>
  </r>
  <r>
    <x v="46"/>
    <x v="0"/>
    <x v="9"/>
    <x v="22"/>
    <s v="réglage pistolet a colle "/>
    <n v="20"/>
    <d v="2018-02-24T00:00:00"/>
  </r>
  <r>
    <x v="46"/>
    <x v="1"/>
    <x v="6"/>
    <x v="64"/>
    <s v=""/>
    <n v="3"/>
    <d v="2018-02-24T00:00:00"/>
  </r>
  <r>
    <x v="46"/>
    <x v="1"/>
    <x v="6"/>
    <x v="7"/>
    <s v=""/>
    <n v="27"/>
    <d v="2018-02-24T00:00:00"/>
  </r>
  <r>
    <x v="46"/>
    <x v="1"/>
    <x v="6"/>
    <x v="8"/>
    <s v=""/>
    <n v="18"/>
    <d v="2018-02-24T00:00:00"/>
  </r>
  <r>
    <x v="46"/>
    <x v="1"/>
    <x v="6"/>
    <x v="25"/>
    <s v=""/>
    <n v="20"/>
    <d v="2018-02-24T00:00:00"/>
  </r>
  <r>
    <x v="46"/>
    <x v="1"/>
    <x v="6"/>
    <x v="8"/>
    <s v=""/>
    <n v="8"/>
    <d v="2018-02-24T00:00:00"/>
  </r>
  <r>
    <x v="46"/>
    <x v="1"/>
    <x v="6"/>
    <x v="25"/>
    <s v="Casse fromages mous"/>
    <n v="20"/>
    <d v="2018-02-24T00:00:00"/>
  </r>
  <r>
    <x v="46"/>
    <x v="3"/>
    <x v="6"/>
    <x v="7"/>
    <s v=""/>
    <n v="5"/>
    <d v="2018-02-24T00:00:00"/>
  </r>
  <r>
    <x v="46"/>
    <x v="3"/>
    <x v="6"/>
    <x v="8"/>
    <s v=""/>
    <n v="11"/>
    <d v="2018-02-24T00:00:00"/>
  </r>
  <r>
    <x v="46"/>
    <x v="3"/>
    <x v="6"/>
    <x v="25"/>
    <s v="Papier frisé"/>
    <n v="10"/>
    <d v="2018-02-24T00:00:00"/>
  </r>
  <r>
    <x v="46"/>
    <x v="1"/>
    <x v="6"/>
    <x v="36"/>
    <s v=""/>
    <n v="5"/>
    <d v="2018-02-24T00:00:00"/>
  </r>
  <r>
    <x v="47"/>
    <x v="8"/>
    <x v="7"/>
    <x v="24"/>
    <s v="toujours des problemes a la depose etiquettes ( reglage et nettoyage a plusieurs reprise)"/>
    <n v="0"/>
    <d v="2018-02-25T00:00:00"/>
  </r>
  <r>
    <x v="47"/>
    <x v="13"/>
    <x v="23"/>
    <x v="16"/>
    <s v="612 E du 17 pas rouler par la fab ( roule par chef d'equipe et la personne en appros)"/>
    <n v="0"/>
    <d v="2018-02-25T00:00:00"/>
  </r>
  <r>
    <x v="48"/>
    <x v="0"/>
    <x v="9"/>
    <x v="22"/>
    <s v="réglage pistolet a colle + trait de colle"/>
    <n v="30"/>
    <d v="2018-02-26T00:00:00"/>
  </r>
  <r>
    <x v="48"/>
    <x v="8"/>
    <x v="4"/>
    <x v="45"/>
    <s v="fr f du 16 "/>
    <n v="0"/>
    <d v="2018-02-26T00:00:00"/>
  </r>
  <r>
    <x v="48"/>
    <x v="0"/>
    <x v="4"/>
    <x v="45"/>
    <s v="612 e f 17 t 494"/>
    <n v="0"/>
    <d v="2018-02-26T00:00:00"/>
  </r>
  <r>
    <x v="48"/>
    <x v="9"/>
    <x v="4"/>
    <x v="45"/>
    <s v="612 e f 16 t 487 t 488"/>
    <n v="0"/>
    <d v="2018-02-26T00:00:00"/>
  </r>
  <r>
    <x v="48"/>
    <x v="8"/>
    <x v="5"/>
    <x v="0"/>
    <s v="revoir alignement des tapis pas a pas "/>
    <n v="0"/>
    <d v="2018-02-26T00:00:00"/>
  </r>
  <r>
    <x v="48"/>
    <x v="0"/>
    <x v="0"/>
    <x v="17"/>
    <s v="piéce dévissé "/>
    <n v="15"/>
    <d v="2018-02-26T00:00:00"/>
  </r>
  <r>
    <x v="48"/>
    <x v="7"/>
    <x v="0"/>
    <x v="17"/>
    <s v="galet plastique hs alveole "/>
    <n v="90"/>
    <d v="2018-02-26T00:00:00"/>
  </r>
  <r>
    <x v="48"/>
    <x v="8"/>
    <x v="1"/>
    <x v="18"/>
    <s v="tapis pas a pas après le centreur ne tourne plus cht roulement "/>
    <n v="180"/>
    <d v="2018-02-26T00:00:00"/>
  </r>
  <r>
    <x v="48"/>
    <x v="4"/>
    <x v="5"/>
    <x v="10"/>
    <s v="fromages sclapés réglage contrepiston "/>
    <n v="5"/>
    <d v="2018-02-26T00:00:00"/>
  </r>
  <r>
    <x v="48"/>
    <x v="5"/>
    <x v="1"/>
    <x v="22"/>
    <s v="pb tension automate "/>
    <n v="300"/>
    <d v="2018-02-26T00:00:00"/>
  </r>
  <r>
    <x v="48"/>
    <x v="7"/>
    <x v="4"/>
    <x v="45"/>
    <s v="recherche d une vis manquante sur un galet d une alveole déballage d une trentaine de colis sans succés "/>
    <n v="30"/>
    <d v="2018-02-26T00:00:00"/>
  </r>
  <r>
    <x v="48"/>
    <x v="4"/>
    <x v="13"/>
    <x v="77"/>
    <s v="Formation 1er jour"/>
    <n v="0"/>
    <d v="2018-02-26T00:00:00"/>
  </r>
  <r>
    <x v="48"/>
    <x v="9"/>
    <x v="13"/>
    <x v="77"/>
    <s v="Formation 1er jour"/>
    <n v="0"/>
    <d v="2018-02-26T00:00:00"/>
  </r>
  <r>
    <x v="48"/>
    <x v="9"/>
    <x v="5"/>
    <x v="10"/>
    <s v="Pb raccord talon pince, inter mécano"/>
    <n v="45"/>
    <d v="2018-02-26T00:00:00"/>
  </r>
  <r>
    <x v="48"/>
    <x v="8"/>
    <x v="1"/>
    <x v="66"/>
    <s v="Pb pas à pas résolu à 16h, redémarrage 80,2 à 16h"/>
    <n v="0"/>
    <d v="2018-02-26T00:00:00"/>
  </r>
  <r>
    <x v="48"/>
    <x v="5"/>
    <x v="3"/>
    <x v="14"/>
    <s v="Réglage cellule spot"/>
    <n v="25"/>
    <d v="2018-02-26T00:00:00"/>
  </r>
  <r>
    <x v="48"/>
    <x v="8"/>
    <x v="1"/>
    <x v="66"/>
    <s v="inter mécano sur retourneur se met de travers lors d'une RAZ + Bruschless"/>
    <n v="30"/>
    <d v="2018-02-26T00:00:00"/>
  </r>
  <r>
    <x v="48"/>
    <x v="11"/>
    <x v="1"/>
    <x v="49"/>
    <s v="convoyeur décalé, ,chaine trop tendu, inter mécano"/>
    <n v="45"/>
    <d v="2018-02-26T00:00:00"/>
  </r>
  <r>
    <x v="48"/>
    <x v="1"/>
    <x v="4"/>
    <x v="27"/>
    <s v="Emb des ST F:17, fromages mous cassent, arrêt de la ligne à 20h"/>
    <n v="0"/>
    <d v="2018-02-26T00:00:00"/>
  </r>
  <r>
    <x v="48"/>
    <x v="4"/>
    <x v="5"/>
    <x v="53"/>
    <s v="pince fromage dessoudé plus reglage "/>
    <n v="70"/>
    <d v="2018-02-26T00:00:00"/>
  </r>
  <r>
    <x v="48"/>
    <x v="1"/>
    <x v="6"/>
    <x v="7"/>
    <s v=""/>
    <n v="33"/>
    <d v="2018-02-26T00:00:00"/>
  </r>
  <r>
    <x v="48"/>
    <x v="1"/>
    <x v="6"/>
    <x v="8"/>
    <s v=""/>
    <n v="49"/>
    <d v="2018-02-26T00:00:00"/>
  </r>
  <r>
    <x v="48"/>
    <x v="1"/>
    <x v="6"/>
    <x v="36"/>
    <s v=""/>
    <n v="5"/>
    <d v="2018-02-26T00:00:00"/>
  </r>
  <r>
    <x v="48"/>
    <x v="1"/>
    <x v="6"/>
    <x v="25"/>
    <s v="Casse machine"/>
    <n v="10"/>
    <d v="2018-02-26T00:00:00"/>
  </r>
  <r>
    <x v="48"/>
    <x v="1"/>
    <x v="6"/>
    <x v="7"/>
    <s v=""/>
    <n v="18"/>
    <d v="2018-02-26T00:00:00"/>
  </r>
  <r>
    <x v="48"/>
    <x v="1"/>
    <x v="6"/>
    <x v="8"/>
    <s v=""/>
    <n v="6"/>
    <d v="2018-02-26T00:00:00"/>
  </r>
  <r>
    <x v="48"/>
    <x v="3"/>
    <x v="6"/>
    <x v="7"/>
    <s v=""/>
    <n v="3"/>
    <d v="2018-02-26T00:00:00"/>
  </r>
  <r>
    <x v="48"/>
    <x v="3"/>
    <x v="6"/>
    <x v="8"/>
    <s v=""/>
    <n v="15"/>
    <d v="2018-02-26T00:00:00"/>
  </r>
  <r>
    <x v="48"/>
    <x v="3"/>
    <x v="6"/>
    <x v="7"/>
    <s v=""/>
    <n v="8"/>
    <d v="2018-02-26T00:00:00"/>
  </r>
  <r>
    <x v="48"/>
    <x v="3"/>
    <x v="6"/>
    <x v="8"/>
    <s v=""/>
    <n v="14"/>
    <d v="2018-02-26T00:00:00"/>
  </r>
  <r>
    <x v="48"/>
    <x v="3"/>
    <x v="6"/>
    <x v="25"/>
    <s v="Dépileur"/>
    <n v="2"/>
    <d v="2018-02-26T00:00:00"/>
  </r>
  <r>
    <x v="48"/>
    <x v="5"/>
    <x v="6"/>
    <x v="8"/>
    <s v=""/>
    <n v="15"/>
    <d v="2018-02-26T00:00:00"/>
  </r>
  <r>
    <x v="48"/>
    <x v="5"/>
    <x v="6"/>
    <x v="8"/>
    <s v=""/>
    <n v="9"/>
    <d v="2018-02-26T00:00:00"/>
  </r>
  <r>
    <x v="48"/>
    <x v="5"/>
    <x v="6"/>
    <x v="25"/>
    <s v="Casse fromages"/>
    <n v="25"/>
    <d v="2018-02-26T00:00:00"/>
  </r>
  <r>
    <x v="48"/>
    <x v="0"/>
    <x v="6"/>
    <x v="64"/>
    <s v=""/>
    <n v="15"/>
    <d v="2018-02-26T00:00:00"/>
  </r>
  <r>
    <x v="48"/>
    <x v="0"/>
    <x v="6"/>
    <x v="25"/>
    <s v="Nett chambre pliage"/>
    <n v="10"/>
    <d v="2018-02-26T00:00:00"/>
  </r>
  <r>
    <x v="48"/>
    <x v="0"/>
    <x v="6"/>
    <x v="8"/>
    <s v=""/>
    <n v="11"/>
    <d v="2018-02-26T00:00:00"/>
  </r>
  <r>
    <x v="49"/>
    <x v="9"/>
    <x v="5"/>
    <x v="0"/>
    <s v="nettoyage cellule pas a pas"/>
    <n v="10"/>
    <d v="2018-02-27T00:00:00"/>
  </r>
  <r>
    <x v="49"/>
    <x v="0"/>
    <x v="9"/>
    <x v="15"/>
    <s v="reglage paramètre chaine par mécano"/>
    <n v="60"/>
    <d v="2018-02-27T00:00:00"/>
  </r>
  <r>
    <x v="49"/>
    <x v="11"/>
    <x v="1"/>
    <x v="15"/>
    <s v="casse caisse : reglage mécano"/>
    <n v="60"/>
    <d v="2018-02-27T00:00:00"/>
  </r>
  <r>
    <x v="49"/>
    <x v="1"/>
    <x v="29"/>
    <x v="10"/>
    <s v="plaque d'accompagnement sortie fromage pas synchro : fromage tape dans le rouleau"/>
    <n v="60"/>
    <d v="2018-02-27T00:00:00"/>
  </r>
  <r>
    <x v="49"/>
    <x v="2"/>
    <x v="2"/>
    <x v="2"/>
    <s v="reglage mecano"/>
    <n v="60"/>
    <d v="2018-02-27T00:00:00"/>
  </r>
  <r>
    <x v="49"/>
    <x v="7"/>
    <x v="27"/>
    <x v="55"/>
    <s v="pièce désoudée"/>
    <n v="15"/>
    <d v="2018-02-27T00:00:00"/>
  </r>
  <r>
    <x v="49"/>
    <x v="10"/>
    <x v="28"/>
    <x v="61"/>
    <s v="nombreux arrets: caisses 611 tombées a plusieurs reprise: pb avec ligne 3kg, tout qui tournent"/>
    <n v="30"/>
    <d v="2018-02-27T00:00:00"/>
  </r>
  <r>
    <x v="49"/>
    <x v="3"/>
    <x v="3"/>
    <x v="14"/>
    <s v="prise pince coincée"/>
    <n v="15"/>
    <d v="2018-02-27T00:00:00"/>
  </r>
  <r>
    <x v="49"/>
    <x v="5"/>
    <x v="6"/>
    <x v="64"/>
    <s v="612E T493 d'avance mou : arret ligne 30 min + réglage mécano"/>
    <n v="100"/>
    <d v="2018-02-27T00:00:00"/>
  </r>
  <r>
    <x v="49"/>
    <x v="3"/>
    <x v="3"/>
    <x v="3"/>
    <s v="pince patte d'oie réparée par mécano"/>
    <n v="100"/>
    <d v="2018-02-27T00:00:00"/>
  </r>
  <r>
    <x v="49"/>
    <x v="7"/>
    <x v="6"/>
    <x v="6"/>
    <s v="réglage ALPMA"/>
    <n v="150"/>
    <d v="2018-02-27T00:00:00"/>
  </r>
  <r>
    <x v="49"/>
    <x v="0"/>
    <x v="9"/>
    <x v="22"/>
    <s v="réglage banc +presseur + trait de colle "/>
    <n v="30"/>
    <d v="2018-02-27T00:00:00"/>
  </r>
  <r>
    <x v="49"/>
    <x v="5"/>
    <x v="3"/>
    <x v="10"/>
    <s v="panne tout le poste machine décalé "/>
    <n v="450"/>
    <d v="2018-02-27T00:00:00"/>
  </r>
  <r>
    <x v="49"/>
    <x v="0"/>
    <x v="0"/>
    <x v="10"/>
    <s v="passage 12 fr du 19 produits mous casse réglage pression de la pince + plateau + contrepiston "/>
    <n v="60"/>
    <d v="2018-02-27T00:00:00"/>
  </r>
  <r>
    <x v="49"/>
    <x v="0"/>
    <x v="6"/>
    <x v="36"/>
    <s v=""/>
    <n v="15"/>
    <d v="2018-02-27T00:00:00"/>
  </r>
  <r>
    <x v="49"/>
    <x v="0"/>
    <x v="0"/>
    <x v="4"/>
    <s v="nombreux bourrage au niveau du centreur "/>
    <n v="15"/>
    <d v="2018-02-27T00:00:00"/>
  </r>
  <r>
    <x v="49"/>
    <x v="0"/>
    <x v="0"/>
    <x v="10"/>
    <s v="nombreux arret lamelle "/>
    <n v="0"/>
    <d v="2018-02-27T00:00:00"/>
  </r>
  <r>
    <x v="49"/>
    <x v="1"/>
    <x v="6"/>
    <x v="7"/>
    <s v=""/>
    <n v="27"/>
    <d v="2018-02-27T00:00:00"/>
  </r>
  <r>
    <x v="49"/>
    <x v="1"/>
    <x v="6"/>
    <x v="8"/>
    <s v=""/>
    <n v="17"/>
    <d v="2018-02-27T00:00:00"/>
  </r>
  <r>
    <x v="49"/>
    <x v="1"/>
    <x v="6"/>
    <x v="36"/>
    <s v=""/>
    <n v="5"/>
    <d v="2018-02-27T00:00:00"/>
  </r>
  <r>
    <x v="49"/>
    <x v="1"/>
    <x v="6"/>
    <x v="7"/>
    <s v=""/>
    <n v="3"/>
    <d v="2018-02-27T00:00:00"/>
  </r>
  <r>
    <x v="49"/>
    <x v="1"/>
    <x v="6"/>
    <x v="8"/>
    <s v=""/>
    <n v="6"/>
    <d v="2018-02-27T00:00:00"/>
  </r>
  <r>
    <x v="49"/>
    <x v="3"/>
    <x v="6"/>
    <x v="7"/>
    <s v=""/>
    <n v="3"/>
    <d v="2018-02-27T00:00:00"/>
  </r>
  <r>
    <x v="49"/>
    <x v="3"/>
    <x v="6"/>
    <x v="8"/>
    <s v=""/>
    <n v="12"/>
    <d v="2018-02-27T00:00:00"/>
  </r>
  <r>
    <x v="49"/>
    <x v="3"/>
    <x v="6"/>
    <x v="25"/>
    <s v="Nett stickers"/>
    <n v="10"/>
    <d v="2018-02-27T00:00:00"/>
  </r>
  <r>
    <x v="49"/>
    <x v="3"/>
    <x v="6"/>
    <x v="7"/>
    <s v=""/>
    <n v="7"/>
    <d v="2018-02-27T00:00:00"/>
  </r>
  <r>
    <x v="49"/>
    <x v="3"/>
    <x v="6"/>
    <x v="8"/>
    <s v=""/>
    <n v="13"/>
    <d v="2018-02-27T00:00:00"/>
  </r>
  <r>
    <x v="49"/>
    <x v="3"/>
    <x v="6"/>
    <x v="25"/>
    <s v="Stickers"/>
    <n v="8"/>
    <d v="2018-02-27T00:00:00"/>
  </r>
  <r>
    <x v="49"/>
    <x v="7"/>
    <x v="6"/>
    <x v="8"/>
    <s v=""/>
    <n v="9"/>
    <d v="2018-02-27T00:00:00"/>
  </r>
  <r>
    <x v="49"/>
    <x v="7"/>
    <x v="6"/>
    <x v="25"/>
    <s v=""/>
    <n v="13"/>
    <d v="2018-02-27T00:00:00"/>
  </r>
  <r>
    <x v="50"/>
    <x v="8"/>
    <x v="7"/>
    <x v="24"/>
    <s v="Pb étiqueteuse, à voir"/>
    <n v="45"/>
    <d v="2018-02-28T00:00:00"/>
  </r>
  <r>
    <x v="50"/>
    <x v="8"/>
    <x v="7"/>
    <x v="75"/>
    <s v="Remise en état"/>
    <n v="20"/>
    <d v="2018-02-28T00:00:00"/>
  </r>
  <r>
    <x v="50"/>
    <x v="5"/>
    <x v="3"/>
    <x v="10"/>
    <s v="Machine décalée, inter mécano"/>
    <n v="0"/>
    <d v="2018-02-28T00:00:00"/>
  </r>
  <r>
    <x v="50"/>
    <x v="0"/>
    <x v="0"/>
    <x v="10"/>
    <s v="Casse fromage malgrès réglage CE + mécano, cadence 75"/>
    <n v="60"/>
    <d v="2018-02-28T00:00:00"/>
  </r>
  <r>
    <x v="50"/>
    <x v="8"/>
    <x v="1"/>
    <x v="1"/>
    <s v="3x thermique sortie barquetteuse, moteur convoyeur gerbeur HS, chgt"/>
    <n v="60"/>
    <d v="2018-02-28T00:00:00"/>
  </r>
  <r>
    <x v="50"/>
    <x v="11"/>
    <x v="1"/>
    <x v="22"/>
    <s v="Nbreux arrêts rabat mal collé"/>
    <n v="30"/>
    <d v="2018-02-28T00:00:00"/>
  </r>
  <r>
    <x v="50"/>
    <x v="0"/>
    <x v="6"/>
    <x v="6"/>
    <s v="Inter ALPMA sur MS1 et MS2"/>
    <n v="0"/>
    <d v="2018-02-28T00:00:00"/>
  </r>
  <r>
    <x v="50"/>
    <x v="4"/>
    <x v="4"/>
    <x v="27"/>
    <s v="Passage des 3512 F15 très très souples (5 piles) + Tri sur ligne avec Agnès ( pdt 3h)"/>
    <n v="30"/>
    <d v="2018-02-28T00:00:00"/>
  </r>
  <r>
    <x v="50"/>
    <x v="0"/>
    <x v="9"/>
    <x v="15"/>
    <s v="Réglages équerrage avec mécanos, pb avec l'insertition de la cale"/>
    <n v="30"/>
    <d v="2018-02-28T00:00:00"/>
  </r>
  <r>
    <x v="50"/>
    <x v="3"/>
    <x v="4"/>
    <x v="27"/>
    <s v="Cadence à 57 + réglages cames"/>
    <n v="45"/>
    <d v="2018-02-28T00:00:00"/>
  </r>
  <r>
    <x v="50"/>
    <x v="5"/>
    <x v="3"/>
    <x v="10"/>
    <s v="plieur numéro 3 décalée deux fois de suite, intervention des mécanos pour réglages et nettoyage cames"/>
    <n v="45"/>
    <d v="2018-02-28T00:00:00"/>
  </r>
  <r>
    <x v="50"/>
    <x v="3"/>
    <x v="3"/>
    <x v="16"/>
    <s v="Un des plieurs s'est dévissé en cours, crash… plieur tordu à 90° + toutes les cames décalées. Intervention toute la nuit."/>
    <n v="0"/>
    <d v="2018-02-28T00:00:00"/>
  </r>
  <r>
    <x v="50"/>
    <x v="5"/>
    <x v="3"/>
    <x v="10"/>
    <s v="Arret de la ligne pdt 2h, changement du distributeur stickage + plieur 3"/>
    <n v="30"/>
    <d v="2018-02-28T00:00:00"/>
  </r>
  <r>
    <x v="50"/>
    <x v="7"/>
    <x v="0"/>
    <x v="16"/>
    <s v="Intervention ALPMA, réglages de la recette initiale pour passer cadence 80, encore quelques coups à vide et fromages mal emballés, Charles regarde demain. Fin de soirée à 75 car bcp de mal emballés"/>
    <n v="120"/>
    <d v="2018-02-28T00:00:00"/>
  </r>
  <r>
    <x v="50"/>
    <x v="0"/>
    <x v="7"/>
    <x v="24"/>
    <s v="Chgmt de format + défaut pas en automatique a chaque fois que l on redémarre en display ==&gt; Charles ?"/>
    <n v="30"/>
    <d v="2018-02-28T00:00:00"/>
  </r>
  <r>
    <x v="50"/>
    <x v="5"/>
    <x v="3"/>
    <x v="3"/>
    <s v="Passage en France compliqué, réglages papier"/>
    <n v="20"/>
    <d v="2018-02-28T00:00:00"/>
  </r>
  <r>
    <x v="50"/>
    <x v="8"/>
    <x v="13"/>
    <x v="16"/>
    <s v="Formation Y Perquin sur 80"/>
    <n v="0"/>
    <d v="2018-02-28T00:00:00"/>
  </r>
  <r>
    <x v="50"/>
    <x v="5"/>
    <x v="3"/>
    <x v="10"/>
    <s v="papier qui déchire a la pointe, reglage piston, bras dépose etiquette, reglage plieur gauche+reglage came"/>
    <n v="120"/>
    <d v="2018-02-28T00:00:00"/>
  </r>
  <r>
    <x v="50"/>
    <x v="11"/>
    <x v="6"/>
    <x v="7"/>
    <s v=""/>
    <n v="10"/>
    <d v="2018-02-28T00:00:00"/>
  </r>
  <r>
    <x v="50"/>
    <x v="11"/>
    <x v="6"/>
    <x v="8"/>
    <s v=""/>
    <n v="8"/>
    <d v="2018-02-28T00:00:00"/>
  </r>
  <r>
    <x v="50"/>
    <x v="11"/>
    <x v="6"/>
    <x v="9"/>
    <s v=""/>
    <n v="10"/>
    <d v="2018-02-28T00:00:00"/>
  </r>
  <r>
    <x v="50"/>
    <x v="3"/>
    <x v="6"/>
    <x v="7"/>
    <s v=""/>
    <n v="10"/>
    <d v="2018-02-28T00:00:00"/>
  </r>
  <r>
    <x v="50"/>
    <x v="3"/>
    <x v="6"/>
    <x v="8"/>
    <s v=""/>
    <n v="27"/>
    <d v="2018-02-28T00:00:00"/>
  </r>
  <r>
    <x v="50"/>
    <x v="3"/>
    <x v="6"/>
    <x v="9"/>
    <s v=""/>
    <n v="15"/>
    <d v="2018-02-28T00:00:00"/>
  </r>
  <r>
    <x v="50"/>
    <x v="3"/>
    <x v="6"/>
    <x v="8"/>
    <s v=""/>
    <n v="3"/>
    <d v="2018-02-28T00:00:00"/>
  </r>
  <r>
    <x v="50"/>
    <x v="5"/>
    <x v="6"/>
    <x v="7"/>
    <s v=""/>
    <n v="10"/>
    <d v="2018-02-28T00:00:00"/>
  </r>
  <r>
    <x v="50"/>
    <x v="5"/>
    <x v="6"/>
    <x v="8"/>
    <s v=""/>
    <n v="15"/>
    <d v="2018-02-28T00:00:00"/>
  </r>
  <r>
    <x v="50"/>
    <x v="5"/>
    <x v="6"/>
    <x v="9"/>
    <s v=""/>
    <n v="15"/>
    <d v="2018-02-28T00:00:00"/>
  </r>
  <r>
    <x v="50"/>
    <x v="0"/>
    <x v="6"/>
    <x v="8"/>
    <s v=""/>
    <n v="9"/>
    <d v="2018-02-28T00:00:00"/>
  </r>
  <r>
    <x v="50"/>
    <x v="0"/>
    <x v="6"/>
    <x v="36"/>
    <s v=""/>
    <n v="10"/>
    <d v="2018-02-28T00:00:00"/>
  </r>
  <r>
    <x v="50"/>
    <x v="7"/>
    <x v="6"/>
    <x v="7"/>
    <s v=""/>
    <n v="10"/>
    <d v="2018-02-28T00:00:00"/>
  </r>
  <r>
    <x v="50"/>
    <x v="7"/>
    <x v="6"/>
    <x v="8"/>
    <s v=""/>
    <n v="12"/>
    <d v="2018-02-28T00:00:00"/>
  </r>
  <r>
    <x v="50"/>
    <x v="7"/>
    <x v="6"/>
    <x v="25"/>
    <s v="Papier qui frise"/>
    <n v="15"/>
    <d v="2018-02-28T00:00:00"/>
  </r>
  <r>
    <x v="50"/>
    <x v="7"/>
    <x v="6"/>
    <x v="7"/>
    <s v=""/>
    <n v="8"/>
    <d v="2018-02-28T00:00:00"/>
  </r>
  <r>
    <x v="50"/>
    <x v="7"/>
    <x v="6"/>
    <x v="8"/>
    <s v=""/>
    <n v="6"/>
    <d v="2018-02-28T00:00:00"/>
  </r>
  <r>
    <x v="50"/>
    <x v="7"/>
    <x v="6"/>
    <x v="25"/>
    <s v="Papier qui frise"/>
    <n v="5"/>
    <d v="2018-02-28T00:00:00"/>
  </r>
  <r>
    <x v="51"/>
    <x v="10"/>
    <x v="21"/>
    <x v="41"/>
    <s v="intervention mecano remplacement cable de cellule, fait les palettes a la main"/>
    <n v="60"/>
    <d v="2018-03-01T00:00:00"/>
  </r>
  <r>
    <x v="51"/>
    <x v="4"/>
    <x v="1"/>
    <x v="66"/>
    <s v="defaut alimentation 40, intervention mecano"/>
    <n v="120"/>
    <d v="2018-03-01T00:00:00"/>
  </r>
  <r>
    <x v="51"/>
    <x v="4"/>
    <x v="5"/>
    <x v="10"/>
    <s v="Casse à l'emballage + pb pliage talon, intervention mécano sur tirage papier et réglage pince, ch de pliage et contre piston"/>
    <n v="60"/>
    <d v="2018-03-01T00:00:00"/>
  </r>
  <r>
    <x v="51"/>
    <x v="9"/>
    <x v="1"/>
    <x v="18"/>
    <s v="Démarrage 80.1 à 6h45, transfert couche sur sole HS depuis 4h15, remise en état par mécano"/>
    <n v="120"/>
    <d v="2018-03-01T00:00:00"/>
  </r>
  <r>
    <x v="51"/>
    <x v="3"/>
    <x v="3"/>
    <x v="10"/>
    <s v="Démarrage 61.1 à 8h30, casse à l'emballage, intervention mécano sur came"/>
    <n v="0"/>
    <d v="2018-03-01T00:00:00"/>
  </r>
  <r>
    <x v="51"/>
    <x v="4"/>
    <x v="5"/>
    <x v="4"/>
    <s v="Plusieurs inter mécano sur pb évacuation produits"/>
    <n v="45"/>
    <d v="2018-03-01T00:00:00"/>
  </r>
  <r>
    <x v="51"/>
    <x v="3"/>
    <x v="3"/>
    <x v="10"/>
    <s v="Encore qq inter mécano sur pliage après 8h30"/>
    <n v="30"/>
    <d v="2018-03-01T00:00:00"/>
  </r>
  <r>
    <x v="51"/>
    <x v="0"/>
    <x v="6"/>
    <x v="36"/>
    <s v="Formation sur chgt de format"/>
    <n v="0"/>
    <d v="2018-03-01T00:00:00"/>
  </r>
  <r>
    <x v="51"/>
    <x v="8"/>
    <x v="1"/>
    <x v="18"/>
    <s v="Intervention mécanos, les fromages ne se superposaient pas correctement car le poussoir raccrochait les frommages lors de la descente "/>
    <n v="30"/>
    <d v="2018-03-01T00:00:00"/>
  </r>
  <r>
    <x v="51"/>
    <x v="8"/>
    <x v="7"/>
    <x v="24"/>
    <s v="Plot anti-vibratoire du tampon HS "/>
    <n v="15"/>
    <d v="2018-03-01T00:00:00"/>
  </r>
  <r>
    <x v="51"/>
    <x v="3"/>
    <x v="3"/>
    <x v="10"/>
    <s v="Réglages cames x2"/>
    <n v="30"/>
    <d v="2018-03-01T00:00:00"/>
  </r>
  <r>
    <x v="51"/>
    <x v="4"/>
    <x v="5"/>
    <x v="0"/>
    <s v="Pince fromage dessoudée"/>
    <n v="20"/>
    <d v="2018-03-01T00:00:00"/>
  </r>
  <r>
    <x v="51"/>
    <x v="0"/>
    <x v="27"/>
    <x v="55"/>
    <s v="De nombreux gavages avec le centreur qui ne lache pas le produit, roulettes vertes à changer mais pas en stock"/>
    <n v="45"/>
    <d v="2018-03-01T00:00:00"/>
  </r>
  <r>
    <x v="51"/>
    <x v="0"/>
    <x v="4"/>
    <x v="45"/>
    <s v="TC F20 très mal tranchés, irréguliers"/>
    <n v="30"/>
    <d v="2018-03-01T00:00:00"/>
  </r>
  <r>
    <x v="51"/>
    <x v="7"/>
    <x v="0"/>
    <x v="16"/>
    <s v="ALPMA"/>
    <n v="0"/>
    <d v="2018-03-01T00:00:00"/>
  </r>
  <r>
    <x v="51"/>
    <x v="7"/>
    <x v="0"/>
    <x v="10"/>
    <s v="Passage à 80 difficile, fromage scalpés à la pointe"/>
    <n v="30"/>
    <d v="2018-03-01T00:00:00"/>
  </r>
  <r>
    <x v="51"/>
    <x v="0"/>
    <x v="9"/>
    <x v="82"/>
    <s v=""/>
    <n v="20"/>
    <d v="2018-03-01T00:00:00"/>
  </r>
  <r>
    <x v="51"/>
    <x v="0"/>
    <x v="6"/>
    <x v="8"/>
    <s v=""/>
    <n v="16"/>
    <d v="2018-03-01T00:00:00"/>
  </r>
  <r>
    <x v="51"/>
    <x v="0"/>
    <x v="6"/>
    <x v="36"/>
    <s v=""/>
    <n v="30"/>
    <d v="2018-03-01T00:00:00"/>
  </r>
  <r>
    <x v="51"/>
    <x v="0"/>
    <x v="6"/>
    <x v="8"/>
    <s v=""/>
    <n v="9"/>
    <d v="2018-03-01T00:00:00"/>
  </r>
  <r>
    <x v="51"/>
    <x v="0"/>
    <x v="6"/>
    <x v="25"/>
    <s v="Arrêt pour essai format"/>
    <n v="15"/>
    <d v="2018-03-01T00:00:00"/>
  </r>
  <r>
    <x v="51"/>
    <x v="7"/>
    <x v="6"/>
    <x v="8"/>
    <s v=""/>
    <n v="8"/>
    <d v="2018-03-01T00:00:00"/>
  </r>
  <r>
    <x v="51"/>
    <x v="7"/>
    <x v="6"/>
    <x v="9"/>
    <s v=""/>
    <n v="15"/>
    <d v="2018-03-01T00:00:00"/>
  </r>
  <r>
    <x v="52"/>
    <x v="0"/>
    <x v="27"/>
    <x v="55"/>
    <s v="Arrêt centreur"/>
    <n v="0"/>
    <d v="2018-03-02T00:00:00"/>
  </r>
  <r>
    <x v="52"/>
    <x v="8"/>
    <x v="1"/>
    <x v="79"/>
    <s v="Démarrage à 6h30. Pb transfert sole, chgt moteur, personnel au BB"/>
    <n v="100"/>
    <d v="2018-03-02T00:00:00"/>
  </r>
  <r>
    <x v="52"/>
    <x v="6"/>
    <x v="4"/>
    <x v="27"/>
    <s v="Emb 18BX F:22, fromages très souple emballage difficile"/>
    <n v="0"/>
    <d v="2018-03-02T00:00:00"/>
  </r>
  <r>
    <x v="52"/>
    <x v="7"/>
    <x v="6"/>
    <x v="6"/>
    <s v="Inter ALPMA pour différents essais"/>
    <n v="60"/>
    <d v="2018-03-02T00:00:00"/>
  </r>
  <r>
    <x v="52"/>
    <x v="11"/>
    <x v="1"/>
    <x v="1"/>
    <s v="Inter mécano sur pb gerbeur"/>
    <n v="90"/>
    <d v="2018-03-02T00:00:00"/>
  </r>
  <r>
    <x v="52"/>
    <x v="6"/>
    <x v="4"/>
    <x v="27"/>
    <s v="18BX F23 très mous : Cadence à 75 au lieu de 90 + passage à un rack. De nombreux nettoyages intermédiaires"/>
    <n v="30"/>
    <d v="2018-03-02T00:00:00"/>
  </r>
  <r>
    <x v="52"/>
    <x v="4"/>
    <x v="4"/>
    <x v="5"/>
    <s v="20000 PETITS emballés = 3500 éjectés"/>
    <n v="0"/>
    <d v="2018-03-02T00:00:00"/>
  </r>
  <r>
    <x v="52"/>
    <x v="4"/>
    <x v="4"/>
    <x v="45"/>
    <s v="3500 2ème choix à trier sur machine et à emballer"/>
    <n v="0"/>
    <d v="2018-03-02T00:00:00"/>
  </r>
  <r>
    <x v="52"/>
    <x v="8"/>
    <x v="4"/>
    <x v="16"/>
    <s v="FR sur claies larges, réglages mécano"/>
    <n v="20"/>
    <d v="2018-03-02T00:00:00"/>
  </r>
  <r>
    <x v="52"/>
    <x v="0"/>
    <x v="6"/>
    <x v="36"/>
    <s v="Passage en normal à plat"/>
    <n v="30"/>
    <d v="2018-03-02T00:00:00"/>
  </r>
  <r>
    <x v="52"/>
    <x v="0"/>
    <x v="7"/>
    <x v="23"/>
    <s v="Etiqueteuse en panne"/>
    <n v="15"/>
    <d v="2018-03-02T00:00:00"/>
  </r>
  <r>
    <x v="52"/>
    <x v="7"/>
    <x v="0"/>
    <x v="0"/>
    <s v="Gavage avant la pince, pb de cadancage tapis, intervention des mécanos"/>
    <n v="45"/>
    <d v="2018-03-02T00:00:00"/>
  </r>
  <r>
    <x v="52"/>
    <x v="0"/>
    <x v="4"/>
    <x v="45"/>
    <s v="12 FR IN F 21 mal tranchés, pas mal de casses"/>
    <n v="15"/>
    <d v="2018-03-02T00:00:00"/>
  </r>
  <r>
    <x v="52"/>
    <x v="0"/>
    <x v="9"/>
    <x v="15"/>
    <s v="Réglages équerrage en passage en *16"/>
    <n v="25"/>
    <d v="2018-03-02T00:00:00"/>
  </r>
  <r>
    <x v="52"/>
    <x v="6"/>
    <x v="4"/>
    <x v="74"/>
    <s v="18RX F23 poids moyen à 170g, impossible à emballer, tous éjectés"/>
    <n v="45"/>
    <d v="2018-03-02T00:00:00"/>
  </r>
  <r>
    <x v="52"/>
    <x v="8"/>
    <x v="4"/>
    <x v="45"/>
    <s v="12 in du 21/02 mou ,casse dans la machine,plusieur intervention mecano"/>
    <n v="150"/>
    <d v="2018-03-02T00:00:00"/>
  </r>
  <r>
    <x v="52"/>
    <x v="3"/>
    <x v="6"/>
    <x v="8"/>
    <s v=""/>
    <n v="10"/>
    <d v="2018-03-02T00:00:00"/>
  </r>
  <r>
    <x v="52"/>
    <x v="11"/>
    <x v="6"/>
    <x v="8"/>
    <s v=""/>
    <n v="4"/>
    <d v="2018-03-02T00:00:00"/>
  </r>
  <r>
    <x v="52"/>
    <x v="3"/>
    <x v="6"/>
    <x v="6"/>
    <s v=""/>
    <n v="10"/>
    <d v="2018-03-02T00:00:00"/>
  </r>
  <r>
    <x v="52"/>
    <x v="3"/>
    <x v="6"/>
    <x v="7"/>
    <s v=""/>
    <n v="8"/>
    <d v="2018-03-02T00:00:00"/>
  </r>
  <r>
    <x v="52"/>
    <x v="3"/>
    <x v="6"/>
    <x v="9"/>
    <s v=""/>
    <n v="13"/>
    <d v="2018-03-02T00:00:00"/>
  </r>
  <r>
    <x v="52"/>
    <x v="3"/>
    <x v="6"/>
    <x v="25"/>
    <s v=""/>
    <n v="10"/>
    <d v="2018-03-02T00:00:00"/>
  </r>
  <r>
    <x v="52"/>
    <x v="5"/>
    <x v="6"/>
    <x v="7"/>
    <s v=""/>
    <n v="5"/>
    <d v="2018-03-02T00:00:00"/>
  </r>
  <r>
    <x v="52"/>
    <x v="5"/>
    <x v="6"/>
    <x v="8"/>
    <s v=""/>
    <n v="13"/>
    <d v="2018-03-02T00:00:00"/>
  </r>
  <r>
    <x v="52"/>
    <x v="5"/>
    <x v="6"/>
    <x v="9"/>
    <s v=""/>
    <n v="20"/>
    <d v="2018-03-02T00:00:00"/>
  </r>
  <r>
    <x v="52"/>
    <x v="7"/>
    <x v="6"/>
    <x v="8"/>
    <s v=""/>
    <n v="13"/>
    <d v="2018-03-02T00:00:00"/>
  </r>
  <r>
    <x v="52"/>
    <x v="3"/>
    <x v="6"/>
    <x v="26"/>
    <s v=""/>
    <n v="10"/>
    <d v="2018-03-02T00:00:00"/>
  </r>
  <r>
    <x v="52"/>
    <x v="3"/>
    <x v="6"/>
    <x v="7"/>
    <s v=""/>
    <n v="5"/>
    <d v="2018-03-02T00:00:00"/>
  </r>
  <r>
    <x v="52"/>
    <x v="3"/>
    <x v="6"/>
    <x v="8"/>
    <s v=""/>
    <n v="6"/>
    <d v="2018-03-02T00:00:00"/>
  </r>
  <r>
    <x v="52"/>
    <x v="0"/>
    <x v="6"/>
    <x v="8"/>
    <s v=""/>
    <n v="11"/>
    <d v="2018-03-02T00:00:00"/>
  </r>
  <r>
    <x v="52"/>
    <x v="0"/>
    <x v="6"/>
    <x v="36"/>
    <s v=""/>
    <n v="10"/>
    <d v="2018-03-02T00:00:00"/>
  </r>
  <r>
    <x v="52"/>
    <x v="7"/>
    <x v="6"/>
    <x v="8"/>
    <s v=""/>
    <n v="6"/>
    <d v="2018-03-02T00:00:00"/>
  </r>
  <r>
    <x v="53"/>
    <x v="10"/>
    <x v="28"/>
    <x v="67"/>
    <s v=""/>
    <n v="10"/>
    <d v="2018-03-03T00:00:00"/>
  </r>
  <r>
    <x v="53"/>
    <x v="10"/>
    <x v="28"/>
    <x v="57"/>
    <s v=""/>
    <n v="10"/>
    <d v="2018-03-03T00:00:00"/>
  </r>
  <r>
    <x v="53"/>
    <x v="3"/>
    <x v="3"/>
    <x v="10"/>
    <s v="mecano sur ligne pour reglage"/>
    <n v="60"/>
    <d v="2018-03-03T00:00:00"/>
  </r>
  <r>
    <x v="53"/>
    <x v="7"/>
    <x v="0"/>
    <x v="13"/>
    <s v="reglage parametre verin ejection "/>
    <n v="0"/>
    <d v="2018-03-03T00:00:00"/>
  </r>
  <r>
    <x v="53"/>
    <x v="11"/>
    <x v="1"/>
    <x v="22"/>
    <s v="REGLAGE PISTOLET PRESSEUR TEMPERATURE DE COLLE "/>
    <n v="45"/>
    <d v="2018-03-03T00:00:00"/>
  </r>
  <r>
    <x v="53"/>
    <x v="3"/>
    <x v="3"/>
    <x v="10"/>
    <s v=" PAPIER DECHIRE ET MAL EMBALLE MECANO SUR LIGNE POUR REGLAGE "/>
    <n v="150"/>
    <d v="2018-03-03T00:00:00"/>
  </r>
  <r>
    <x v="53"/>
    <x v="7"/>
    <x v="0"/>
    <x v="4"/>
    <s v="daisy hardware ejecteur ON/OFF machine"/>
    <n v="65"/>
    <d v="2018-03-03T00:00:00"/>
  </r>
  <r>
    <x v="53"/>
    <x v="7"/>
    <x v="4"/>
    <x v="5"/>
    <s v="1,5h pour faire 32 caisseS moulin du boulay. Gavage dans tapis pas a pas. (même pb que la veille il parrait)"/>
    <n v="90"/>
    <d v="2018-03-03T00:00:00"/>
  </r>
  <r>
    <x v="53"/>
    <x v="9"/>
    <x v="5"/>
    <x v="10"/>
    <s v="décallage bobine pour bine couvrir le fromage"/>
    <n v="15"/>
    <d v="2018-03-03T00:00:00"/>
  </r>
  <r>
    <x v="53"/>
    <x v="5"/>
    <x v="3"/>
    <x v="32"/>
    <s v="pb raccord air impossible de relancer machine"/>
    <n v="30"/>
    <d v="2018-03-03T00:00:00"/>
  </r>
  <r>
    <x v="53"/>
    <x v="3"/>
    <x v="3"/>
    <x v="10"/>
    <s v="papier retendu"/>
    <n v="10"/>
    <d v="2018-03-03T00:00:00"/>
  </r>
  <r>
    <x v="53"/>
    <x v="1"/>
    <x v="6"/>
    <x v="7"/>
    <s v=""/>
    <n v="33"/>
    <d v="2018-03-03T00:00:00"/>
  </r>
  <r>
    <x v="53"/>
    <x v="1"/>
    <x v="6"/>
    <x v="8"/>
    <s v=""/>
    <n v="31"/>
    <d v="2018-03-03T00:00:00"/>
  </r>
  <r>
    <x v="53"/>
    <x v="1"/>
    <x v="6"/>
    <x v="36"/>
    <s v=""/>
    <n v="5"/>
    <d v="2018-03-03T00:00:00"/>
  </r>
  <r>
    <x v="53"/>
    <x v="3"/>
    <x v="6"/>
    <x v="7"/>
    <s v=""/>
    <n v="5"/>
    <d v="2018-03-03T00:00:00"/>
  </r>
  <r>
    <x v="53"/>
    <x v="3"/>
    <x v="6"/>
    <x v="8"/>
    <s v=""/>
    <n v="6"/>
    <d v="2018-03-03T00:00:00"/>
  </r>
  <r>
    <x v="53"/>
    <x v="5"/>
    <x v="6"/>
    <x v="7"/>
    <s v=""/>
    <n v="15"/>
    <d v="2018-03-03T00:00:00"/>
  </r>
  <r>
    <x v="53"/>
    <x v="5"/>
    <x v="6"/>
    <x v="8"/>
    <s v=""/>
    <n v="30"/>
    <d v="2018-03-03T00:00:00"/>
  </r>
  <r>
    <x v="53"/>
    <x v="5"/>
    <x v="6"/>
    <x v="9"/>
    <s v=""/>
    <n v="15"/>
    <d v="2018-03-03T00:00:00"/>
  </r>
  <r>
    <x v="53"/>
    <x v="0"/>
    <x v="6"/>
    <x v="7"/>
    <s v=""/>
    <n v="1"/>
    <d v="2018-03-03T00:00:00"/>
  </r>
  <r>
    <x v="53"/>
    <x v="0"/>
    <x v="6"/>
    <x v="8"/>
    <s v=""/>
    <n v="19"/>
    <d v="2018-03-03T00:00:00"/>
  </r>
  <r>
    <x v="53"/>
    <x v="0"/>
    <x v="6"/>
    <x v="36"/>
    <s v=""/>
    <n v="10"/>
    <d v="2018-03-03T00:00:00"/>
  </r>
  <r>
    <x v="53"/>
    <x v="0"/>
    <x v="6"/>
    <x v="9"/>
    <s v=""/>
    <n v="15"/>
    <d v="2018-03-03T00:00:00"/>
  </r>
  <r>
    <x v="53"/>
    <x v="7"/>
    <x v="6"/>
    <x v="7"/>
    <s v=""/>
    <n v="10"/>
    <d v="2018-03-03T00:00:00"/>
  </r>
  <r>
    <x v="53"/>
    <x v="7"/>
    <x v="6"/>
    <x v="8"/>
    <s v=""/>
    <n v="15"/>
    <d v="2018-03-03T00:00:00"/>
  </r>
  <r>
    <x v="53"/>
    <x v="7"/>
    <x v="6"/>
    <x v="9"/>
    <s v=""/>
    <n v="15"/>
    <d v="2018-03-03T00:00:00"/>
  </r>
  <r>
    <x v="53"/>
    <x v="1"/>
    <x v="6"/>
    <x v="7"/>
    <s v=""/>
    <n v="3"/>
    <d v="2018-03-03T00:00:00"/>
  </r>
  <r>
    <x v="53"/>
    <x v="1"/>
    <x v="6"/>
    <x v="8"/>
    <s v=""/>
    <n v="10"/>
    <d v="2018-03-03T00:00:00"/>
  </r>
  <r>
    <x v="53"/>
    <x v="3"/>
    <x v="6"/>
    <x v="8"/>
    <s v=""/>
    <n v="8"/>
    <d v="2018-03-03T00:00:00"/>
  </r>
  <r>
    <x v="53"/>
    <x v="3"/>
    <x v="6"/>
    <x v="25"/>
    <s v="stickers"/>
    <n v="8"/>
    <d v="2018-03-03T00:00:00"/>
  </r>
  <r>
    <x v="53"/>
    <x v="5"/>
    <x v="6"/>
    <x v="8"/>
    <s v=""/>
    <n v="6"/>
    <d v="2018-03-03T00:00:00"/>
  </r>
  <r>
    <x v="53"/>
    <x v="7"/>
    <x v="6"/>
    <x v="7"/>
    <s v=""/>
    <n v="5"/>
    <d v="2018-03-03T00:00:00"/>
  </r>
  <r>
    <x v="53"/>
    <x v="7"/>
    <x v="6"/>
    <x v="8"/>
    <s v=""/>
    <n v="6"/>
    <d v="2018-03-03T00:00:00"/>
  </r>
  <r>
    <x v="54"/>
    <x v="1"/>
    <x v="7"/>
    <x v="11"/>
    <s v="Ruban usagée sans mandrin, obligé de tout enlever au cutter + réglages impression pour les 6450 "/>
    <n v="20"/>
    <d v="2018-03-05T00:00:00"/>
  </r>
  <r>
    <x v="54"/>
    <x v="3"/>
    <x v="3"/>
    <x v="10"/>
    <s v="Casse fromages, réglages cames"/>
    <n v="45"/>
    <d v="2018-03-05T00:00:00"/>
  </r>
  <r>
    <x v="54"/>
    <x v="1"/>
    <x v="29"/>
    <x v="10"/>
    <s v="Intervention des mécanos, tarte pas entièrement cachée"/>
    <n v="20"/>
    <d v="2018-03-05T00:00:00"/>
  </r>
  <r>
    <x v="54"/>
    <x v="8"/>
    <x v="1"/>
    <x v="30"/>
    <s v="Bourrages multiples étiquettes + tampon de travers"/>
    <n v="45"/>
    <d v="2018-03-05T00:00:00"/>
  </r>
  <r>
    <x v="54"/>
    <x v="1"/>
    <x v="29"/>
    <x v="3"/>
    <s v="Réglages cellule tirage papier"/>
    <n v="15"/>
    <d v="2018-03-05T00:00:00"/>
  </r>
  <r>
    <x v="54"/>
    <x v="8"/>
    <x v="4"/>
    <x v="45"/>
    <s v="FR INTENSE F22 à trier, pointes tordues ou mal tranchés"/>
    <n v="20"/>
    <d v="2018-03-05T00:00:00"/>
  </r>
  <r>
    <x v="54"/>
    <x v="0"/>
    <x v="18"/>
    <x v="72"/>
    <s v="Pas d'éjection même si détection"/>
    <n v="20"/>
    <d v="2018-03-05T00:00:00"/>
  </r>
  <r>
    <x v="54"/>
    <x v="8"/>
    <x v="1"/>
    <x v="18"/>
    <s v="Défaut poussoir "/>
    <n v="30"/>
    <d v="2018-03-05T00:00:00"/>
  </r>
  <r>
    <x v="54"/>
    <x v="5"/>
    <x v="3"/>
    <x v="10"/>
    <s v="Régalges mécano, blocage dans la demi-lune"/>
    <n v="30"/>
    <d v="2018-03-05T00:00:00"/>
  </r>
  <r>
    <x v="54"/>
    <x v="0"/>
    <x v="6"/>
    <x v="36"/>
    <s v="normal en tesco"/>
    <n v="20"/>
    <d v="2018-03-05T00:00:00"/>
  </r>
  <r>
    <x v="54"/>
    <x v="3"/>
    <x v="7"/>
    <x v="69"/>
    <s v=""/>
    <n v="10"/>
    <d v="2018-03-05T00:00:00"/>
  </r>
  <r>
    <x v="54"/>
    <x v="3"/>
    <x v="3"/>
    <x v="10"/>
    <s v="reglage mecano"/>
    <n v="35"/>
    <d v="2018-03-05T00:00:00"/>
  </r>
  <r>
    <x v="54"/>
    <x v="0"/>
    <x v="9"/>
    <x v="30"/>
    <s v="essai etiquette benoit"/>
    <n v="10"/>
    <d v="2018-03-05T00:00:00"/>
  </r>
  <r>
    <x v="54"/>
    <x v="0"/>
    <x v="7"/>
    <x v="23"/>
    <s v="erreur étiquette sans raison, sortir une étiquette pour aquitter le defaut.  "/>
    <n v="15"/>
    <d v="2018-03-05T00:00:00"/>
  </r>
  <r>
    <x v="54"/>
    <x v="0"/>
    <x v="27"/>
    <x v="55"/>
    <s v="oiseau bloqué resserrage vis"/>
    <n v="10"/>
    <d v="2018-03-05T00:00:00"/>
  </r>
  <r>
    <x v="54"/>
    <x v="8"/>
    <x v="25"/>
    <x v="86"/>
    <s v="chaine d'entrainement cassée"/>
    <n v="10"/>
    <d v="2018-03-05T00:00:00"/>
  </r>
  <r>
    <x v="54"/>
    <x v="1"/>
    <x v="6"/>
    <x v="7"/>
    <s v=""/>
    <n v="15"/>
    <d v="2018-03-05T00:00:00"/>
  </r>
  <r>
    <x v="54"/>
    <x v="1"/>
    <x v="6"/>
    <x v="8"/>
    <s v=""/>
    <n v="12"/>
    <d v="2018-03-05T00:00:00"/>
  </r>
  <r>
    <x v="54"/>
    <x v="11"/>
    <x v="6"/>
    <x v="7"/>
    <s v=""/>
    <n v="6"/>
    <d v="2018-03-05T00:00:00"/>
  </r>
  <r>
    <x v="54"/>
    <x v="3"/>
    <x v="6"/>
    <x v="7"/>
    <s v=""/>
    <n v="4"/>
    <d v="2018-03-05T00:00:00"/>
  </r>
  <r>
    <x v="54"/>
    <x v="3"/>
    <x v="6"/>
    <x v="8"/>
    <s v=""/>
    <n v="9"/>
    <d v="2018-03-05T00:00:00"/>
  </r>
  <r>
    <x v="54"/>
    <x v="3"/>
    <x v="6"/>
    <x v="9"/>
    <s v=""/>
    <n v="15"/>
    <d v="2018-03-05T00:00:00"/>
  </r>
  <r>
    <x v="54"/>
    <x v="5"/>
    <x v="6"/>
    <x v="8"/>
    <s v=""/>
    <n v="10"/>
    <d v="2018-03-05T00:00:00"/>
  </r>
  <r>
    <x v="54"/>
    <x v="5"/>
    <x v="6"/>
    <x v="26"/>
    <s v=""/>
    <n v="3"/>
    <d v="2018-03-05T00:00:00"/>
  </r>
  <r>
    <x v="54"/>
    <x v="0"/>
    <x v="6"/>
    <x v="7"/>
    <s v=""/>
    <n v="5"/>
    <d v="2018-03-05T00:00:00"/>
  </r>
  <r>
    <x v="54"/>
    <x v="0"/>
    <x v="6"/>
    <x v="8"/>
    <s v=""/>
    <n v="12"/>
    <d v="2018-03-05T00:00:00"/>
  </r>
  <r>
    <x v="54"/>
    <x v="7"/>
    <x v="6"/>
    <x v="8"/>
    <s v=""/>
    <n v="8"/>
    <d v="2018-03-05T00:00:00"/>
  </r>
  <r>
    <x v="54"/>
    <x v="1"/>
    <x v="6"/>
    <x v="7"/>
    <s v=""/>
    <n v="6"/>
    <d v="2018-03-05T00:00:00"/>
  </r>
  <r>
    <x v="54"/>
    <x v="1"/>
    <x v="6"/>
    <x v="8"/>
    <s v=""/>
    <n v="21"/>
    <d v="2018-03-05T00:00:00"/>
  </r>
  <r>
    <x v="54"/>
    <x v="1"/>
    <x v="6"/>
    <x v="36"/>
    <s v=""/>
    <n v="10"/>
    <d v="2018-03-05T00:00:00"/>
  </r>
  <r>
    <x v="54"/>
    <x v="5"/>
    <x v="6"/>
    <x v="9"/>
    <s v=""/>
    <n v="15"/>
    <d v="2018-03-05T00:00:00"/>
  </r>
  <r>
    <x v="54"/>
    <x v="0"/>
    <x v="6"/>
    <x v="64"/>
    <s v=""/>
    <n v="4"/>
    <d v="2018-03-05T00:00:00"/>
  </r>
  <r>
    <x v="54"/>
    <x v="0"/>
    <x v="6"/>
    <x v="7"/>
    <s v=""/>
    <n v="6"/>
    <d v="2018-03-05T00:00:00"/>
  </r>
  <r>
    <x v="54"/>
    <x v="0"/>
    <x v="6"/>
    <x v="36"/>
    <s v=""/>
    <n v="15"/>
    <d v="2018-03-05T00:00:00"/>
  </r>
  <r>
    <x v="54"/>
    <x v="0"/>
    <x v="6"/>
    <x v="9"/>
    <s v=""/>
    <n v="15"/>
    <d v="2018-03-05T00:00:00"/>
  </r>
  <r>
    <x v="54"/>
    <x v="5"/>
    <x v="6"/>
    <x v="7"/>
    <s v=""/>
    <n v="5"/>
    <d v="2018-03-05T00:00:00"/>
  </r>
  <r>
    <x v="54"/>
    <x v="5"/>
    <x v="6"/>
    <x v="8"/>
    <s v=""/>
    <n v="10"/>
    <d v="2018-03-05T00:00:00"/>
  </r>
  <r>
    <x v="54"/>
    <x v="3"/>
    <x v="6"/>
    <x v="8"/>
    <s v=""/>
    <n v="11"/>
    <d v="2018-03-05T00:00:00"/>
  </r>
  <r>
    <x v="55"/>
    <x v="9"/>
    <x v="5"/>
    <x v="10"/>
    <s v="un plieur de dévissé "/>
    <n v="5"/>
    <d v="2018-03-06T00:00:00"/>
  </r>
  <r>
    <x v="55"/>
    <x v="9"/>
    <x v="1"/>
    <x v="18"/>
    <s v="remise en état vis taquets maintient produit dans le plateau couche "/>
    <n v="10"/>
    <d v="2018-03-06T00:00:00"/>
  </r>
  <r>
    <x v="55"/>
    <x v="9"/>
    <x v="5"/>
    <x v="10"/>
    <s v="pointe scalpéés réglage conte piston + alvéole plateau "/>
    <n v="5"/>
    <d v="2018-03-06T00:00:00"/>
  </r>
  <r>
    <x v="55"/>
    <x v="0"/>
    <x v="9"/>
    <x v="82"/>
    <s v=""/>
    <n v="15"/>
    <d v="2018-03-06T00:00:00"/>
  </r>
  <r>
    <x v="55"/>
    <x v="5"/>
    <x v="6"/>
    <x v="25"/>
    <s v="ruban imprimante coupé + nettoyage tete impression"/>
    <n v="15"/>
    <d v="2018-03-06T00:00:00"/>
  </r>
  <r>
    <x v="55"/>
    <x v="9"/>
    <x v="18"/>
    <x v="83"/>
    <s v=""/>
    <n v="60"/>
    <d v="2018-03-06T00:00:00"/>
  </r>
  <r>
    <x v="55"/>
    <x v="1"/>
    <x v="1"/>
    <x v="1"/>
    <s v=""/>
    <n v="35"/>
    <d v="2018-03-06T00:00:00"/>
  </r>
  <r>
    <x v="55"/>
    <x v="0"/>
    <x v="0"/>
    <x v="10"/>
    <s v="ouverture chambre pour enlever la colle"/>
    <n v="15"/>
    <d v="2018-03-06T00:00:00"/>
  </r>
  <r>
    <x v="55"/>
    <x v="7"/>
    <x v="0"/>
    <x v="3"/>
    <s v="couteau sortie de ses gongs"/>
    <n v="10"/>
    <d v="2018-03-06T00:00:00"/>
  </r>
  <r>
    <x v="55"/>
    <x v="0"/>
    <x v="9"/>
    <x v="87"/>
    <s v="reglage guide"/>
    <n v="10"/>
    <d v="2018-03-06T00:00:00"/>
  </r>
  <r>
    <x v="55"/>
    <x v="6"/>
    <x v="13"/>
    <x v="90"/>
    <s v="ouverture (préparation) et fermeture ligne pour commande cremerie"/>
    <n v="80"/>
    <d v="2018-03-06T00:00:00"/>
  </r>
  <r>
    <x v="55"/>
    <x v="8"/>
    <x v="1"/>
    <x v="79"/>
    <s v="thermique sauté 3 x"/>
    <n v="25"/>
    <d v="2018-03-06T00:00:00"/>
  </r>
  <r>
    <x v="55"/>
    <x v="1"/>
    <x v="29"/>
    <x v="32"/>
    <s v="piston coincé"/>
    <n v="10"/>
    <d v="2018-03-06T00:00:00"/>
  </r>
  <r>
    <x v="55"/>
    <x v="0"/>
    <x v="6"/>
    <x v="6"/>
    <s v="porte dégondée"/>
    <n v="20"/>
    <d v="2018-03-06T00:00:00"/>
  </r>
  <r>
    <x v="56"/>
    <x v="5"/>
    <x v="6"/>
    <x v="8"/>
    <s v=""/>
    <n v="21"/>
    <d v="2018-05-05T00:00:00"/>
  </r>
  <r>
    <x v="57"/>
    <x v="9"/>
    <x v="27"/>
    <x v="55"/>
    <s v="oiseau reste bloqué ( réglage vérin )"/>
    <n v="10"/>
    <d v="2018-03-07T00:00:00"/>
  </r>
  <r>
    <x v="57"/>
    <x v="0"/>
    <x v="7"/>
    <x v="24"/>
    <s v="nettoyage de la tète d' aspiration et réglage "/>
    <n v="15"/>
    <d v="2018-03-07T00:00:00"/>
  </r>
  <r>
    <x v="57"/>
    <x v="7"/>
    <x v="4"/>
    <x v="27"/>
    <s v=""/>
    <n v="0"/>
    <d v="2018-03-07T00:00:00"/>
  </r>
  <r>
    <x v="57"/>
    <x v="7"/>
    <x v="0"/>
    <x v="10"/>
    <s v="casse a la pointe (réglage paramètre pince et pression de la pince et cadence a 70)"/>
    <n v="0"/>
    <d v="2018-03-07T00:00:00"/>
  </r>
  <r>
    <x v="57"/>
    <x v="4"/>
    <x v="5"/>
    <x v="32"/>
    <s v="a quand la résolution du problème de la coupure machine déjà signaler a de nombreuse reprise "/>
    <n v="15"/>
    <d v="2018-03-07T00:00:00"/>
  </r>
  <r>
    <x v="57"/>
    <x v="9"/>
    <x v="5"/>
    <x v="14"/>
    <s v="PAPIER QUI A COINCE DANS LA DECOUPE TRIANGULAIRE DU AU DECOUPE QUI  SONT RESTER COINCER"/>
    <n v="10"/>
    <d v="2018-03-07T00:00:00"/>
  </r>
  <r>
    <x v="57"/>
    <x v="0"/>
    <x v="7"/>
    <x v="24"/>
    <s v="DEFAUT FIN DE BOBINE A CHAQUE NOUVEAU ROULEAUX"/>
    <n v="0"/>
    <d v="2018-03-07T00:00:00"/>
  </r>
  <r>
    <x v="57"/>
    <x v="0"/>
    <x v="6"/>
    <x v="6"/>
    <s v="Essais Coq de France (Délaminage) sans scellage"/>
    <n v="15"/>
    <d v="2018-03-07T00:00:00"/>
  </r>
  <r>
    <x v="57"/>
    <x v="4"/>
    <x v="5"/>
    <x v="32"/>
    <s v="mecano sur ligne "/>
    <n v="45"/>
    <d v="2018-03-07T00:00:00"/>
  </r>
  <r>
    <x v="57"/>
    <x v="0"/>
    <x v="7"/>
    <x v="24"/>
    <s v="mecano sur ligne pour reglage "/>
    <n v="150"/>
    <d v="2018-03-07T00:00:00"/>
  </r>
  <r>
    <x v="57"/>
    <x v="10"/>
    <x v="21"/>
    <x v="41"/>
    <s v="defaut surcours defaut separateur impossible de faire une remise a zero ( run automate)"/>
    <n v="15"/>
    <d v="2018-03-07T00:00:00"/>
  </r>
  <r>
    <x v="57"/>
    <x v="12"/>
    <x v="10"/>
    <x v="16"/>
    <s v=""/>
    <n v="0"/>
    <d v="2018-03-07T00:00:00"/>
  </r>
  <r>
    <x v="55"/>
    <x v="1"/>
    <x v="6"/>
    <x v="7"/>
    <s v=""/>
    <n v="24"/>
    <d v="2018-03-06T00:00:00"/>
  </r>
  <r>
    <x v="55"/>
    <x v="1"/>
    <x v="6"/>
    <x v="8"/>
    <s v=""/>
    <n v="15"/>
    <d v="2018-03-06T00:00:00"/>
  </r>
  <r>
    <x v="55"/>
    <x v="3"/>
    <x v="6"/>
    <x v="7"/>
    <s v=""/>
    <n v="7"/>
    <d v="2018-03-06T00:00:00"/>
  </r>
  <r>
    <x v="55"/>
    <x v="3"/>
    <x v="6"/>
    <x v="8"/>
    <s v=""/>
    <n v="17"/>
    <d v="2018-03-06T00:00:00"/>
  </r>
  <r>
    <x v="55"/>
    <x v="3"/>
    <x v="6"/>
    <x v="9"/>
    <s v=""/>
    <n v="16"/>
    <d v="2018-03-06T00:00:00"/>
  </r>
  <r>
    <x v="55"/>
    <x v="5"/>
    <x v="6"/>
    <x v="26"/>
    <s v=""/>
    <n v="5"/>
    <d v="2018-03-06T00:00:00"/>
  </r>
  <r>
    <x v="55"/>
    <x v="5"/>
    <x v="6"/>
    <x v="7"/>
    <s v=""/>
    <n v="5"/>
    <d v="2018-03-06T00:00:00"/>
  </r>
  <r>
    <x v="55"/>
    <x v="5"/>
    <x v="6"/>
    <x v="8"/>
    <s v=""/>
    <n v="14"/>
    <d v="2018-03-06T00:00:00"/>
  </r>
  <r>
    <x v="55"/>
    <x v="0"/>
    <x v="6"/>
    <x v="8"/>
    <s v=""/>
    <n v="18"/>
    <d v="2018-03-06T00:00:00"/>
  </r>
  <r>
    <x v="55"/>
    <x v="7"/>
    <x v="6"/>
    <x v="8"/>
    <s v=""/>
    <n v="12"/>
    <d v="2018-03-06T00:00:00"/>
  </r>
  <r>
    <x v="55"/>
    <x v="7"/>
    <x v="6"/>
    <x v="25"/>
    <s v="vestor"/>
    <n v="5"/>
    <d v="2018-03-06T00:00:00"/>
  </r>
  <r>
    <x v="55"/>
    <x v="5"/>
    <x v="6"/>
    <x v="7"/>
    <s v=""/>
    <n v="14"/>
    <d v="2018-03-06T00:00:00"/>
  </r>
  <r>
    <x v="55"/>
    <x v="5"/>
    <x v="6"/>
    <x v="8"/>
    <s v=""/>
    <n v="9"/>
    <d v="2018-03-06T00:00:00"/>
  </r>
  <r>
    <x v="55"/>
    <x v="5"/>
    <x v="6"/>
    <x v="9"/>
    <s v=""/>
    <n v="20"/>
    <d v="2018-03-06T00:00:00"/>
  </r>
  <r>
    <x v="55"/>
    <x v="3"/>
    <x v="6"/>
    <x v="7"/>
    <s v=""/>
    <n v="2"/>
    <d v="2018-03-06T00:00:00"/>
  </r>
  <r>
    <x v="55"/>
    <x v="3"/>
    <x v="6"/>
    <x v="8"/>
    <s v=""/>
    <n v="17"/>
    <d v="2018-03-06T00:00:00"/>
  </r>
  <r>
    <x v="55"/>
    <x v="1"/>
    <x v="6"/>
    <x v="7"/>
    <s v=""/>
    <n v="38"/>
    <d v="2018-03-06T00:00:00"/>
  </r>
  <r>
    <x v="55"/>
    <x v="1"/>
    <x v="6"/>
    <x v="8"/>
    <s v=""/>
    <n v="22"/>
    <d v="2018-03-06T00:00:00"/>
  </r>
  <r>
    <x v="55"/>
    <x v="1"/>
    <x v="6"/>
    <x v="25"/>
    <s v="étiquetteuse"/>
    <n v="6"/>
    <d v="2018-03-06T00:00:00"/>
  </r>
  <r>
    <x v="55"/>
    <x v="3"/>
    <x v="6"/>
    <x v="7"/>
    <s v=""/>
    <n v="2"/>
    <d v="2018-03-06T00:00:00"/>
  </r>
  <r>
    <x v="55"/>
    <x v="3"/>
    <x v="6"/>
    <x v="8"/>
    <s v=""/>
    <n v="2"/>
    <d v="2018-03-06T00:00:00"/>
  </r>
  <r>
    <x v="55"/>
    <x v="5"/>
    <x v="6"/>
    <x v="7"/>
    <s v=""/>
    <n v="6"/>
    <d v="2018-03-06T00:00:00"/>
  </r>
  <r>
    <x v="55"/>
    <x v="5"/>
    <x v="6"/>
    <x v="8"/>
    <s v=""/>
    <n v="10"/>
    <d v="2018-03-06T00:00:00"/>
  </r>
  <r>
    <x v="55"/>
    <x v="5"/>
    <x v="6"/>
    <x v="9"/>
    <s v=""/>
    <n v="15"/>
    <d v="2018-03-06T00:00:00"/>
  </r>
  <r>
    <x v="55"/>
    <x v="0"/>
    <x v="6"/>
    <x v="36"/>
    <s v=""/>
    <n v="13"/>
    <d v="2018-03-06T00:00:00"/>
  </r>
  <r>
    <x v="57"/>
    <x v="7"/>
    <x v="25"/>
    <x v="91"/>
    <s v="tapis après vestor  ne tourne pas mecano sur ligne "/>
    <n v="40"/>
    <d v="2018-03-07T00:00:00"/>
  </r>
  <r>
    <x v="57"/>
    <x v="7"/>
    <x v="25"/>
    <x v="86"/>
    <s v="defaut tapis : solution = enmagasiner des fromages dans le vestor avant de lancer la mulisan"/>
    <n v="30"/>
    <d v="2018-03-07T00:00:00"/>
  </r>
  <r>
    <x v="57"/>
    <x v="0"/>
    <x v="7"/>
    <x v="11"/>
    <s v="repassage rouleau"/>
    <n v="10"/>
    <d v="2018-03-07T00:00:00"/>
  </r>
  <r>
    <x v="57"/>
    <x v="1"/>
    <x v="7"/>
    <x v="11"/>
    <s v="3kg au rebus. Decalage en x et y l'impression"/>
    <n v="15"/>
    <d v="2018-03-07T00:00:00"/>
  </r>
  <r>
    <x v="57"/>
    <x v="3"/>
    <x v="3"/>
    <x v="10"/>
    <s v="serrage puis desserrage papier"/>
    <n v="40"/>
    <d v="2018-03-07T00:00:00"/>
  </r>
  <r>
    <x v="57"/>
    <x v="0"/>
    <x v="9"/>
    <x v="15"/>
    <s v="reglage equerrage carton"/>
    <n v="30"/>
    <d v="2018-03-07T00:00:00"/>
  </r>
  <r>
    <x v="57"/>
    <x v="9"/>
    <x v="1"/>
    <x v="79"/>
    <s v="decalage cellule"/>
    <n v="15"/>
    <d v="2018-03-07T00:00:00"/>
  </r>
  <r>
    <x v="57"/>
    <x v="5"/>
    <x v="1"/>
    <x v="79"/>
    <s v="reglage sensibilité cellule sous machine"/>
    <n v="20"/>
    <d v="2018-03-07T00:00:00"/>
  </r>
  <r>
    <x v="57"/>
    <x v="7"/>
    <x v="6"/>
    <x v="7"/>
    <s v="changement commande car cartonneuse  HS et pas d'avance en carton JA"/>
    <n v="10"/>
    <d v="2018-03-07T00:00:00"/>
  </r>
  <r>
    <x v="57"/>
    <x v="8"/>
    <x v="5"/>
    <x v="10"/>
    <s v="fermeture chambre car oreille mal rabattue"/>
    <n v="20"/>
    <d v="2018-03-07T00:00:00"/>
  </r>
  <r>
    <x v="57"/>
    <x v="9"/>
    <x v="5"/>
    <x v="14"/>
    <s v="reglage tension bobine + equerrage rouleau + verification pince prise papier + cellule spot"/>
    <n v="30"/>
    <d v="2018-03-07T00:00:00"/>
  </r>
  <r>
    <x v="57"/>
    <x v="7"/>
    <x v="0"/>
    <x v="3"/>
    <s v="impossible de réarmer la machine.( rappel de recette ON/OFF verification de cellules ) au final aller au level 4 et bouger manuellement le bloc du tirage papier"/>
    <n v="60"/>
    <d v="2018-03-07T00:00:00"/>
  </r>
  <r>
    <x v="57"/>
    <x v="1"/>
    <x v="6"/>
    <x v="7"/>
    <s v=""/>
    <n v="12"/>
    <d v="2018-03-07T00:00:00"/>
  </r>
  <r>
    <x v="57"/>
    <x v="1"/>
    <x v="6"/>
    <x v="8"/>
    <s v=""/>
    <n v="9"/>
    <d v="2018-03-07T00:00:00"/>
  </r>
  <r>
    <x v="57"/>
    <x v="1"/>
    <x v="6"/>
    <x v="25"/>
    <s v="Etiquettes cartons au changement de rouleau"/>
    <n v="15"/>
    <d v="2018-03-07T00:00:00"/>
  </r>
  <r>
    <x v="57"/>
    <x v="3"/>
    <x v="6"/>
    <x v="7"/>
    <s v=""/>
    <n v="15"/>
    <d v="2018-03-07T00:00:00"/>
  </r>
  <r>
    <x v="57"/>
    <x v="3"/>
    <x v="6"/>
    <x v="8"/>
    <s v=""/>
    <n v="25"/>
    <d v="2018-03-07T00:00:00"/>
  </r>
  <r>
    <x v="57"/>
    <x v="3"/>
    <x v="6"/>
    <x v="9"/>
    <s v=""/>
    <n v="15"/>
    <d v="2018-03-07T00:00:00"/>
  </r>
  <r>
    <x v="57"/>
    <x v="3"/>
    <x v="6"/>
    <x v="25"/>
    <s v="pince + oiseau"/>
    <n v="10"/>
    <d v="2018-03-07T00:00:00"/>
  </r>
  <r>
    <x v="57"/>
    <x v="5"/>
    <x v="6"/>
    <x v="7"/>
    <s v=""/>
    <n v="3"/>
    <d v="2018-03-07T00:00:00"/>
  </r>
  <r>
    <x v="57"/>
    <x v="5"/>
    <x v="6"/>
    <x v="8"/>
    <s v=""/>
    <n v="18"/>
    <d v="2018-03-07T00:00:00"/>
  </r>
  <r>
    <x v="57"/>
    <x v="5"/>
    <x v="6"/>
    <x v="9"/>
    <s v=""/>
    <n v="15"/>
    <d v="2018-03-07T00:00:00"/>
  </r>
  <r>
    <x v="57"/>
    <x v="5"/>
    <x v="6"/>
    <x v="25"/>
    <s v="impression date + stickers"/>
    <n v="12"/>
    <d v="2018-03-07T00:00:00"/>
  </r>
  <r>
    <x v="57"/>
    <x v="7"/>
    <x v="6"/>
    <x v="7"/>
    <s v=""/>
    <n v="4"/>
    <d v="2018-03-07T00:00:00"/>
  </r>
  <r>
    <x v="57"/>
    <x v="7"/>
    <x v="6"/>
    <x v="8"/>
    <s v=""/>
    <n v="7"/>
    <d v="2018-03-07T00:00:00"/>
  </r>
  <r>
    <x v="57"/>
    <x v="7"/>
    <x v="6"/>
    <x v="9"/>
    <s v=""/>
    <n v="15"/>
    <d v="2018-03-07T00:00:00"/>
  </r>
  <r>
    <x v="57"/>
    <x v="11"/>
    <x v="6"/>
    <x v="6"/>
    <s v=""/>
    <n v="20"/>
    <d v="2018-03-07T00:00:00"/>
  </r>
  <r>
    <x v="57"/>
    <x v="11"/>
    <x v="6"/>
    <x v="9"/>
    <s v=""/>
    <n v="6"/>
    <d v="2018-03-07T00:00:00"/>
  </r>
  <r>
    <x v="57"/>
    <x v="11"/>
    <x v="6"/>
    <x v="8"/>
    <s v=""/>
    <n v="4"/>
    <d v="2018-03-07T00:00:00"/>
  </r>
  <r>
    <x v="57"/>
    <x v="5"/>
    <x v="6"/>
    <x v="7"/>
    <s v=""/>
    <n v="3"/>
    <d v="2018-03-07T00:00:00"/>
  </r>
  <r>
    <x v="57"/>
    <x v="5"/>
    <x v="6"/>
    <x v="8"/>
    <s v=""/>
    <n v="13"/>
    <d v="2018-03-07T00:00:00"/>
  </r>
  <r>
    <x v="57"/>
    <x v="5"/>
    <x v="6"/>
    <x v="9"/>
    <s v=""/>
    <n v="15"/>
    <d v="2018-03-07T00:00:00"/>
  </r>
  <r>
    <x v="57"/>
    <x v="5"/>
    <x v="6"/>
    <x v="25"/>
    <s v=""/>
    <n v="12"/>
    <d v="2018-03-07T00:00:00"/>
  </r>
  <r>
    <x v="57"/>
    <x v="7"/>
    <x v="6"/>
    <x v="7"/>
    <s v=""/>
    <n v="5"/>
    <d v="2018-03-07T00:00:00"/>
  </r>
  <r>
    <x v="57"/>
    <x v="7"/>
    <x v="6"/>
    <x v="8"/>
    <s v=""/>
    <n v="6"/>
    <d v="2018-03-07T00:00:00"/>
  </r>
  <r>
    <x v="58"/>
    <x v="4"/>
    <x v="5"/>
    <x v="20"/>
    <s v="Problème de détection avec le papier Destrier, spot Marron, intervention mécano + réglages tirage papier"/>
    <n v="30"/>
    <d v="2018-03-09T00:00:00"/>
  </r>
  <r>
    <x v="58"/>
    <x v="0"/>
    <x v="27"/>
    <x v="55"/>
    <s v="Oiseau reste bloqué, graissage"/>
    <n v="15"/>
    <d v="2018-03-09T00:00:00"/>
  </r>
  <r>
    <x v="58"/>
    <x v="7"/>
    <x v="4"/>
    <x v="27"/>
    <s v="Cadence à 70, appel fromages à 78 au lieu de 110 et temps centrage 50ms"/>
    <n v="0"/>
    <d v="2018-03-09T00:00:00"/>
  </r>
  <r>
    <x v="58"/>
    <x v="3"/>
    <x v="4"/>
    <x v="27"/>
    <s v="Réglages cames, stickage + cadence à 57 pour 3512"/>
    <n v="30"/>
    <d v="2018-03-09T00:00:00"/>
  </r>
  <r>
    <x v="58"/>
    <x v="8"/>
    <x v="1"/>
    <x v="18"/>
    <s v="Mouvement poussoir + pelle trop violents, fromages mal mis ou tombés"/>
    <n v="20"/>
    <d v="2018-03-09T00:00:00"/>
  </r>
  <r>
    <x v="58"/>
    <x v="8"/>
    <x v="5"/>
    <x v="17"/>
    <s v="amortisseur talon dévissé"/>
    <n v="10"/>
    <d v="2018-03-09T00:00:00"/>
  </r>
  <r>
    <x v="58"/>
    <x v="7"/>
    <x v="4"/>
    <x v="27"/>
    <s v="14FR F26 souples, crémeux, impossible à emballer (similaires aux tartes de St cécile), passage à la F27 : nickel._x000a_Voir ce qu'on fait des 300 tartes restantes F26"/>
    <n v="60"/>
    <d v="2018-03-09T00:00:00"/>
  </r>
  <r>
    <x v="58"/>
    <x v="0"/>
    <x v="9"/>
    <x v="15"/>
    <s v="Contre-presseur 1 gauche à refaire"/>
    <n v="30"/>
    <d v="2018-03-09T00:00:00"/>
  </r>
  <r>
    <x v="58"/>
    <x v="0"/>
    <x v="0"/>
    <x v="3"/>
    <s v="meme chose que mercredi fin d'aprem  : reglage mecano + benoit"/>
    <n v="30"/>
    <d v="2018-03-09T00:00:00"/>
  </r>
  <r>
    <x v="58"/>
    <x v="3"/>
    <x v="3"/>
    <x v="10"/>
    <s v="reglage passage 3512 -&gt; 612E"/>
    <n v="15"/>
    <d v="2018-03-09T00:00:00"/>
  </r>
  <r>
    <x v="58"/>
    <x v="9"/>
    <x v="5"/>
    <x v="10"/>
    <s v="passage tranchés ; réglage chambre + contre piston"/>
    <n v="15"/>
    <d v="2018-03-09T00:00:00"/>
  </r>
  <r>
    <x v="58"/>
    <x v="5"/>
    <x v="3"/>
    <x v="53"/>
    <s v="interversion machoirs de tapis"/>
    <n v="15"/>
    <d v="2018-03-09T00:00:00"/>
  </r>
  <r>
    <x v="58"/>
    <x v="5"/>
    <x v="16"/>
    <x v="34"/>
    <s v="RAZ depileur"/>
    <n v="10"/>
    <d v="2018-03-09T00:00:00"/>
  </r>
  <r>
    <x v="58"/>
    <x v="7"/>
    <x v="0"/>
    <x v="3"/>
    <s v="le capteur de la position des pinces, defectueux, impossible de remettre le plateau tirage papier à sa place.Réglage du capteur ."/>
    <n v="120"/>
    <d v="2018-03-09T00:00:00"/>
  </r>
  <r>
    <x v="58"/>
    <x v="9"/>
    <x v="25"/>
    <x v="52"/>
    <s v=""/>
    <n v="30"/>
    <d v="2018-03-09T00:00:00"/>
  </r>
  <r>
    <x v="58"/>
    <x v="5"/>
    <x v="1"/>
    <x v="30"/>
    <s v="repassage ruban encreur"/>
    <n v="10"/>
    <d v="2018-03-09T00:00:00"/>
  </r>
  <r>
    <x v="58"/>
    <x v="13"/>
    <x v="20"/>
    <x v="80"/>
    <s v="sur 80,2 un homme a la dépose ne suit pas les cadences "/>
    <n v="0"/>
    <d v="2018-03-09T00:00:00"/>
  </r>
  <r>
    <x v="59"/>
    <x v="6"/>
    <x v="4"/>
    <x v="27"/>
    <s v="RX du 02/03 emballage sur 1 rack, fromage souple"/>
    <n v="1"/>
    <d v="2018-03-10T00:00:00"/>
  </r>
  <r>
    <x v="59"/>
    <x v="11"/>
    <x v="1"/>
    <x v="1"/>
    <s v="casse carton dans gerbeur, le gerbeur monte trop vite et les caisses retombent, intervention mecano graissage verin et reglage buté+remplacement raccord d'air"/>
    <n v="1"/>
    <d v="2018-03-10T00:00:00"/>
  </r>
  <r>
    <x v="59"/>
    <x v="5"/>
    <x v="1"/>
    <x v="22"/>
    <s v="la colle coule en permanence,obliger de coupé le courant pour couper les pistolets"/>
    <n v="15"/>
    <d v="2018-03-10T00:00:00"/>
  </r>
  <r>
    <x v="59"/>
    <x v="1"/>
    <x v="29"/>
    <x v="10"/>
    <s v="fromage mou ST DU28/02 t491 pas 6h de sechoir"/>
    <n v="15"/>
    <d v="2018-03-10T00:00:00"/>
  </r>
  <r>
    <x v="59"/>
    <x v="2"/>
    <x v="22"/>
    <x v="42"/>
    <s v=""/>
    <n v="10"/>
    <d v="2018-03-10T00:00:00"/>
  </r>
  <r>
    <x v="59"/>
    <x v="1"/>
    <x v="7"/>
    <x v="75"/>
    <s v="etiquette et carbone, remplacement +nettoyage"/>
    <n v="20"/>
    <d v="2018-03-10T00:00:00"/>
  </r>
  <r>
    <x v="59"/>
    <x v="0"/>
    <x v="7"/>
    <x v="24"/>
    <s v="a chaque démarrage et a chaque changement de rouleau, défaut de sticker, voir frein rouleau etiquette"/>
    <n v="45"/>
    <d v="2018-03-10T00:00:00"/>
  </r>
  <r>
    <x v="59"/>
    <x v="1"/>
    <x v="6"/>
    <x v="36"/>
    <s v=""/>
    <n v="10"/>
    <d v="2018-03-10T00:00:00"/>
  </r>
  <r>
    <x v="59"/>
    <x v="6"/>
    <x v="13"/>
    <x v="62"/>
    <s v=""/>
    <n v="10"/>
    <d v="2018-03-10T00:00:00"/>
  </r>
  <r>
    <x v="60"/>
    <x v="3"/>
    <x v="3"/>
    <x v="10"/>
    <s v="réglage came"/>
    <n v="10"/>
    <d v="2018-03-11T00:00:00"/>
  </r>
  <r>
    <x v="60"/>
    <x v="8"/>
    <x v="27"/>
    <x v="55"/>
    <s v="remise en état plaque vestor  "/>
    <n v="15"/>
    <d v="2018-03-11T00:00:00"/>
  </r>
  <r>
    <x v="61"/>
    <x v="4"/>
    <x v="13"/>
    <x v="77"/>
    <s v="Démarrage 80,3 à 5h45, ramassage des US pour pédale 1h"/>
    <n v="60"/>
    <d v="2018-03-12T00:00:00"/>
  </r>
  <r>
    <x v="61"/>
    <x v="0"/>
    <x v="7"/>
    <x v="23"/>
    <s v="Inter mécano, réglage mandrin"/>
    <n v="30"/>
    <d v="2018-03-12T00:00:00"/>
  </r>
  <r>
    <x v="61"/>
    <x v="11"/>
    <x v="15"/>
    <x v="14"/>
    <s v="Inter mécano sur pince papier"/>
    <n v="30"/>
    <d v="2018-03-12T00:00:00"/>
  </r>
  <r>
    <x v="61"/>
    <x v="11"/>
    <x v="18"/>
    <x v="70"/>
    <s v="Nbreux arrêts DELFORD??? Toujours pas résolu"/>
    <n v="30"/>
    <d v="2018-03-12T00:00:00"/>
  </r>
  <r>
    <x v="61"/>
    <x v="3"/>
    <x v="3"/>
    <x v="10"/>
    <s v="Inter mécano + cadence 55"/>
    <n v="30"/>
    <d v="2018-03-12T00:00:00"/>
  </r>
  <r>
    <x v="61"/>
    <x v="1"/>
    <x v="7"/>
    <x v="11"/>
    <s v="Pb étiqueteuse Avery après chgt ruban encre, impression illisible, pas de tension du ruban, réglage tendeur et embrayage enrouleur"/>
    <n v="60"/>
    <d v="2018-03-12T00:00:00"/>
  </r>
  <r>
    <x v="58"/>
    <x v="3"/>
    <x v="6"/>
    <x v="7"/>
    <s v=""/>
    <n v="2"/>
    <d v="2018-03-09T00:00:00"/>
  </r>
  <r>
    <x v="58"/>
    <x v="3"/>
    <x v="6"/>
    <x v="8"/>
    <s v=""/>
    <n v="13"/>
    <d v="2018-03-09T00:00:00"/>
  </r>
  <r>
    <x v="58"/>
    <x v="3"/>
    <x v="6"/>
    <x v="25"/>
    <s v="Fab"/>
    <n v="3"/>
    <d v="2018-03-09T00:00:00"/>
  </r>
  <r>
    <x v="58"/>
    <x v="3"/>
    <x v="6"/>
    <x v="8"/>
    <s v=""/>
    <n v="13"/>
    <d v="2018-03-09T00:00:00"/>
  </r>
  <r>
    <x v="58"/>
    <x v="5"/>
    <x v="6"/>
    <x v="8"/>
    <s v=""/>
    <n v="9"/>
    <d v="2018-03-09T00:00:00"/>
  </r>
  <r>
    <x v="58"/>
    <x v="5"/>
    <x v="6"/>
    <x v="9"/>
    <s v=""/>
    <n v="15"/>
    <d v="2018-03-09T00:00:00"/>
  </r>
  <r>
    <x v="58"/>
    <x v="5"/>
    <x v="6"/>
    <x v="25"/>
    <s v="Tapis"/>
    <n v="7"/>
    <d v="2018-03-09T00:00:00"/>
  </r>
  <r>
    <x v="58"/>
    <x v="5"/>
    <x v="6"/>
    <x v="7"/>
    <s v=""/>
    <n v="2"/>
    <d v="2018-03-09T00:00:00"/>
  </r>
  <r>
    <x v="58"/>
    <x v="5"/>
    <x v="6"/>
    <x v="8"/>
    <s v=""/>
    <n v="19"/>
    <d v="2018-03-09T00:00:00"/>
  </r>
  <r>
    <x v="58"/>
    <x v="5"/>
    <x v="6"/>
    <x v="9"/>
    <s v=""/>
    <n v="15"/>
    <d v="2018-03-09T00:00:00"/>
  </r>
  <r>
    <x v="58"/>
    <x v="0"/>
    <x v="6"/>
    <x v="25"/>
    <s v="Ruban marken coupé,nett tete imprimante. Attente décision pour fin de commande"/>
    <n v="40"/>
    <d v="2018-03-09T00:00:00"/>
  </r>
  <r>
    <x v="58"/>
    <x v="0"/>
    <x v="6"/>
    <x v="8"/>
    <s v=""/>
    <n v="14"/>
    <d v="2018-03-09T00:00:00"/>
  </r>
  <r>
    <x v="58"/>
    <x v="7"/>
    <x v="6"/>
    <x v="8"/>
    <s v=""/>
    <n v="9"/>
    <d v="2018-03-09T00:00:00"/>
  </r>
  <r>
    <x v="58"/>
    <x v="7"/>
    <x v="6"/>
    <x v="25"/>
    <s v=""/>
    <n v="20"/>
    <d v="2018-03-09T00:00:00"/>
  </r>
  <r>
    <x v="58"/>
    <x v="5"/>
    <x v="6"/>
    <x v="7"/>
    <s v=""/>
    <n v="4"/>
    <d v="2018-03-09T00:00:00"/>
  </r>
  <r>
    <x v="58"/>
    <x v="5"/>
    <x v="6"/>
    <x v="8"/>
    <s v=""/>
    <n v="17"/>
    <d v="2018-03-09T00:00:00"/>
  </r>
  <r>
    <x v="59"/>
    <x v="1"/>
    <x v="6"/>
    <x v="7"/>
    <s v=""/>
    <n v="27"/>
    <d v="2018-03-10T00:00:00"/>
  </r>
  <r>
    <x v="59"/>
    <x v="1"/>
    <x v="6"/>
    <x v="8"/>
    <s v=""/>
    <n v="3"/>
    <d v="2018-03-10T00:00:00"/>
  </r>
  <r>
    <x v="59"/>
    <x v="1"/>
    <x v="6"/>
    <x v="8"/>
    <s v=""/>
    <n v="17"/>
    <d v="2018-03-10T00:00:00"/>
  </r>
  <r>
    <x v="59"/>
    <x v="5"/>
    <x v="6"/>
    <x v="8"/>
    <s v=""/>
    <n v="14"/>
    <d v="2018-03-10T00:00:00"/>
  </r>
  <r>
    <x v="59"/>
    <x v="0"/>
    <x v="6"/>
    <x v="8"/>
    <s v=""/>
    <n v="20"/>
    <d v="2018-03-10T00:00:00"/>
  </r>
  <r>
    <x v="59"/>
    <x v="0"/>
    <x v="6"/>
    <x v="9"/>
    <s v=""/>
    <n v="20"/>
    <d v="2018-03-10T00:00:00"/>
  </r>
  <r>
    <x v="59"/>
    <x v="7"/>
    <x v="6"/>
    <x v="7"/>
    <s v=""/>
    <n v="10"/>
    <d v="2018-03-10T00:00:00"/>
  </r>
  <r>
    <x v="59"/>
    <x v="7"/>
    <x v="6"/>
    <x v="8"/>
    <s v=""/>
    <n v="19"/>
    <d v="2018-03-10T00:00:00"/>
  </r>
  <r>
    <x v="59"/>
    <x v="5"/>
    <x v="6"/>
    <x v="8"/>
    <s v=""/>
    <n v="9"/>
    <d v="2018-03-10T00:00:00"/>
  </r>
  <r>
    <x v="59"/>
    <x v="5"/>
    <x v="6"/>
    <x v="7"/>
    <s v=""/>
    <n v="9"/>
    <d v="2018-03-10T00:00:00"/>
  </r>
  <r>
    <x v="60"/>
    <x v="3"/>
    <x v="6"/>
    <x v="7"/>
    <s v=""/>
    <n v="5"/>
    <d v="2018-03-11T00:00:00"/>
  </r>
  <r>
    <x v="60"/>
    <x v="3"/>
    <x v="6"/>
    <x v="8"/>
    <s v=""/>
    <n v="17"/>
    <d v="2018-03-11T00:00:00"/>
  </r>
  <r>
    <x v="60"/>
    <x v="5"/>
    <x v="6"/>
    <x v="7"/>
    <s v=""/>
    <n v="10"/>
    <d v="2018-03-11T00:00:00"/>
  </r>
  <r>
    <x v="60"/>
    <x v="5"/>
    <x v="6"/>
    <x v="8"/>
    <s v=""/>
    <n v="13"/>
    <d v="2018-03-11T00:00:00"/>
  </r>
  <r>
    <x v="60"/>
    <x v="5"/>
    <x v="6"/>
    <x v="25"/>
    <s v=""/>
    <n v="10"/>
    <d v="2018-03-11T00:00:00"/>
  </r>
  <r>
    <x v="61"/>
    <x v="4"/>
    <x v="18"/>
    <x v="37"/>
    <s v="intervention de la societe SARTORIUS pour le contrôle des balances ."/>
    <n v="65"/>
    <d v="2018-03-12T00:00:00"/>
  </r>
  <r>
    <x v="61"/>
    <x v="1"/>
    <x v="7"/>
    <x v="75"/>
    <s v="soucis sur le rouleau qui n'arrivait pas à se tendre défaut d'impression."/>
    <n v="60"/>
    <d v="2018-03-12T00:00:00"/>
  </r>
  <r>
    <x v="61"/>
    <x v="0"/>
    <x v="7"/>
    <x v="23"/>
    <s v="impossible de démarrer la dépose étiquettes."/>
    <n v="40"/>
    <d v="2018-03-12T00:00:00"/>
  </r>
  <r>
    <x v="61"/>
    <x v="3"/>
    <x v="3"/>
    <x v="10"/>
    <s v="Plusieurs inter mécano pour réglage"/>
    <n v="60"/>
    <d v="2018-03-12T00:00:00"/>
  </r>
  <r>
    <x v="61"/>
    <x v="0"/>
    <x v="7"/>
    <x v="23"/>
    <s v="Inter mécano sur étiqueteuse, vu avec BR"/>
    <n v="60"/>
    <d v="2018-03-12T00:00:00"/>
  </r>
  <r>
    <x v="61"/>
    <x v="4"/>
    <x v="13"/>
    <x v="78"/>
    <s v="inter de Satorius sur balance"/>
    <n v="60"/>
    <d v="2018-03-12T00:00:00"/>
  </r>
  <r>
    <x v="61"/>
    <x v="5"/>
    <x v="3"/>
    <x v="10"/>
    <s v="Intervention mécano, régalges cames + pliage oreilles"/>
    <n v="45"/>
    <d v="2018-03-12T00:00:00"/>
  </r>
  <r>
    <x v="61"/>
    <x v="0"/>
    <x v="7"/>
    <x v="24"/>
    <s v="Intervention mécano, recherche dans la doc concernant le frein qui revient trop vite "/>
    <n v="40"/>
    <d v="2018-03-12T00:00:00"/>
  </r>
  <r>
    <x v="61"/>
    <x v="4"/>
    <x v="4"/>
    <x v="45"/>
    <s v="3000 2ème choix à faire : non triés"/>
    <n v="0"/>
    <d v="2018-03-12T00:00:00"/>
  </r>
  <r>
    <x v="61"/>
    <x v="1"/>
    <x v="6"/>
    <x v="7"/>
    <s v="25 petites commandes de B3GE, temps de changement."/>
    <n v="0"/>
    <d v="2018-03-12T00:00:00"/>
  </r>
  <r>
    <x v="61"/>
    <x v="1"/>
    <x v="7"/>
    <x v="24"/>
    <s v="Carbone déchiré, mauvaise dépose, impression à régler"/>
    <n v="30"/>
    <d v="2018-03-12T00:00:00"/>
  </r>
  <r>
    <x v="61"/>
    <x v="8"/>
    <x v="27"/>
    <x v="85"/>
    <s v="Réglages fication + nettoyage"/>
    <n v="30"/>
    <d v="2018-03-12T00:00:00"/>
  </r>
  <r>
    <x v="61"/>
    <x v="8"/>
    <x v="5"/>
    <x v="20"/>
    <s v="Mauvaise couleur du spot (vert au lieu de rouge)"/>
    <n v="15"/>
    <d v="2018-03-12T00:00:00"/>
  </r>
  <r>
    <x v="61"/>
    <x v="0"/>
    <x v="0"/>
    <x v="16"/>
    <s v="Président"/>
    <n v="0"/>
    <d v="2018-03-12T00:00:00"/>
  </r>
  <r>
    <x v="61"/>
    <x v="8"/>
    <x v="1"/>
    <x v="15"/>
    <s v="Prise découpe en cartons par 6"/>
    <n v="20"/>
    <d v="2018-03-12T00:00:00"/>
  </r>
  <r>
    <x v="61"/>
    <x v="8"/>
    <x v="5"/>
    <x v="10"/>
    <s v="réglage contre-piston + bras d amené + amortiseur "/>
    <n v="60"/>
    <d v="2018-03-12T00:00:00"/>
  </r>
  <r>
    <x v="61"/>
    <x v="13"/>
    <x v="20"/>
    <x v="39"/>
    <n v="80.2"/>
    <n v="0"/>
    <d v="2018-03-12T00:00:00"/>
  </r>
  <r>
    <x v="62"/>
    <x v="8"/>
    <x v="5"/>
    <x v="3"/>
    <s v="papier dans le tirage"/>
    <n v="20"/>
    <d v="2018-03-13T00:00:00"/>
  </r>
  <r>
    <x v="62"/>
    <x v="5"/>
    <x v="3"/>
    <x v="10"/>
    <s v="papier déchiré :reglage mécano"/>
    <n v="15"/>
    <d v="2018-03-13T00:00:00"/>
  </r>
  <r>
    <x v="61"/>
    <x v="1"/>
    <x v="6"/>
    <x v="7"/>
    <s v=""/>
    <n v="3"/>
    <d v="2018-03-12T00:00:00"/>
  </r>
  <r>
    <x v="61"/>
    <x v="1"/>
    <x v="6"/>
    <x v="8"/>
    <s v=""/>
    <n v="21"/>
    <d v="2018-03-12T00:00:00"/>
  </r>
  <r>
    <x v="61"/>
    <x v="1"/>
    <x v="6"/>
    <x v="36"/>
    <s v=""/>
    <n v="14"/>
    <d v="2018-03-12T00:00:00"/>
  </r>
  <r>
    <x v="61"/>
    <x v="1"/>
    <x v="6"/>
    <x v="8"/>
    <s v=""/>
    <n v="42"/>
    <d v="2018-03-12T00:00:00"/>
  </r>
  <r>
    <x v="61"/>
    <x v="1"/>
    <x v="6"/>
    <x v="25"/>
    <s v="Bcp de petites cdes en GE + chgt cartons fréquents"/>
    <n v="0"/>
    <d v="2018-03-12T00:00:00"/>
  </r>
  <r>
    <x v="61"/>
    <x v="3"/>
    <x v="6"/>
    <x v="7"/>
    <s v=""/>
    <n v="3"/>
    <d v="2018-03-12T00:00:00"/>
  </r>
  <r>
    <x v="61"/>
    <x v="3"/>
    <x v="6"/>
    <x v="8"/>
    <s v=""/>
    <n v="6"/>
    <d v="2018-03-12T00:00:00"/>
  </r>
  <r>
    <x v="61"/>
    <x v="3"/>
    <x v="6"/>
    <x v="9"/>
    <s v=""/>
    <n v="15"/>
    <d v="2018-03-12T00:00:00"/>
  </r>
  <r>
    <x v="61"/>
    <x v="3"/>
    <x v="6"/>
    <x v="25"/>
    <s v="Casse fromages"/>
    <n v="0"/>
    <d v="2018-03-12T00:00:00"/>
  </r>
  <r>
    <x v="61"/>
    <x v="5"/>
    <x v="6"/>
    <x v="8"/>
    <s v=""/>
    <n v="8"/>
    <d v="2018-03-12T00:00:00"/>
  </r>
  <r>
    <x v="61"/>
    <x v="5"/>
    <x v="6"/>
    <x v="8"/>
    <s v=""/>
    <n v="4"/>
    <d v="2018-03-12T00:00:00"/>
  </r>
  <r>
    <x v="61"/>
    <x v="5"/>
    <x v="6"/>
    <x v="7"/>
    <s v=""/>
    <n v="6"/>
    <d v="2018-03-12T00:00:00"/>
  </r>
  <r>
    <x v="61"/>
    <x v="5"/>
    <x v="6"/>
    <x v="8"/>
    <s v=""/>
    <n v="14"/>
    <d v="2018-03-12T00:00:00"/>
  </r>
  <r>
    <x v="61"/>
    <x v="5"/>
    <x v="6"/>
    <x v="9"/>
    <s v=""/>
    <n v="15"/>
    <d v="2018-03-12T00:00:00"/>
  </r>
  <r>
    <x v="61"/>
    <x v="5"/>
    <x v="6"/>
    <x v="25"/>
    <s v=""/>
    <n v="2"/>
    <d v="2018-03-12T00:00:00"/>
  </r>
  <r>
    <x v="61"/>
    <x v="0"/>
    <x v="6"/>
    <x v="7"/>
    <s v=""/>
    <n v="2"/>
    <d v="2018-03-12T00:00:00"/>
  </r>
  <r>
    <x v="61"/>
    <x v="0"/>
    <x v="6"/>
    <x v="8"/>
    <s v=""/>
    <n v="24"/>
    <d v="2018-03-12T00:00:00"/>
  </r>
  <r>
    <x v="61"/>
    <x v="0"/>
    <x v="6"/>
    <x v="9"/>
    <s v=""/>
    <n v="15"/>
    <d v="2018-03-12T00:00:00"/>
  </r>
  <r>
    <x v="61"/>
    <x v="0"/>
    <x v="6"/>
    <x v="8"/>
    <s v=""/>
    <n v="14"/>
    <d v="2018-03-12T00:00:00"/>
  </r>
  <r>
    <x v="61"/>
    <x v="7"/>
    <x v="6"/>
    <x v="7"/>
    <s v=""/>
    <n v="15"/>
    <d v="2018-03-12T00:00:00"/>
  </r>
  <r>
    <x v="61"/>
    <x v="7"/>
    <x v="6"/>
    <x v="8"/>
    <s v=""/>
    <n v="18"/>
    <d v="2018-03-12T00:00:00"/>
  </r>
  <r>
    <x v="62"/>
    <x v="3"/>
    <x v="3"/>
    <x v="10"/>
    <s v="casse fromage reglage mécano"/>
    <n v="15"/>
    <d v="2018-03-13T00:00:00"/>
  </r>
  <r>
    <x v="62"/>
    <x v="3"/>
    <x v="16"/>
    <x v="34"/>
    <s v="obligé de réarmer a chaque nouvelle pile"/>
    <n v="10"/>
    <d v="2018-03-13T00:00:00"/>
  </r>
  <r>
    <x v="62"/>
    <x v="5"/>
    <x v="3"/>
    <x v="10"/>
    <s v="papier déchiré reglage mécano"/>
    <n v="30"/>
    <d v="2018-03-13T00:00:00"/>
  </r>
  <r>
    <x v="62"/>
    <x v="9"/>
    <x v="13"/>
    <x v="77"/>
    <s v="validation au poste avec CD"/>
    <n v="30"/>
    <d v="2018-03-13T00:00:00"/>
  </r>
  <r>
    <x v="62"/>
    <x v="8"/>
    <x v="13"/>
    <x v="77"/>
    <s v="validation au poste avec CD"/>
    <n v="30"/>
    <d v="2018-03-13T00:00:00"/>
  </r>
  <r>
    <x v="62"/>
    <x v="4"/>
    <x v="13"/>
    <x v="77"/>
    <s v="validation au poste avec CD"/>
    <n v="30"/>
    <d v="2018-03-13T00:00:00"/>
  </r>
  <r>
    <x v="62"/>
    <x v="11"/>
    <x v="25"/>
    <x v="91"/>
    <s v="courroie défaite"/>
    <n v="10"/>
    <d v="2018-03-13T00:00:00"/>
  </r>
  <r>
    <x v="62"/>
    <x v="5"/>
    <x v="3"/>
    <x v="10"/>
    <s v="reglage mecano"/>
    <n v="15"/>
    <d v="2018-03-13T00:00:00"/>
  </r>
  <r>
    <x v="62"/>
    <x v="8"/>
    <x v="5"/>
    <x v="3"/>
    <s v="poignée de soulever rouleau dévisée"/>
    <n v="10"/>
    <d v="2018-03-1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outline="1" outlineData="1" multipleFieldFilters="0" chartFormat="1">
  <location ref="A4:G23" firstHeaderRow="1" firstDataRow="2" firstDataCol="1" rowPageCount="1" colPageCount="1"/>
  <pivotFields count="7">
    <pivotField axis="axisPage" multipleItemSelectionAllowed="1" showAll="0" includeNewItemsInFilter="1" defaultSubtotal="0">
      <items count="63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7"/>
        <item h="1" x="58"/>
        <item h="1" x="59"/>
        <item h="1" x="60"/>
        <item h="1" x="61"/>
        <item h="1" x="62"/>
        <item h="1" x="56"/>
      </items>
    </pivotField>
    <pivotField axis="axisCol" showAll="0" sortType="ascending">
      <items count="15">
        <item x="12"/>
        <item x="13"/>
        <item x="2"/>
        <item x="0"/>
        <item x="7"/>
        <item x="10"/>
        <item x="6"/>
        <item x="3"/>
        <item x="5"/>
        <item x="9"/>
        <item x="8"/>
        <item x="4"/>
        <item x="11"/>
        <item x="1"/>
        <item t="default"/>
      </items>
    </pivotField>
    <pivotField axis="axisRow" showAll="0">
      <items count="32">
        <item x="10"/>
        <item x="11"/>
        <item x="6"/>
        <item x="13"/>
        <item x="23"/>
        <item x="18"/>
        <item x="24"/>
        <item x="26"/>
        <item x="27"/>
        <item x="17"/>
        <item x="16"/>
        <item x="30"/>
        <item x="19"/>
        <item x="0"/>
        <item x="14"/>
        <item x="3"/>
        <item x="5"/>
        <item x="15"/>
        <item x="29"/>
        <item x="1"/>
        <item x="9"/>
        <item x="8"/>
        <item x="22"/>
        <item x="12"/>
        <item x="4"/>
        <item x="2"/>
        <item x="20"/>
        <item x="21"/>
        <item x="7"/>
        <item x="28"/>
        <item x="25"/>
        <item t="default"/>
      </items>
    </pivotField>
    <pivotField axis="axisRow" showAll="0" defaultSubtotal="0">
      <items count="92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</items>
    </pivotField>
    <pivotField showAll="0"/>
    <pivotField dataField="1" showAll="0"/>
    <pivotField numFmtId="14" showAll="0"/>
  </pivotFields>
  <rowFields count="2">
    <field x="2"/>
    <field x="3"/>
  </rowFields>
  <rowItems count="18">
    <i>
      <x v="2"/>
    </i>
    <i r="1">
      <x v="3"/>
    </i>
    <i r="1">
      <x v="19"/>
    </i>
    <i r="1">
      <x v="21"/>
    </i>
    <i r="1">
      <x v="61"/>
    </i>
    <i>
      <x v="13"/>
    </i>
    <i r="1">
      <x v="85"/>
    </i>
    <i>
      <x v="15"/>
    </i>
    <i r="1">
      <x v="44"/>
    </i>
    <i r="1">
      <x v="46"/>
    </i>
    <i>
      <x v="16"/>
    </i>
    <i r="1">
      <x v="82"/>
    </i>
    <i>
      <x v="19"/>
    </i>
    <i r="1">
      <x v="71"/>
    </i>
    <i>
      <x v="24"/>
    </i>
    <i r="1">
      <x v="54"/>
    </i>
    <i>
      <x v="25"/>
    </i>
    <i r="1">
      <x v="82"/>
    </i>
  </rowItems>
  <colFields count="1">
    <field x="1"/>
  </colFields>
  <colItems count="6">
    <i>
      <x v="2"/>
    </i>
    <i>
      <x v="3"/>
    </i>
    <i>
      <x v="7"/>
    </i>
    <i>
      <x v="8"/>
    </i>
    <i>
      <x v="11"/>
    </i>
    <i>
      <x v="13"/>
    </i>
  </colItems>
  <pageFields count="1">
    <pageField fld="0" hier="-1"/>
  </pageFields>
  <dataFields count="1">
    <dataField name="Somme de Temps (min)" fld="5" baseField="5" baseItem="22"/>
  </dataFields>
  <chartFormats count="46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1"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1"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1"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1">
          <reference field="2" count="1" selected="0">
            <x v="18"/>
          </reference>
        </references>
      </pivotArea>
    </chartFormat>
    <chartFormat chart="0" format="19" series="1">
      <pivotArea type="data" outline="0" fieldPosition="0">
        <references count="1">
          <reference field="2" count="1" selected="0">
            <x v="19"/>
          </reference>
        </references>
      </pivotArea>
    </chartFormat>
    <chartFormat chart="0" format="20" series="1">
      <pivotArea type="data" outline="0" fieldPosition="0">
        <references count="1">
          <reference field="2" count="1" selected="0">
            <x v="20"/>
          </reference>
        </references>
      </pivotArea>
    </chartFormat>
    <chartFormat chart="0" format="21" series="1">
      <pivotArea type="data" outline="0" fieldPosition="0">
        <references count="1">
          <reference field="2" count="1" selected="0">
            <x v="21"/>
          </reference>
        </references>
      </pivotArea>
    </chartFormat>
    <chartFormat chart="0" format="22" series="1">
      <pivotArea type="data" outline="0" fieldPosition="0">
        <references count="1">
          <reference field="2" count="1" selected="0">
            <x v="22"/>
          </reference>
        </references>
      </pivotArea>
    </chartFormat>
    <chartFormat chart="0" format="23" series="1">
      <pivotArea type="data" outline="0" fieldPosition="0">
        <references count="1">
          <reference field="2" count="1" selected="0">
            <x v="23"/>
          </reference>
        </references>
      </pivotArea>
    </chartFormat>
    <chartFormat chart="0" format="24" series="1">
      <pivotArea type="data" outline="0" fieldPosition="0">
        <references count="1">
          <reference field="2" count="1" selected="0">
            <x v="24"/>
          </reference>
        </references>
      </pivotArea>
    </chartFormat>
    <chartFormat chart="0" format="25" series="1">
      <pivotArea type="data" outline="0" fieldPosition="0">
        <references count="1">
          <reference field="2" count="1" selected="0">
            <x v="25"/>
          </reference>
        </references>
      </pivotArea>
    </chartFormat>
    <chartFormat chart="0" format="26" series="1">
      <pivotArea type="data" outline="0" fieldPosition="0">
        <references count="1">
          <reference field="2" count="1" selected="0">
            <x v="26"/>
          </reference>
        </references>
      </pivotArea>
    </chartFormat>
    <chartFormat chart="0" format="27" series="1">
      <pivotArea type="data" outline="0" fieldPosition="0">
        <references count="1">
          <reference field="2" count="1" selected="0">
            <x v="27"/>
          </reference>
        </references>
      </pivotArea>
    </chartFormat>
    <chartFormat chart="0" format="28" series="1">
      <pivotArea type="data" outline="0" fieldPosition="0">
        <references count="1">
          <reference field="2" count="1" selected="0">
            <x v="28"/>
          </reference>
        </references>
      </pivotArea>
    </chartFormat>
    <chartFormat chart="0" format="29" series="1">
      <pivotArea type="data" outline="0" fieldPosition="0">
        <references count="1">
          <reference field="2" count="1" selected="0">
            <x v="29"/>
          </reference>
        </references>
      </pivotArea>
    </chartFormat>
    <chartFormat chart="0" format="30" series="1">
      <pivotArea type="data" outline="0" fieldPosition="0">
        <references count="1">
          <reference field="2" count="1" selected="0">
            <x v="30"/>
          </reference>
        </references>
      </pivotArea>
    </chartFormat>
    <chartFormat chart="0" format="32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33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34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5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36" series="1">
      <pivotArea type="data" outline="0" fieldPosition="0">
        <references count="1">
          <reference field="1" count="1" selected="0">
            <x v="4"/>
          </reference>
        </references>
      </pivotArea>
    </chartFormat>
    <chartFormat chart="0" format="37" series="1">
      <pivotArea type="data" outline="0" fieldPosition="0">
        <references count="1">
          <reference field="1" count="1" selected="0">
            <x v="5"/>
          </reference>
        </references>
      </pivotArea>
    </chartFormat>
    <chartFormat chart="0" format="38" series="1">
      <pivotArea type="data" outline="0" fieldPosition="0">
        <references count="1">
          <reference field="1" count="1" selected="0">
            <x v="6"/>
          </reference>
        </references>
      </pivotArea>
    </chartFormat>
    <chartFormat chart="0" format="39" series="1">
      <pivotArea type="data" outline="0" fieldPosition="0">
        <references count="1">
          <reference field="1" count="1" selected="0">
            <x v="7"/>
          </reference>
        </references>
      </pivotArea>
    </chartFormat>
    <chartFormat chart="0" format="40" series="1">
      <pivotArea type="data" outline="0" fieldPosition="0">
        <references count="1">
          <reference field="1" count="1" selected="0">
            <x v="8"/>
          </reference>
        </references>
      </pivotArea>
    </chartFormat>
    <chartFormat chart="0" format="41" series="1">
      <pivotArea type="data" outline="0" fieldPosition="0">
        <references count="1">
          <reference field="1" count="1" selected="0">
            <x v="9"/>
          </reference>
        </references>
      </pivotArea>
    </chartFormat>
    <chartFormat chart="0" format="42" series="1">
      <pivotArea type="data" outline="0" fieldPosition="0">
        <references count="1">
          <reference field="1" count="1" selected="0">
            <x v="10"/>
          </reference>
        </references>
      </pivotArea>
    </chartFormat>
    <chartFormat chart="0" format="43" series="1">
      <pivotArea type="data" outline="0" fieldPosition="0">
        <references count="1">
          <reference field="1" count="1" selected="0">
            <x v="11"/>
          </reference>
        </references>
      </pivotArea>
    </chartFormat>
    <chartFormat chart="0" format="44" series="1">
      <pivotArea type="data" outline="0" fieldPosition="0">
        <references count="1">
          <reference field="1" count="1" selected="0">
            <x v="12"/>
          </reference>
        </references>
      </pivotArea>
    </chartFormat>
    <chartFormat chart="0" format="45" series="1">
      <pivotArea type="data" outline="0" fieldPosition="0">
        <references count="1">
          <reference field="1" count="1" selected="0">
            <x v="13"/>
          </reference>
        </references>
      </pivotArea>
    </chartFormat>
    <chartFormat chart="0" format="4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2"/>
      <x v="15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9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AA72:AC7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6"/>
      <x v="78"/>
    </i>
    <i r="1">
      <x v="9"/>
    </i>
    <i>
      <x v="27"/>
      <x v="9"/>
    </i>
  </rowItems>
  <colItems count="1">
    <i/>
  </colItems>
  <pageFields count="1">
    <pageField fld="1" item="5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5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72:Q7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6"/>
      <x v="78"/>
    </i>
    <i r="1">
      <x v="39"/>
    </i>
    <i r="1">
      <x v="17"/>
    </i>
  </rowItems>
  <colItems count="1">
    <i/>
  </colItems>
  <pageFields count="1">
    <pageField fld="1" item="1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1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88:D94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6">
    <i>
      <x v="1"/>
    </i>
    <i>
      <x v="4"/>
    </i>
    <i>
      <x v="10"/>
    </i>
    <i>
      <x v="23"/>
    </i>
    <i>
      <x/>
    </i>
    <i>
      <x v="12"/>
    </i>
  </rowItems>
  <colItems count="1">
    <i/>
  </colItems>
  <pageFields count="1">
    <pageField fld="1" item="4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50:E52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">
    <i>
      <x v="18"/>
      <x v="64"/>
    </i>
    <i r="1">
      <x v="38"/>
    </i>
  </rowItems>
  <colItems count="1">
    <i/>
  </colItems>
  <pageFields count="1">
    <pageField fld="1" item="4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8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AA50:AC5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5">
    <i>
      <x v="18"/>
      <x v="64"/>
    </i>
    <i r="1">
      <x v="56"/>
    </i>
    <i r="1">
      <x v="38"/>
    </i>
    <i r="1">
      <x v="9"/>
    </i>
    <i>
      <x v="27"/>
      <x v="9"/>
    </i>
  </rowItems>
  <colItems count="1">
    <i/>
  </colItems>
  <pageFields count="1">
    <pageField fld="1" item="5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eau croisé dynamique7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AA9:AC3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6">
    <i>
      <x v="4"/>
      <x v="6"/>
    </i>
    <i r="1">
      <x v="20"/>
    </i>
    <i r="1">
      <x v="18"/>
    </i>
    <i r="1">
      <x v="24"/>
    </i>
    <i r="1">
      <x v="9"/>
    </i>
    <i r="1">
      <x v="32"/>
    </i>
    <i r="1">
      <x v="91"/>
    </i>
    <i r="1">
      <x v="27"/>
    </i>
    <i r="1">
      <x v="7"/>
    </i>
    <i>
      <x v="1"/>
      <x v="10"/>
    </i>
    <i r="1">
      <x v="12"/>
    </i>
    <i r="1">
      <x v="14"/>
    </i>
    <i r="1">
      <x v="22"/>
    </i>
    <i r="1">
      <x v="34"/>
    </i>
    <i r="1">
      <x v="19"/>
    </i>
    <i r="1">
      <x v="2"/>
    </i>
    <i r="1">
      <x v="52"/>
    </i>
    <i r="1">
      <x v="54"/>
    </i>
    <i>
      <x/>
      <x v="1"/>
    </i>
    <i r="1">
      <x v="31"/>
    </i>
    <i r="1">
      <x v="30"/>
    </i>
    <i>
      <x v="23"/>
      <x v="48"/>
    </i>
    <i r="1">
      <x v="49"/>
    </i>
    <i>
      <x v="27"/>
      <x v="9"/>
    </i>
    <i>
      <x v="10"/>
      <x v="9"/>
    </i>
    <i>
      <x v="12"/>
      <x v="76"/>
    </i>
  </rowItems>
  <colItems count="1">
    <i/>
  </colItems>
  <pageFields count="1">
    <pageField fld="1" item="5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eau croisé dynamique12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AA88:AB95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7">
    <i>
      <x v="4"/>
    </i>
    <i>
      <x v="1"/>
    </i>
    <i>
      <x/>
    </i>
    <i>
      <x v="23"/>
    </i>
    <i>
      <x v="27"/>
    </i>
    <i>
      <x v="10"/>
    </i>
    <i>
      <x v="12"/>
    </i>
  </rowItems>
  <colItems count="1">
    <i/>
  </colItems>
  <pageFields count="1">
    <pageField fld="1" item="5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eau croisé dynamique10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88:P94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6">
    <i>
      <x v="1"/>
    </i>
    <i>
      <x v="4"/>
    </i>
    <i>
      <x v="10"/>
    </i>
    <i>
      <x v="12"/>
    </i>
    <i>
      <x v="23"/>
    </i>
    <i>
      <x/>
    </i>
  </rowItems>
  <colItems count="1">
    <i/>
  </colItems>
  <pageFields count="1">
    <pageField fld="1" item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50:Q53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18"/>
      <x v="64"/>
    </i>
    <i r="1">
      <x v="56"/>
    </i>
    <i r="1">
      <x v="36"/>
    </i>
  </rowItems>
  <colItems count="1">
    <i/>
  </colItems>
  <pageFields count="1">
    <pageField fld="1" item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ableau croisé dynamique6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72:E7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6"/>
      <x v="78"/>
    </i>
    <i r="1">
      <x v="17"/>
    </i>
    <i r="1">
      <x v="39"/>
    </i>
  </rowItems>
  <colItems count="1">
    <i/>
  </colItems>
  <pageFields count="1">
    <pageField fld="1" item="4" hier="-1"/>
  </pageFields>
  <dataFields count="1">
    <dataField name="Nombre de Temps (min)2" fld="5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Tableau croisé dynamique50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50:E59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x="20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9">
    <i>
      <x v="30"/>
      <x v="85"/>
    </i>
    <i r="1">
      <x v="86"/>
    </i>
    <i r="1">
      <x v="84"/>
    </i>
    <i r="1">
      <x v="87"/>
    </i>
    <i r="1">
      <x v="83"/>
    </i>
    <i r="1">
      <x v="89"/>
    </i>
    <i r="1">
      <x v="9"/>
    </i>
    <i r="1">
      <x v="82"/>
    </i>
    <i r="1">
      <x v="88"/>
    </i>
  </rowItems>
  <colItems count="1">
    <i/>
  </colItems>
  <pageFields count="1">
    <pageField fld="1" item="7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name="Tableau croisé dynamique48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72:Q73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">
    <i>
      <x v="6"/>
      <x v="39"/>
    </i>
  </rowItems>
  <colItems count="1">
    <i/>
  </colItems>
  <pageFields count="1">
    <pageField fld="1" item="8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name="Tableau croisé dynamique5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88:D92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4">
    <i>
      <x v="9"/>
    </i>
    <i>
      <x v="4"/>
    </i>
    <i>
      <x/>
    </i>
    <i>
      <x v="7"/>
    </i>
  </rowItems>
  <colItems count="1">
    <i/>
  </colItems>
  <pageFields count="1">
    <pageField fld="1" item="7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88:P93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h="1" x="10"/>
        <item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5">
    <i>
      <x v="9"/>
    </i>
    <i>
      <x v="4"/>
    </i>
    <i>
      <x/>
    </i>
    <i>
      <x v="10"/>
    </i>
    <i>
      <x v="7"/>
    </i>
  </rowItems>
  <colItems count="1">
    <i/>
  </colItems>
  <pageFields count="1">
    <pageField fld="1" item="8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name="Tableau croisé dynamique49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50:Q59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x="20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9">
    <i>
      <x v="30"/>
      <x v="85"/>
    </i>
    <i r="1">
      <x v="86"/>
    </i>
    <i r="1">
      <x v="84"/>
    </i>
    <i r="1">
      <x v="83"/>
    </i>
    <i r="1">
      <x v="87"/>
    </i>
    <i r="1">
      <x v="88"/>
    </i>
    <i r="1">
      <x v="89"/>
    </i>
    <i r="1">
      <x v="9"/>
    </i>
    <i r="1">
      <x v="36"/>
    </i>
  </rowItems>
  <colItems count="1">
    <i/>
  </colItems>
  <pageFields count="1">
    <pageField fld="1" item="8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9:Q27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8">
    <i>
      <x v="9"/>
      <x v="10"/>
    </i>
    <i r="1">
      <x v="19"/>
    </i>
    <i r="1">
      <x v="45"/>
    </i>
    <i r="1">
      <x v="14"/>
    </i>
    <i r="1">
      <x v="90"/>
    </i>
    <i r="1">
      <x v="2"/>
    </i>
    <i r="1">
      <x v="12"/>
    </i>
    <i>
      <x v="4"/>
      <x v="13"/>
    </i>
    <i r="1">
      <x v="24"/>
    </i>
    <i r="1">
      <x v="27"/>
    </i>
    <i r="1">
      <x v="7"/>
    </i>
    <i r="1">
      <x v="20"/>
    </i>
    <i>
      <x/>
      <x v="1"/>
    </i>
    <i r="1">
      <x v="26"/>
    </i>
    <i r="1">
      <x v="43"/>
    </i>
    <i r="1">
      <x v="31"/>
    </i>
    <i>
      <x v="10"/>
      <x v="11"/>
    </i>
    <i>
      <x v="7"/>
      <x v="8"/>
    </i>
  </rowItems>
  <colItems count="1">
    <i/>
  </colItems>
  <pageFields count="1">
    <pageField fld="1" item="8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5"/>
      <x v="10"/>
    </i>
  </rowItem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name="Tableau croisé dynamique47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72:E77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5">
    <i>
      <x v="6"/>
      <x v="39"/>
    </i>
    <i r="1">
      <x v="78"/>
    </i>
    <i r="1">
      <x v="58"/>
    </i>
    <i r="1">
      <x v="35"/>
    </i>
    <i r="1">
      <x v="9"/>
    </i>
  </rowItems>
  <colItems count="1">
    <i/>
  </colItems>
  <pageFields count="1">
    <pageField fld="1" item="7" hier="-1"/>
  </pageFields>
  <dataFields count="1">
    <dataField name="Nombre de Temps (min)2" fld="5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name="Tableau croisé dynamique8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88:D96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8">
    <i>
      <x v="3"/>
    </i>
    <i>
      <x v="8"/>
    </i>
    <i>
      <x/>
    </i>
    <i>
      <x v="23"/>
    </i>
    <i>
      <x v="2"/>
    </i>
    <i>
      <x v="27"/>
    </i>
    <i>
      <x v="12"/>
    </i>
    <i>
      <x v="10"/>
    </i>
  </rowItems>
  <colItems count="1">
    <i/>
  </colItems>
  <pageFields count="1">
    <pageField fld="1" item="2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name="Tableau croisé dynamique6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88:P93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5">
    <i>
      <x v="8"/>
    </i>
    <i>
      <x v="3"/>
    </i>
    <i>
      <x v="12"/>
    </i>
    <i>
      <x v="23"/>
    </i>
    <i>
      <x v="10"/>
    </i>
  </rowItems>
  <colItems count="1">
    <i/>
  </colItems>
  <pageFields count="1">
    <pageField fld="1" item="1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name="Tableau croisé dynamique55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50:Q51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">
    <i>
      <x v="18"/>
      <x v="73"/>
    </i>
  </rowItems>
  <colItems count="1">
    <i/>
  </colItems>
  <pageFields count="1">
    <pageField fld="1" item="1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9:E37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8">
    <i>
      <x v="3"/>
      <x v="27"/>
    </i>
    <i r="1">
      <x v="13"/>
    </i>
    <i r="1">
      <x v="9"/>
    </i>
    <i r="1">
      <x v="53"/>
    </i>
    <i r="1">
      <x v="20"/>
    </i>
    <i r="1">
      <x v="57"/>
    </i>
    <i r="1">
      <x v="54"/>
    </i>
    <i r="1">
      <x v="59"/>
    </i>
    <i r="1">
      <x v="7"/>
    </i>
    <i>
      <x v="8"/>
      <x v="10"/>
    </i>
    <i r="1">
      <x v="52"/>
    </i>
    <i r="1">
      <x v="19"/>
    </i>
    <i r="1">
      <x v="69"/>
    </i>
    <i r="1">
      <x v="34"/>
    </i>
    <i r="1">
      <x v="45"/>
    </i>
    <i r="1">
      <x v="14"/>
    </i>
    <i r="1">
      <x v="66"/>
    </i>
    <i r="1">
      <x v="9"/>
    </i>
    <i>
      <x/>
      <x v="1"/>
    </i>
    <i r="1">
      <x/>
    </i>
    <i r="1">
      <x v="31"/>
    </i>
    <i r="1">
      <x v="30"/>
    </i>
    <i>
      <x v="23"/>
      <x v="48"/>
    </i>
    <i>
      <x v="2"/>
      <x v="29"/>
    </i>
    <i>
      <x v="27"/>
      <x v="9"/>
    </i>
    <i>
      <x v="12"/>
      <x v="9"/>
    </i>
    <i r="1">
      <x v="16"/>
    </i>
    <i>
      <x v="10"/>
      <x v="11"/>
    </i>
  </rowItems>
  <colItems count="1">
    <i/>
  </colItems>
  <pageFields count="1">
    <pageField fld="1" item="2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9:Q26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7">
    <i>
      <x v="8"/>
      <x v="14"/>
    </i>
    <i r="1">
      <x v="12"/>
    </i>
    <i r="1">
      <x v="10"/>
    </i>
    <i r="1">
      <x v="34"/>
    </i>
    <i r="1">
      <x v="66"/>
    </i>
    <i r="1">
      <x v="52"/>
    </i>
    <i r="1">
      <x v="54"/>
    </i>
    <i r="1">
      <x v="9"/>
    </i>
    <i r="1">
      <x v="19"/>
    </i>
    <i r="1">
      <x v="45"/>
    </i>
    <i r="1">
      <x v="22"/>
    </i>
    <i>
      <x v="3"/>
      <x v="27"/>
    </i>
    <i r="1">
      <x v="13"/>
    </i>
    <i>
      <x v="12"/>
      <x v="42"/>
    </i>
    <i r="1">
      <x v="76"/>
    </i>
    <i>
      <x v="23"/>
      <x v="48"/>
    </i>
    <i>
      <x v="10"/>
      <x v="67"/>
    </i>
  </rowItems>
  <colItems count="1">
    <i/>
  </colItems>
  <pageFields count="1">
    <pageField fld="1" item="1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7.xml><?xml version="1.0" encoding="utf-8"?>
<pivotTableDefinition xmlns="http://schemas.openxmlformats.org/spreadsheetml/2006/main" name="Tableau croisé dynamique53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72:E7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6"/>
      <x v="78"/>
    </i>
    <i r="1">
      <x v="39"/>
    </i>
    <i>
      <x v="27"/>
      <x v="9"/>
    </i>
  </rowItems>
  <colItems count="1">
    <i/>
  </colItems>
  <pageFields count="1">
    <pageField fld="1" item="2" hier="-1"/>
  </pageFields>
  <dataFields count="1">
    <dataField name="Nombre de Temps (min)2" fld="5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8.xml><?xml version="1.0" encoding="utf-8"?>
<pivotTableDefinition xmlns="http://schemas.openxmlformats.org/spreadsheetml/2006/main" name="Tableau croisé dynamique56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50:E51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">
    <i>
      <x v="27"/>
      <x v="9"/>
    </i>
  </rowItems>
  <colItems count="1">
    <i/>
  </colItems>
  <pageFields count="1">
    <pageField fld="1" item="2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9.xml><?xml version="1.0" encoding="utf-8"?>
<pivotTableDefinition xmlns="http://schemas.openxmlformats.org/spreadsheetml/2006/main" name="Tableau croisé dynamique5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72:Q7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6"/>
      <x v="17"/>
    </i>
    <i r="1">
      <x v="39"/>
    </i>
    <i r="1">
      <x v="78"/>
    </i>
  </rowItems>
  <colItems count="1">
    <i/>
  </colItems>
  <pageFields count="1">
    <pageField fld="1" item="11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0.xml><?xml version="1.0" encoding="utf-8"?>
<pivotTableDefinition xmlns="http://schemas.openxmlformats.org/spreadsheetml/2006/main" name="Tableau croisé dynamique6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50:Q59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9">
    <i>
      <x v="30"/>
      <x v="84"/>
    </i>
    <i r="1">
      <x v="85"/>
    </i>
    <i r="1">
      <x v="87"/>
    </i>
    <i r="1">
      <x v="82"/>
    </i>
    <i r="1">
      <x v="9"/>
    </i>
    <i r="1">
      <x v="83"/>
    </i>
    <i r="1">
      <x v="89"/>
    </i>
    <i r="1">
      <x v="86"/>
    </i>
    <i r="1">
      <x v="88"/>
    </i>
  </rowItems>
  <colItems count="1">
    <i/>
  </colItems>
  <pageFields count="1">
    <pageField fld="1" item="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1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9:Q24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5">
    <i>
      <x/>
      <x v="31"/>
    </i>
    <i r="1">
      <x v="30"/>
    </i>
    <i r="1">
      <x v="1"/>
    </i>
    <i>
      <x v="20"/>
      <x v="10"/>
    </i>
    <i r="1">
      <x v="54"/>
    </i>
    <i r="1">
      <x v="14"/>
    </i>
    <i r="1">
      <x v="90"/>
    </i>
    <i>
      <x v="4"/>
      <x v="32"/>
    </i>
    <i r="1">
      <x v="13"/>
    </i>
    <i r="1">
      <x v="27"/>
    </i>
    <i r="1">
      <x v="7"/>
    </i>
    <i>
      <x v="22"/>
      <x v="47"/>
    </i>
    <i>
      <x v="26"/>
      <x v="62"/>
    </i>
    <i>
      <x v="2"/>
      <x v="3"/>
    </i>
    <i r="1">
      <x v="29"/>
    </i>
  </rowItems>
  <colItems count="1">
    <i/>
  </colItems>
  <pageFields count="1">
    <pageField fld="1" item="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9:E24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5">
    <i>
      <x v="4"/>
      <x v="32"/>
    </i>
    <i r="1">
      <x v="13"/>
    </i>
    <i r="1">
      <x v="27"/>
    </i>
    <i r="1">
      <x v="7"/>
    </i>
    <i r="1">
      <x v="9"/>
    </i>
    <i r="1">
      <x v="91"/>
    </i>
    <i>
      <x v="10"/>
      <x v="50"/>
    </i>
    <i r="1">
      <x v="44"/>
    </i>
    <i>
      <x v="25"/>
      <x v="10"/>
    </i>
    <i r="1">
      <x v="19"/>
    </i>
    <i>
      <x v="2"/>
      <x v="3"/>
    </i>
    <i r="1">
      <x v="29"/>
    </i>
    <i>
      <x v="7"/>
      <x v="8"/>
    </i>
    <i r="1">
      <x v="23"/>
    </i>
    <i>
      <x v="12"/>
      <x v="42"/>
    </i>
  </rowItems>
  <colItems count="1">
    <i/>
  </colItems>
  <pageFields count="1">
    <pageField fld="1" item="6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3.xml><?xml version="1.0" encoding="utf-8"?>
<pivotTableDefinition xmlns="http://schemas.openxmlformats.org/spreadsheetml/2006/main" name="Tableau croisé dynamique59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colItems count="1">
    <i/>
  </colItems>
  <pageFields count="1">
    <pageField fld="1" item="6" hier="-1"/>
  </pageFields>
  <dataFields count="1">
    <dataField name="Nombre de Temps (min)2" fld="5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4.xml><?xml version="1.0" encoding="utf-8"?>
<pivotTableDefinition xmlns="http://schemas.openxmlformats.org/spreadsheetml/2006/main" name="Tableau croisé dynamique62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50:E57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7">
    <i>
      <x v="30"/>
      <x v="84"/>
    </i>
    <i r="1">
      <x v="85"/>
    </i>
    <i r="1">
      <x v="87"/>
    </i>
    <i r="1">
      <x v="89"/>
    </i>
    <i r="1">
      <x v="9"/>
    </i>
    <i r="1">
      <x v="86"/>
    </i>
    <i r="1">
      <x v="83"/>
    </i>
  </rowItems>
  <colItems count="1">
    <i/>
  </colItems>
  <pageFields count="1">
    <pageField fld="1" item="6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5.xml><?xml version="1.0" encoding="utf-8"?>
<pivotTableDefinition xmlns="http://schemas.openxmlformats.org/spreadsheetml/2006/main" name="Tableau croisé dynamique60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72:Q7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6"/>
      <x v="9"/>
    </i>
    <i r="1">
      <x v="39"/>
    </i>
    <i r="1">
      <x v="17"/>
    </i>
  </rowItems>
  <colItems count="1">
    <i/>
  </colItems>
  <pageFields count="1">
    <pageField fld="1" item="0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6.xml><?xml version="1.0" encoding="utf-8"?>
<pivotTableDefinition xmlns="http://schemas.openxmlformats.org/spreadsheetml/2006/main" name="Tableau croisé dynamique1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88:D94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6">
    <i>
      <x v="4"/>
    </i>
    <i>
      <x v="10"/>
    </i>
    <i>
      <x v="25"/>
    </i>
    <i>
      <x v="2"/>
    </i>
    <i>
      <x v="7"/>
    </i>
    <i>
      <x v="12"/>
    </i>
  </rowItems>
  <colItems count="1">
    <i/>
  </colItems>
  <pageFields count="1">
    <pageField fld="1" item="6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7.xml><?xml version="1.0" encoding="utf-8"?>
<pivotTableDefinition xmlns="http://schemas.openxmlformats.org/spreadsheetml/2006/main" name="Tableau croisé dynamique9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88:P94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6">
    <i>
      <x/>
    </i>
    <i>
      <x v="20"/>
    </i>
    <i>
      <x v="4"/>
    </i>
    <i>
      <x v="22"/>
    </i>
    <i>
      <x v="26"/>
    </i>
    <i>
      <x v="2"/>
    </i>
  </rowItems>
  <colItems count="1">
    <i/>
  </colItems>
  <pageFields count="1">
    <pageField fld="1" item="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8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9:Q47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08">
    <i>
      <x v="9"/>
      <x v="10"/>
    </i>
    <i r="1">
      <x v="14"/>
    </i>
    <i r="1">
      <x v="66"/>
    </i>
    <i r="1">
      <x v="45"/>
    </i>
    <i r="1">
      <x v="19"/>
    </i>
    <i r="1">
      <x v="90"/>
    </i>
    <i r="1">
      <x v="2"/>
    </i>
    <i r="1">
      <x v="12"/>
    </i>
    <i r="1">
      <x v="34"/>
    </i>
    <i r="1">
      <x v="9"/>
    </i>
    <i>
      <x v="4"/>
      <x v="6"/>
    </i>
    <i r="1">
      <x v="13"/>
    </i>
    <i r="1">
      <x v="18"/>
    </i>
    <i r="1">
      <x v="32"/>
    </i>
    <i r="1">
      <x v="20"/>
    </i>
    <i r="1">
      <x v="24"/>
    </i>
    <i r="1">
      <x v="27"/>
    </i>
    <i r="1">
      <x v="9"/>
    </i>
    <i r="1">
      <x v="7"/>
    </i>
    <i r="1">
      <x v="91"/>
    </i>
    <i r="1">
      <x v="54"/>
    </i>
    <i r="1">
      <x v="90"/>
    </i>
    <i>
      <x v="8"/>
      <x v="10"/>
    </i>
    <i r="1">
      <x v="14"/>
    </i>
    <i r="1">
      <x v="12"/>
    </i>
    <i r="1">
      <x v="34"/>
    </i>
    <i r="1">
      <x v="52"/>
    </i>
    <i r="1">
      <x v="66"/>
    </i>
    <i r="1">
      <x v="19"/>
    </i>
    <i r="1">
      <x v="54"/>
    </i>
    <i r="1">
      <x v="9"/>
    </i>
    <i r="1">
      <x v="45"/>
    </i>
    <i r="1">
      <x v="69"/>
    </i>
    <i r="1">
      <x v="22"/>
    </i>
    <i>
      <x v="1"/>
      <x v="10"/>
    </i>
    <i r="1">
      <x v="14"/>
    </i>
    <i r="1">
      <x v="22"/>
    </i>
    <i r="1">
      <x v="12"/>
    </i>
    <i r="1">
      <x v="19"/>
    </i>
    <i r="1">
      <x v="34"/>
    </i>
    <i r="1">
      <x v="90"/>
    </i>
    <i r="1">
      <x v="52"/>
    </i>
    <i r="1">
      <x v="45"/>
    </i>
    <i r="1">
      <x v="54"/>
    </i>
    <i r="1">
      <x v="2"/>
    </i>
    <i>
      <x/>
      <x v="1"/>
    </i>
    <i r="1">
      <x v="31"/>
    </i>
    <i r="1">
      <x/>
    </i>
    <i r="1">
      <x v="30"/>
    </i>
    <i r="1">
      <x v="26"/>
    </i>
    <i r="1">
      <x v="43"/>
    </i>
    <i>
      <x v="3"/>
      <x v="27"/>
    </i>
    <i r="1">
      <x v="13"/>
    </i>
    <i r="1">
      <x v="9"/>
    </i>
    <i r="1">
      <x v="53"/>
    </i>
    <i r="1">
      <x v="20"/>
    </i>
    <i r="1">
      <x v="57"/>
    </i>
    <i r="1">
      <x v="54"/>
    </i>
    <i r="1">
      <x v="59"/>
    </i>
    <i r="1">
      <x v="7"/>
    </i>
    <i>
      <x v="23"/>
      <x v="48"/>
    </i>
    <i r="1">
      <x v="49"/>
    </i>
    <i>
      <x v="16"/>
      <x v="28"/>
    </i>
    <i r="1">
      <x v="51"/>
    </i>
    <i r="1">
      <x v="65"/>
    </i>
    <i>
      <x v="10"/>
      <x v="50"/>
    </i>
    <i r="1">
      <x v="67"/>
    </i>
    <i r="1">
      <x v="11"/>
    </i>
    <i r="1">
      <x v="44"/>
    </i>
    <i r="1">
      <x v="9"/>
    </i>
    <i>
      <x v="5"/>
      <x v="40"/>
    </i>
    <i r="1">
      <x v="4"/>
    </i>
    <i r="1">
      <x v="5"/>
    </i>
    <i r="1">
      <x v="71"/>
    </i>
    <i>
      <x v="24"/>
      <x v="54"/>
    </i>
    <i>
      <x v="20"/>
      <x v="10"/>
    </i>
    <i r="1">
      <x v="54"/>
    </i>
    <i r="1">
      <x v="14"/>
    </i>
    <i r="1">
      <x v="90"/>
    </i>
    <i>
      <x v="19"/>
      <x v="75"/>
    </i>
    <i r="1">
      <x v="61"/>
    </i>
    <i r="1">
      <x v="9"/>
    </i>
    <i>
      <x v="2"/>
      <x v="3"/>
    </i>
    <i r="1">
      <x v="29"/>
    </i>
    <i>
      <x v="21"/>
      <x v="46"/>
    </i>
    <i r="1">
      <x v="41"/>
    </i>
    <i r="1">
      <x v="77"/>
    </i>
    <i r="1">
      <x v="74"/>
    </i>
    <i>
      <x v="12"/>
      <x v="42"/>
    </i>
    <i r="1">
      <x v="76"/>
    </i>
    <i r="1">
      <x v="16"/>
    </i>
    <i r="1">
      <x v="9"/>
    </i>
    <i>
      <x v="14"/>
      <x v="72"/>
    </i>
    <i r="1">
      <x v="68"/>
    </i>
    <i r="1">
      <x v="63"/>
    </i>
    <i>
      <x v="22"/>
      <x v="47"/>
    </i>
    <i>
      <x v="15"/>
      <x v="25"/>
    </i>
    <i r="1">
      <x v="60"/>
    </i>
    <i>
      <x v="25"/>
      <x v="10"/>
    </i>
    <i r="1">
      <x v="19"/>
    </i>
    <i>
      <x v="17"/>
      <x v="33"/>
    </i>
    <i>
      <x v="27"/>
      <x v="9"/>
    </i>
    <i>
      <x v="13"/>
      <x v="21"/>
    </i>
    <i r="1">
      <x v="37"/>
    </i>
    <i>
      <x v="7"/>
      <x v="8"/>
    </i>
    <i r="1">
      <x v="23"/>
    </i>
    <i>
      <x v="11"/>
      <x v="15"/>
    </i>
    <i>
      <x v="26"/>
      <x v="62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9.xml><?xml version="1.0" encoding="utf-8"?>
<pivotTableDefinition xmlns="http://schemas.openxmlformats.org/spreadsheetml/2006/main" name="Tableau croisé dynamique65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72:E74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">
    <i>
      <x v="6"/>
      <x v="39"/>
    </i>
    <i r="1">
      <x v="35"/>
    </i>
  </rowItems>
  <colItems count="1">
    <i/>
  </colItems>
  <pageFields count="1">
    <pageField fld="1" item="10" hier="-1"/>
  </pageFields>
  <dataFields count="1">
    <dataField name="Nombre de Temps (min)2" fld="5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0.xml><?xml version="1.0" encoding="utf-8"?>
<pivotTableDefinition xmlns="http://schemas.openxmlformats.org/spreadsheetml/2006/main" name="Tableau croisé dynamique68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50:E52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">
    <i>
      <x v="18"/>
      <x v="70"/>
    </i>
    <i r="1">
      <x v="55"/>
    </i>
  </rowItems>
  <colItems count="1">
    <i/>
  </colItems>
  <pageFields count="1">
    <pageField fld="1" item="1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1.xml><?xml version="1.0" encoding="utf-8"?>
<pivotTableDefinition xmlns="http://schemas.openxmlformats.org/spreadsheetml/2006/main" name="Tableau croisé dynamique66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72:Q79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7">
    <i>
      <x v="6"/>
      <x v="39"/>
    </i>
    <i r="1">
      <x v="78"/>
    </i>
    <i r="1">
      <x v="17"/>
    </i>
    <i r="1">
      <x v="35"/>
    </i>
    <i r="1">
      <x v="9"/>
    </i>
    <i r="1">
      <x v="58"/>
    </i>
    <i>
      <x v="27"/>
      <x v="9"/>
    </i>
  </rowItems>
  <colItems count="1">
    <i/>
  </colItems>
  <pageFields count="1">
    <pageField fld="1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2.xml><?xml version="1.0" encoding="utf-8"?>
<pivotTableDefinition xmlns="http://schemas.openxmlformats.org/spreadsheetml/2006/main" name="Tableau croisé dynamique1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88:D92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4">
    <i>
      <x v="21"/>
    </i>
    <i>
      <x v="14"/>
    </i>
    <i>
      <x/>
    </i>
    <i>
      <x v="13"/>
    </i>
  </rowItems>
  <colItems count="1">
    <i/>
  </colItems>
  <pageFields count="1">
    <pageField fld="1" item="1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3.xml><?xml version="1.0" encoding="utf-8"?>
<pivotTableDefinition xmlns="http://schemas.openxmlformats.org/spreadsheetml/2006/main" name="Tableau croisé dynamique12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88:P114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26">
    <i>
      <x v="9"/>
    </i>
    <i>
      <x v="4"/>
    </i>
    <i>
      <x v="8"/>
    </i>
    <i>
      <x v="1"/>
    </i>
    <i>
      <x/>
    </i>
    <i>
      <x v="3"/>
    </i>
    <i>
      <x v="23"/>
    </i>
    <i>
      <x v="16"/>
    </i>
    <i>
      <x v="10"/>
    </i>
    <i>
      <x v="5"/>
    </i>
    <i>
      <x v="24"/>
    </i>
    <i>
      <x v="20"/>
    </i>
    <i>
      <x v="19"/>
    </i>
    <i>
      <x v="2"/>
    </i>
    <i>
      <x v="21"/>
    </i>
    <i>
      <x v="12"/>
    </i>
    <i>
      <x v="14"/>
    </i>
    <i>
      <x v="22"/>
    </i>
    <i>
      <x v="15"/>
    </i>
    <i>
      <x v="25"/>
    </i>
    <i>
      <x v="17"/>
    </i>
    <i>
      <x v="27"/>
    </i>
    <i>
      <x v="13"/>
    </i>
    <i>
      <x v="7"/>
    </i>
    <i>
      <x v="11"/>
    </i>
    <i>
      <x v="26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4.xml><?xml version="1.0" encoding="utf-8"?>
<pivotTableDefinition xmlns="http://schemas.openxmlformats.org/spreadsheetml/2006/main" name="Tableau croisé dynamique67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50:Q59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9">
    <i>
      <x v="18"/>
      <x v="64"/>
    </i>
    <i r="1">
      <x v="70"/>
    </i>
    <i r="1">
      <x v="38"/>
    </i>
    <i r="1">
      <x v="56"/>
    </i>
    <i r="1">
      <x v="55"/>
    </i>
    <i r="1">
      <x v="73"/>
    </i>
    <i r="1">
      <x v="9"/>
    </i>
    <i r="1">
      <x v="36"/>
    </i>
    <i>
      <x v="27"/>
      <x v="9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5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9:E20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1">
    <i>
      <x v="21"/>
      <x v="46"/>
    </i>
    <i r="1">
      <x v="41"/>
    </i>
    <i r="1">
      <x v="77"/>
    </i>
    <i r="1">
      <x v="74"/>
    </i>
    <i>
      <x v="14"/>
      <x v="72"/>
    </i>
    <i r="1">
      <x v="68"/>
    </i>
    <i r="1">
      <x v="63"/>
    </i>
    <i>
      <x/>
      <x/>
    </i>
    <i r="1">
      <x v="31"/>
    </i>
    <i>
      <x v="13"/>
      <x v="21"/>
    </i>
    <i r="1">
      <x v="37"/>
    </i>
  </rowItems>
  <colItems count="1">
    <i/>
  </colItems>
  <pageFields count="1">
    <pageField fld="1" item="1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6.xml><?xml version="1.0" encoding="utf-8"?>
<pivotTableDefinition xmlns="http://schemas.openxmlformats.org/spreadsheetml/2006/main" name="Tableau croisé dynamique7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50:E52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">
    <i>
      <x v="18"/>
      <x v="70"/>
    </i>
    <i r="1">
      <x v="55"/>
    </i>
  </rowItems>
  <colItems count="1">
    <i/>
  </colItems>
  <pageFields count="1">
    <pageField fld="1" item="1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7.xml><?xml version="1.0" encoding="utf-8"?>
<pivotTableDefinition xmlns="http://schemas.openxmlformats.org/spreadsheetml/2006/main" name="Tableau croisé dynamique72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72:Q78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6">
    <i>
      <x v="6"/>
      <x v="39"/>
    </i>
    <i r="1">
      <x v="78"/>
    </i>
    <i r="1">
      <x v="17"/>
    </i>
    <i r="1">
      <x v="35"/>
    </i>
    <i r="1">
      <x v="9"/>
    </i>
    <i r="1">
      <x v="58"/>
    </i>
  </rowItems>
  <colItems count="1">
    <i/>
  </colItems>
  <pageFields count="1">
    <pageField fld="1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8.xml><?xml version="1.0" encoding="utf-8"?>
<pivotTableDefinition xmlns="http://schemas.openxmlformats.org/spreadsheetml/2006/main" name="Tableau croisé dynamique17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88:D92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4">
    <i>
      <x v="21"/>
    </i>
    <i>
      <x v="14"/>
    </i>
    <i>
      <x/>
    </i>
    <i>
      <x v="13"/>
    </i>
  </rowItems>
  <colItems count="1">
    <i/>
  </colItems>
  <pageFields count="1">
    <pageField fld="1" item="1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9.xml><?xml version="1.0" encoding="utf-8"?>
<pivotTableDefinition xmlns="http://schemas.openxmlformats.org/spreadsheetml/2006/main" name="Tableau croisé dynamique15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88:P111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23">
    <i>
      <x v="9"/>
    </i>
    <i>
      <x v="4"/>
    </i>
    <i>
      <x v="8"/>
    </i>
    <i>
      <x v="1"/>
    </i>
    <i>
      <x/>
    </i>
    <i>
      <x v="3"/>
    </i>
    <i>
      <x v="23"/>
    </i>
    <i>
      <x v="16"/>
    </i>
    <i>
      <x v="10"/>
    </i>
    <i>
      <x v="5"/>
    </i>
    <i>
      <x v="24"/>
    </i>
    <i>
      <x v="20"/>
    </i>
    <i>
      <x v="19"/>
    </i>
    <i>
      <x v="2"/>
    </i>
    <i>
      <x v="21"/>
    </i>
    <i>
      <x v="14"/>
    </i>
    <i>
      <x v="12"/>
    </i>
    <i>
      <x v="22"/>
    </i>
    <i>
      <x v="17"/>
    </i>
    <i>
      <x v="15"/>
    </i>
    <i>
      <x v="13"/>
    </i>
    <i>
      <x v="7"/>
    </i>
    <i>
      <x v="11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0.xml><?xml version="1.0" encoding="utf-8"?>
<pivotTableDefinition xmlns="http://schemas.openxmlformats.org/spreadsheetml/2006/main" name="Tableau croisé dynamique73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50:Q58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8">
    <i>
      <x v="18"/>
      <x v="64"/>
    </i>
    <i r="1">
      <x v="70"/>
    </i>
    <i r="1">
      <x v="38"/>
    </i>
    <i r="1">
      <x v="56"/>
    </i>
    <i r="1">
      <x v="55"/>
    </i>
    <i r="1">
      <x v="73"/>
    </i>
    <i r="1">
      <x v="9"/>
    </i>
    <i r="1">
      <x v="36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1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9:Q47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04">
    <i>
      <x v="9"/>
      <x v="10"/>
    </i>
    <i r="1">
      <x v="14"/>
    </i>
    <i r="1">
      <x v="66"/>
    </i>
    <i r="1">
      <x v="45"/>
    </i>
    <i r="1">
      <x v="19"/>
    </i>
    <i r="1">
      <x v="90"/>
    </i>
    <i r="1">
      <x v="2"/>
    </i>
    <i r="1">
      <x v="12"/>
    </i>
    <i r="1">
      <x v="34"/>
    </i>
    <i r="1">
      <x v="9"/>
    </i>
    <i>
      <x v="4"/>
      <x v="6"/>
    </i>
    <i r="1">
      <x v="13"/>
    </i>
    <i r="1">
      <x v="18"/>
    </i>
    <i r="1">
      <x v="32"/>
    </i>
    <i r="1">
      <x v="20"/>
    </i>
    <i r="1">
      <x v="24"/>
    </i>
    <i r="1">
      <x v="27"/>
    </i>
    <i r="1">
      <x v="9"/>
    </i>
    <i r="1">
      <x v="7"/>
    </i>
    <i r="1">
      <x v="91"/>
    </i>
    <i r="1">
      <x v="54"/>
    </i>
    <i r="1">
      <x v="90"/>
    </i>
    <i>
      <x v="8"/>
      <x v="10"/>
    </i>
    <i r="1">
      <x v="14"/>
    </i>
    <i r="1">
      <x v="12"/>
    </i>
    <i r="1">
      <x v="34"/>
    </i>
    <i r="1">
      <x v="52"/>
    </i>
    <i r="1">
      <x v="66"/>
    </i>
    <i r="1">
      <x v="19"/>
    </i>
    <i r="1">
      <x v="54"/>
    </i>
    <i r="1">
      <x v="9"/>
    </i>
    <i r="1">
      <x v="45"/>
    </i>
    <i r="1">
      <x v="69"/>
    </i>
    <i r="1">
      <x v="22"/>
    </i>
    <i>
      <x v="1"/>
      <x v="10"/>
    </i>
    <i r="1">
      <x v="14"/>
    </i>
    <i r="1">
      <x v="22"/>
    </i>
    <i r="1">
      <x v="12"/>
    </i>
    <i r="1">
      <x v="19"/>
    </i>
    <i r="1">
      <x v="34"/>
    </i>
    <i r="1">
      <x v="90"/>
    </i>
    <i r="1">
      <x v="52"/>
    </i>
    <i r="1">
      <x v="45"/>
    </i>
    <i r="1">
      <x v="54"/>
    </i>
    <i r="1">
      <x v="2"/>
    </i>
    <i>
      <x/>
      <x v="1"/>
    </i>
    <i r="1">
      <x v="31"/>
    </i>
    <i r="1">
      <x/>
    </i>
    <i r="1">
      <x v="30"/>
    </i>
    <i r="1">
      <x v="26"/>
    </i>
    <i r="1">
      <x v="43"/>
    </i>
    <i>
      <x v="3"/>
      <x v="27"/>
    </i>
    <i r="1">
      <x v="13"/>
    </i>
    <i r="1">
      <x v="9"/>
    </i>
    <i r="1">
      <x v="53"/>
    </i>
    <i r="1">
      <x v="20"/>
    </i>
    <i r="1">
      <x v="57"/>
    </i>
    <i r="1">
      <x v="54"/>
    </i>
    <i r="1">
      <x v="59"/>
    </i>
    <i r="1">
      <x v="7"/>
    </i>
    <i>
      <x v="23"/>
      <x v="48"/>
    </i>
    <i r="1">
      <x v="49"/>
    </i>
    <i>
      <x v="16"/>
      <x v="28"/>
    </i>
    <i r="1">
      <x v="51"/>
    </i>
    <i r="1">
      <x v="65"/>
    </i>
    <i>
      <x v="10"/>
      <x v="50"/>
    </i>
    <i r="1">
      <x v="67"/>
    </i>
    <i r="1">
      <x v="11"/>
    </i>
    <i r="1">
      <x v="44"/>
    </i>
    <i r="1">
      <x v="9"/>
    </i>
    <i>
      <x v="5"/>
      <x v="40"/>
    </i>
    <i r="1">
      <x v="4"/>
    </i>
    <i r="1">
      <x v="5"/>
    </i>
    <i r="1">
      <x v="71"/>
    </i>
    <i>
      <x v="24"/>
      <x v="54"/>
    </i>
    <i>
      <x v="20"/>
      <x v="10"/>
    </i>
    <i r="1">
      <x v="54"/>
    </i>
    <i r="1">
      <x v="14"/>
    </i>
    <i r="1">
      <x v="90"/>
    </i>
    <i>
      <x v="19"/>
      <x v="75"/>
    </i>
    <i r="1">
      <x v="61"/>
    </i>
    <i r="1">
      <x v="9"/>
    </i>
    <i>
      <x v="2"/>
      <x v="3"/>
    </i>
    <i r="1">
      <x v="29"/>
    </i>
    <i>
      <x v="21"/>
      <x v="46"/>
    </i>
    <i r="1">
      <x v="41"/>
    </i>
    <i r="1">
      <x v="77"/>
    </i>
    <i r="1">
      <x v="74"/>
    </i>
    <i>
      <x v="14"/>
      <x v="72"/>
    </i>
    <i r="1">
      <x v="68"/>
    </i>
    <i r="1">
      <x v="63"/>
    </i>
    <i>
      <x v="12"/>
      <x v="42"/>
    </i>
    <i r="1">
      <x v="76"/>
    </i>
    <i r="1">
      <x v="16"/>
    </i>
    <i r="1">
      <x v="9"/>
    </i>
    <i>
      <x v="22"/>
      <x v="47"/>
    </i>
    <i>
      <x v="17"/>
      <x v="33"/>
    </i>
    <i>
      <x v="15"/>
      <x v="25"/>
    </i>
    <i r="1">
      <x v="60"/>
    </i>
    <i>
      <x v="13"/>
      <x v="21"/>
    </i>
    <i r="1">
      <x v="37"/>
    </i>
    <i>
      <x v="7"/>
      <x v="8"/>
    </i>
    <i r="1">
      <x v="23"/>
    </i>
    <i>
      <x v="11"/>
      <x v="15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9:E20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1">
    <i>
      <x v="21"/>
      <x v="46"/>
    </i>
    <i r="1">
      <x v="41"/>
    </i>
    <i r="1">
      <x v="77"/>
    </i>
    <i r="1">
      <x v="74"/>
    </i>
    <i>
      <x v="14"/>
      <x v="72"/>
    </i>
    <i r="1">
      <x v="68"/>
    </i>
    <i r="1">
      <x v="63"/>
    </i>
    <i>
      <x/>
      <x/>
    </i>
    <i r="1">
      <x v="31"/>
    </i>
    <i>
      <x v="13"/>
      <x v="21"/>
    </i>
    <i r="1">
      <x v="37"/>
    </i>
  </rowItems>
  <colItems count="1">
    <i/>
  </colItems>
  <pageFields count="1">
    <pageField fld="1" item="10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3.xml><?xml version="1.0" encoding="utf-8"?>
<pivotTableDefinition xmlns="http://schemas.openxmlformats.org/spreadsheetml/2006/main" name="Tableau croisé dynamique7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72:E74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">
    <i>
      <x v="6"/>
      <x v="39"/>
    </i>
    <i r="1">
      <x v="35"/>
    </i>
  </rowItems>
  <colItems count="1">
    <i/>
  </colItems>
  <pageFields count="1">
    <pageField fld="1" item="10" hier="-1"/>
  </pageFields>
  <dataFields count="1">
    <dataField name="Nombre de Temps (min)2" fld="5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4.xml><?xml version="1.0" encoding="utf-8"?>
<pivotTableDefinition xmlns="http://schemas.openxmlformats.org/spreadsheetml/2006/main" name="Tableau croisé dynamique20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88:D94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6">
    <i>
      <x v="1"/>
    </i>
    <i>
      <x v="4"/>
    </i>
    <i>
      <x v="10"/>
    </i>
    <i>
      <x v="23"/>
    </i>
    <i>
      <x/>
    </i>
    <i>
      <x v="12"/>
    </i>
  </rowItems>
  <colItems count="1">
    <i/>
  </colItems>
  <pageFields count="1">
    <pageField fld="1" item="4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5.xml><?xml version="1.0" encoding="utf-8"?>
<pivotTableDefinition xmlns="http://schemas.openxmlformats.org/spreadsheetml/2006/main" name="Tableau croisé dynamique18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88:P111" firstHeaderRow="1" firstDataRow="1" firstDataCol="1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23">
    <i>
      <x v="9"/>
    </i>
    <i>
      <x v="4"/>
    </i>
    <i>
      <x v="8"/>
    </i>
    <i>
      <x v="1"/>
    </i>
    <i>
      <x/>
    </i>
    <i>
      <x v="3"/>
    </i>
    <i>
      <x v="23"/>
    </i>
    <i>
      <x v="16"/>
    </i>
    <i>
      <x v="10"/>
    </i>
    <i>
      <x v="5"/>
    </i>
    <i>
      <x v="24"/>
    </i>
    <i>
      <x v="20"/>
    </i>
    <i>
      <x v="19"/>
    </i>
    <i>
      <x v="2"/>
    </i>
    <i>
      <x v="21"/>
    </i>
    <i>
      <x v="14"/>
    </i>
    <i>
      <x v="12"/>
    </i>
    <i>
      <x v="22"/>
    </i>
    <i>
      <x v="17"/>
    </i>
    <i>
      <x v="15"/>
    </i>
    <i>
      <x v="13"/>
    </i>
    <i>
      <x v="7"/>
    </i>
    <i>
      <x v="11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6.xml><?xml version="1.0" encoding="utf-8"?>
<pivotTableDefinition xmlns="http://schemas.openxmlformats.org/spreadsheetml/2006/main" name="Tableau croisé dynamique79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50:Q58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8">
    <i>
      <x v="18"/>
      <x v="64"/>
    </i>
    <i r="1">
      <x v="70"/>
    </i>
    <i r="1">
      <x v="38"/>
    </i>
    <i r="1">
      <x v="56"/>
    </i>
    <i r="1">
      <x v="55"/>
    </i>
    <i r="1">
      <x v="73"/>
    </i>
    <i r="1">
      <x v="9"/>
    </i>
    <i r="1">
      <x v="36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7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9:E26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x="15"/>
        <item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7">
    <i>
      <x v="1"/>
      <x v="10"/>
    </i>
    <i r="1">
      <x v="14"/>
    </i>
    <i r="1">
      <x v="19"/>
    </i>
    <i r="1">
      <x v="12"/>
    </i>
    <i r="1">
      <x v="90"/>
    </i>
    <i r="1">
      <x v="34"/>
    </i>
    <i r="1">
      <x v="45"/>
    </i>
    <i r="1">
      <x v="52"/>
    </i>
    <i r="1">
      <x v="22"/>
    </i>
    <i r="1">
      <x v="54"/>
    </i>
    <i>
      <x v="4"/>
      <x v="18"/>
    </i>
    <i r="1">
      <x v="32"/>
    </i>
    <i>
      <x v="10"/>
      <x v="67"/>
    </i>
    <i r="1">
      <x v="44"/>
    </i>
    <i>
      <x v="23"/>
      <x v="48"/>
    </i>
    <i>
      <x/>
      <x v="31"/>
    </i>
    <i>
      <x v="12"/>
      <x v="76"/>
    </i>
  </rowItems>
  <colItems count="1">
    <i/>
  </colItems>
  <pageFields count="1">
    <pageField fld="1" item="4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8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9:Q47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x="7"/>
        <item x="5"/>
        <item x="11"/>
        <item x="9"/>
        <item x="1"/>
        <item x="28"/>
        <item h="1" x="4"/>
        <item x="16"/>
        <item x="0"/>
        <item x="3"/>
        <item x="18"/>
        <item x="22"/>
        <item x="25"/>
        <item x="30"/>
        <item x="14"/>
        <item x="17"/>
        <item x="21"/>
        <item x="26"/>
        <item h="1" x="13"/>
        <item x="12"/>
        <item x="29"/>
        <item x="8"/>
        <item x="19"/>
        <item x="27"/>
        <item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104">
    <i>
      <x v="9"/>
      <x v="10"/>
    </i>
    <i r="1">
      <x v="14"/>
    </i>
    <i r="1">
      <x v="66"/>
    </i>
    <i r="1">
      <x v="45"/>
    </i>
    <i r="1">
      <x v="19"/>
    </i>
    <i r="1">
      <x v="90"/>
    </i>
    <i r="1">
      <x v="2"/>
    </i>
    <i r="1">
      <x v="12"/>
    </i>
    <i r="1">
      <x v="34"/>
    </i>
    <i r="1">
      <x v="9"/>
    </i>
    <i>
      <x v="4"/>
      <x v="6"/>
    </i>
    <i r="1">
      <x v="13"/>
    </i>
    <i r="1">
      <x v="18"/>
    </i>
    <i r="1">
      <x v="32"/>
    </i>
    <i r="1">
      <x v="20"/>
    </i>
    <i r="1">
      <x v="24"/>
    </i>
    <i r="1">
      <x v="27"/>
    </i>
    <i r="1">
      <x v="9"/>
    </i>
    <i r="1">
      <x v="7"/>
    </i>
    <i r="1">
      <x v="91"/>
    </i>
    <i r="1">
      <x v="54"/>
    </i>
    <i r="1">
      <x v="90"/>
    </i>
    <i>
      <x v="8"/>
      <x v="10"/>
    </i>
    <i r="1">
      <x v="14"/>
    </i>
    <i r="1">
      <x v="12"/>
    </i>
    <i r="1">
      <x v="34"/>
    </i>
    <i r="1">
      <x v="52"/>
    </i>
    <i r="1">
      <x v="66"/>
    </i>
    <i r="1">
      <x v="19"/>
    </i>
    <i r="1">
      <x v="54"/>
    </i>
    <i r="1">
      <x v="9"/>
    </i>
    <i r="1">
      <x v="45"/>
    </i>
    <i r="1">
      <x v="69"/>
    </i>
    <i r="1">
      <x v="22"/>
    </i>
    <i>
      <x v="1"/>
      <x v="10"/>
    </i>
    <i r="1">
      <x v="14"/>
    </i>
    <i r="1">
      <x v="22"/>
    </i>
    <i r="1">
      <x v="12"/>
    </i>
    <i r="1">
      <x v="19"/>
    </i>
    <i r="1">
      <x v="34"/>
    </i>
    <i r="1">
      <x v="90"/>
    </i>
    <i r="1">
      <x v="52"/>
    </i>
    <i r="1">
      <x v="45"/>
    </i>
    <i r="1">
      <x v="54"/>
    </i>
    <i r="1">
      <x v="2"/>
    </i>
    <i>
      <x/>
      <x v="1"/>
    </i>
    <i r="1">
      <x v="31"/>
    </i>
    <i r="1">
      <x/>
    </i>
    <i r="1">
      <x v="30"/>
    </i>
    <i r="1">
      <x v="26"/>
    </i>
    <i r="1">
      <x v="43"/>
    </i>
    <i>
      <x v="3"/>
      <x v="27"/>
    </i>
    <i r="1">
      <x v="13"/>
    </i>
    <i r="1">
      <x v="9"/>
    </i>
    <i r="1">
      <x v="53"/>
    </i>
    <i r="1">
      <x v="20"/>
    </i>
    <i r="1">
      <x v="57"/>
    </i>
    <i r="1">
      <x v="54"/>
    </i>
    <i r="1">
      <x v="59"/>
    </i>
    <i r="1">
      <x v="7"/>
    </i>
    <i>
      <x v="23"/>
      <x v="48"/>
    </i>
    <i r="1">
      <x v="49"/>
    </i>
    <i>
      <x v="16"/>
      <x v="28"/>
    </i>
    <i r="1">
      <x v="51"/>
    </i>
    <i r="1">
      <x v="65"/>
    </i>
    <i>
      <x v="10"/>
      <x v="50"/>
    </i>
    <i r="1">
      <x v="67"/>
    </i>
    <i r="1">
      <x v="11"/>
    </i>
    <i r="1">
      <x v="44"/>
    </i>
    <i r="1">
      <x v="9"/>
    </i>
    <i>
      <x v="5"/>
      <x v="40"/>
    </i>
    <i r="1">
      <x v="4"/>
    </i>
    <i r="1">
      <x v="5"/>
    </i>
    <i r="1">
      <x v="71"/>
    </i>
    <i>
      <x v="24"/>
      <x v="54"/>
    </i>
    <i>
      <x v="20"/>
      <x v="10"/>
    </i>
    <i r="1">
      <x v="54"/>
    </i>
    <i r="1">
      <x v="14"/>
    </i>
    <i r="1">
      <x v="90"/>
    </i>
    <i>
      <x v="19"/>
      <x v="75"/>
    </i>
    <i r="1">
      <x v="61"/>
    </i>
    <i r="1">
      <x v="9"/>
    </i>
    <i>
      <x v="2"/>
      <x v="3"/>
    </i>
    <i r="1">
      <x v="29"/>
    </i>
    <i>
      <x v="21"/>
      <x v="46"/>
    </i>
    <i r="1">
      <x v="41"/>
    </i>
    <i r="1">
      <x v="77"/>
    </i>
    <i r="1">
      <x v="74"/>
    </i>
    <i>
      <x v="14"/>
      <x v="72"/>
    </i>
    <i r="1">
      <x v="68"/>
    </i>
    <i r="1">
      <x v="63"/>
    </i>
    <i>
      <x v="12"/>
      <x v="42"/>
    </i>
    <i r="1">
      <x v="76"/>
    </i>
    <i r="1">
      <x v="16"/>
    </i>
    <i r="1">
      <x v="9"/>
    </i>
    <i>
      <x v="22"/>
      <x v="47"/>
    </i>
    <i>
      <x v="17"/>
      <x v="33"/>
    </i>
    <i>
      <x v="15"/>
      <x v="25"/>
    </i>
    <i r="1">
      <x v="60"/>
    </i>
    <i>
      <x v="13"/>
      <x v="21"/>
    </i>
    <i r="1">
      <x v="37"/>
    </i>
    <i>
      <x v="7"/>
      <x v="8"/>
    </i>
    <i r="1">
      <x v="23"/>
    </i>
    <i>
      <x v="11"/>
      <x v="15"/>
    </i>
  </rowItems>
  <colItems count="1">
    <i/>
  </colItems>
  <pageFields count="1">
    <pageField fld="1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9.xml><?xml version="1.0" encoding="utf-8"?>
<pivotTableDefinition xmlns="http://schemas.openxmlformats.org/spreadsheetml/2006/main" name="Tableau croisé dynamique77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72:E75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3">
    <i>
      <x v="6"/>
      <x v="78"/>
    </i>
    <i r="1">
      <x v="17"/>
    </i>
    <i r="1">
      <x v="39"/>
    </i>
  </rowItems>
  <colItems count="1">
    <i/>
  </colItems>
  <pageFields count="1">
    <pageField fld="1" item="4" hier="-1"/>
  </pageFields>
  <dataFields count="1">
    <dataField name="Nombre de Temps (min)2" fld="5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0.xml><?xml version="1.0" encoding="utf-8"?>
<pivotTableDefinition xmlns="http://schemas.openxmlformats.org/spreadsheetml/2006/main" name="Tableau croisé dynamique80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C50:E52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h="1"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x="13"/>
        <item h="1" x="12"/>
        <item h="1" x="29"/>
        <item h="1" x="8"/>
        <item h="1" x="19"/>
        <item h="1" x="27"/>
        <item h="1" x="2"/>
        <item h="1" x="15"/>
        <item h="1" x="24"/>
        <item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2">
    <i>
      <x v="18"/>
      <x v="64"/>
    </i>
    <i r="1">
      <x v="38"/>
    </i>
  </rowItems>
  <colItems count="1">
    <i/>
  </colItems>
  <pageFields count="1">
    <pageField fld="1" item="4" hier="-1"/>
  </pageFields>
  <dataFields count="1">
    <dataField name="Somme de Temps (min)2" fld="5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1.xml><?xml version="1.0" encoding="utf-8"?>
<pivotTableDefinition xmlns="http://schemas.openxmlformats.org/spreadsheetml/2006/main" name="Tableau croisé dynamique78" cacheId="6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multipleFieldFilters="0">
  <location ref="O72:Q78" firstHeaderRow="1" firstDataRow="1" firstDataCol="2" rowPageCount="1" colPageCount="1"/>
  <pivotFields count="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5">
        <item x="1"/>
        <item x="9"/>
        <item x="0"/>
        <item x="10"/>
        <item x="4"/>
        <item x="8"/>
        <item x="11"/>
        <item x="3"/>
        <item x="5"/>
        <item x="2"/>
        <item x="6"/>
        <item x="7"/>
        <item x="13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1">
        <item h="1" x="7"/>
        <item h="1" x="5"/>
        <item h="1" x="11"/>
        <item h="1" x="9"/>
        <item h="1" x="1"/>
        <item h="1" x="28"/>
        <item x="4"/>
        <item h="1" x="16"/>
        <item h="1" x="0"/>
        <item h="1" x="3"/>
        <item h="1" x="18"/>
        <item h="1" x="22"/>
        <item h="1" x="25"/>
        <item h="1" x="30"/>
        <item h="1" x="14"/>
        <item h="1" x="17"/>
        <item h="1" x="21"/>
        <item h="1" x="26"/>
        <item h="1" x="13"/>
        <item h="1" x="12"/>
        <item h="1" x="29"/>
        <item h="1" x="8"/>
        <item h="1" x="19"/>
        <item h="1" x="27"/>
        <item h="1" x="2"/>
        <item h="1" x="15"/>
        <item h="1" x="24"/>
        <item h="1" x="10"/>
        <item h="1" x="23"/>
        <item h="1" x="20"/>
        <item h="1"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93">
        <item x="23"/>
        <item x="24"/>
        <item x="44"/>
        <item x="56"/>
        <item x="61"/>
        <item x="57"/>
        <item x="18"/>
        <item x="49"/>
        <item x="34"/>
        <item x="16"/>
        <item x="10"/>
        <item x="72"/>
        <item x="53"/>
        <item x="22"/>
        <item x="3"/>
        <item x="42"/>
        <item x="52"/>
        <item x="5"/>
        <item x="66"/>
        <item x="14"/>
        <item sd="0" x="30"/>
        <item x="81"/>
        <item x="20"/>
        <item x="84"/>
        <item x="79"/>
        <item x="65"/>
        <item x="69"/>
        <item sd="0" x="15"/>
        <item x="41"/>
        <item x="19"/>
        <item x="75"/>
        <item x="11"/>
        <item x="1"/>
        <item x="54"/>
        <item x="0"/>
        <item x="74"/>
        <item x="73"/>
        <item x="89"/>
        <item x="78"/>
        <item x="27"/>
        <item x="67"/>
        <item x="48"/>
        <item x="91"/>
        <item x="76"/>
        <item x="70"/>
        <item x="4"/>
        <item x="31"/>
        <item x="38"/>
        <item x="55"/>
        <item x="85"/>
        <item x="83"/>
        <item x="60"/>
        <item x="17"/>
        <item x="82"/>
        <item x="2"/>
        <item x="62"/>
        <item x="59"/>
        <item x="87"/>
        <item x="71"/>
        <item x="50"/>
        <item x="35"/>
        <item x="40"/>
        <item x="51"/>
        <item x="47"/>
        <item x="77"/>
        <item x="68"/>
        <item x="13"/>
        <item x="37"/>
        <item x="33"/>
        <item x="46"/>
        <item x="90"/>
        <item x="88"/>
        <item x="29"/>
        <item x="28"/>
        <item x="12"/>
        <item x="21"/>
        <item x="86"/>
        <item x="58"/>
        <item x="45"/>
        <item x="43"/>
        <item x="39"/>
        <item x="80"/>
        <item x="36"/>
        <item x="26"/>
        <item x="7"/>
        <item x="8"/>
        <item x="9"/>
        <item x="25"/>
        <item x="64"/>
        <item x="6"/>
        <item x="32"/>
        <item x="6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3"/>
  </rowFields>
  <rowItems count="6">
    <i>
      <x v="6"/>
      <x v="39"/>
    </i>
    <i r="1">
      <x v="78"/>
    </i>
    <i r="1">
      <x v="17"/>
    </i>
    <i r="1">
      <x v="35"/>
    </i>
    <i r="1">
      <x v="9"/>
    </i>
    <i r="1">
      <x v="58"/>
    </i>
  </rowItems>
  <colItems count="1">
    <i/>
  </colItems>
  <pageFields count="1">
    <pageField fld="1" hier="-1"/>
  </pageFields>
  <dataFields count="1">
    <dataField name="Nombre de Temps (min)2" fld="5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ata_Base" displayName="Data_Base" ref="A1:G1626" totalsRowShown="0" headerRowDxfId="0" dataDxfId="1">
  <autoFilter ref="A1:G1626"/>
  <tableColumns count="7">
    <tableColumn id="1" name="Date" dataDxfId="8"/>
    <tableColumn id="2" name="Ligne" dataDxfId="7"/>
    <tableColumn id="3" name="Lieu de panne / Groupe" dataDxfId="6"/>
    <tableColumn id="4" name="Message" dataDxfId="5"/>
    <tableColumn id="5" name="Commentaires" dataDxfId="4"/>
    <tableColumn id="6" name="Temps (min)" dataDxfId="3"/>
    <tableColumn id="7" name="Date en nb" dataDxfId="2">
      <calculatedColumnFormula>IF(A2&lt;&gt;"Vide",A2,"")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9.xml"/><Relationship Id="rId3" Type="http://schemas.openxmlformats.org/officeDocument/2006/relationships/pivotTable" Target="../pivotTables/pivotTable4.xml"/><Relationship Id="rId7" Type="http://schemas.openxmlformats.org/officeDocument/2006/relationships/pivotTable" Target="../pivotTables/pivotTable8.xml"/><Relationship Id="rId12" Type="http://schemas.openxmlformats.org/officeDocument/2006/relationships/pivotTable" Target="../pivotTables/pivotTable13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ivotTable" Target="../pivotTables/pivotTable7.xml"/><Relationship Id="rId11" Type="http://schemas.openxmlformats.org/officeDocument/2006/relationships/pivotTable" Target="../pivotTables/pivotTable12.xml"/><Relationship Id="rId5" Type="http://schemas.openxmlformats.org/officeDocument/2006/relationships/pivotTable" Target="../pivotTables/pivotTable6.xml"/><Relationship Id="rId10" Type="http://schemas.openxmlformats.org/officeDocument/2006/relationships/pivotTable" Target="../pivotTables/pivotTable11.xml"/><Relationship Id="rId4" Type="http://schemas.openxmlformats.org/officeDocument/2006/relationships/pivotTable" Target="../pivotTables/pivotTable5.xml"/><Relationship Id="rId9" Type="http://schemas.openxmlformats.org/officeDocument/2006/relationships/pivotTable" Target="../pivotTables/pivotTable1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1.xml"/><Relationship Id="rId3" Type="http://schemas.openxmlformats.org/officeDocument/2006/relationships/pivotTable" Target="../pivotTables/pivotTable16.xml"/><Relationship Id="rId7" Type="http://schemas.openxmlformats.org/officeDocument/2006/relationships/pivotTable" Target="../pivotTables/pivotTable20.xml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6" Type="http://schemas.openxmlformats.org/officeDocument/2006/relationships/pivotTable" Target="../pivotTables/pivotTable19.xml"/><Relationship Id="rId5" Type="http://schemas.openxmlformats.org/officeDocument/2006/relationships/pivotTable" Target="../pivotTables/pivotTable18.xml"/><Relationship Id="rId4" Type="http://schemas.openxmlformats.org/officeDocument/2006/relationships/pivotTable" Target="../pivotTables/pivotTable1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9.xml"/><Relationship Id="rId3" Type="http://schemas.openxmlformats.org/officeDocument/2006/relationships/pivotTable" Target="../pivotTables/pivotTable24.xml"/><Relationship Id="rId7" Type="http://schemas.openxmlformats.org/officeDocument/2006/relationships/pivotTable" Target="../pivotTables/pivotTable28.xml"/><Relationship Id="rId2" Type="http://schemas.openxmlformats.org/officeDocument/2006/relationships/pivotTable" Target="../pivotTables/pivotTable23.xml"/><Relationship Id="rId1" Type="http://schemas.openxmlformats.org/officeDocument/2006/relationships/pivotTable" Target="../pivotTables/pivotTable22.xml"/><Relationship Id="rId6" Type="http://schemas.openxmlformats.org/officeDocument/2006/relationships/pivotTable" Target="../pivotTables/pivotTable27.xml"/><Relationship Id="rId5" Type="http://schemas.openxmlformats.org/officeDocument/2006/relationships/pivotTable" Target="../pivotTables/pivotTable26.xml"/><Relationship Id="rId4" Type="http://schemas.openxmlformats.org/officeDocument/2006/relationships/pivotTable" Target="../pivotTables/pivotTable2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37.xml"/><Relationship Id="rId3" Type="http://schemas.openxmlformats.org/officeDocument/2006/relationships/pivotTable" Target="../pivotTables/pivotTable32.xml"/><Relationship Id="rId7" Type="http://schemas.openxmlformats.org/officeDocument/2006/relationships/pivotTable" Target="../pivotTables/pivotTable36.xml"/><Relationship Id="rId2" Type="http://schemas.openxmlformats.org/officeDocument/2006/relationships/pivotTable" Target="../pivotTables/pivotTable31.xml"/><Relationship Id="rId1" Type="http://schemas.openxmlformats.org/officeDocument/2006/relationships/pivotTable" Target="../pivotTables/pivotTable30.xml"/><Relationship Id="rId6" Type="http://schemas.openxmlformats.org/officeDocument/2006/relationships/pivotTable" Target="../pivotTables/pivotTable35.xml"/><Relationship Id="rId5" Type="http://schemas.openxmlformats.org/officeDocument/2006/relationships/pivotTable" Target="../pivotTables/pivotTable34.xml"/><Relationship Id="rId4" Type="http://schemas.openxmlformats.org/officeDocument/2006/relationships/pivotTable" Target="../pivotTables/pivotTable3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45.xml"/><Relationship Id="rId3" Type="http://schemas.openxmlformats.org/officeDocument/2006/relationships/pivotTable" Target="../pivotTables/pivotTable40.xml"/><Relationship Id="rId7" Type="http://schemas.openxmlformats.org/officeDocument/2006/relationships/pivotTable" Target="../pivotTables/pivotTable44.xml"/><Relationship Id="rId2" Type="http://schemas.openxmlformats.org/officeDocument/2006/relationships/pivotTable" Target="../pivotTables/pivotTable39.xml"/><Relationship Id="rId1" Type="http://schemas.openxmlformats.org/officeDocument/2006/relationships/pivotTable" Target="../pivotTables/pivotTable38.xml"/><Relationship Id="rId6" Type="http://schemas.openxmlformats.org/officeDocument/2006/relationships/pivotTable" Target="../pivotTables/pivotTable43.xml"/><Relationship Id="rId5" Type="http://schemas.openxmlformats.org/officeDocument/2006/relationships/pivotTable" Target="../pivotTables/pivotTable42.xml"/><Relationship Id="rId4" Type="http://schemas.openxmlformats.org/officeDocument/2006/relationships/pivotTable" Target="../pivotTables/pivotTable4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53.xml"/><Relationship Id="rId3" Type="http://schemas.openxmlformats.org/officeDocument/2006/relationships/pivotTable" Target="../pivotTables/pivotTable48.xml"/><Relationship Id="rId7" Type="http://schemas.openxmlformats.org/officeDocument/2006/relationships/pivotTable" Target="../pivotTables/pivotTable52.xml"/><Relationship Id="rId2" Type="http://schemas.openxmlformats.org/officeDocument/2006/relationships/pivotTable" Target="../pivotTables/pivotTable47.xml"/><Relationship Id="rId1" Type="http://schemas.openxmlformats.org/officeDocument/2006/relationships/pivotTable" Target="../pivotTables/pivotTable46.xml"/><Relationship Id="rId6" Type="http://schemas.openxmlformats.org/officeDocument/2006/relationships/pivotTable" Target="../pivotTables/pivotTable51.xml"/><Relationship Id="rId5" Type="http://schemas.openxmlformats.org/officeDocument/2006/relationships/pivotTable" Target="../pivotTables/pivotTable50.xml"/><Relationship Id="rId4" Type="http://schemas.openxmlformats.org/officeDocument/2006/relationships/pivotTable" Target="../pivotTables/pivotTable49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1.xml"/><Relationship Id="rId3" Type="http://schemas.openxmlformats.org/officeDocument/2006/relationships/pivotTable" Target="../pivotTables/pivotTable56.xml"/><Relationship Id="rId7" Type="http://schemas.openxmlformats.org/officeDocument/2006/relationships/pivotTable" Target="../pivotTables/pivotTable60.xml"/><Relationship Id="rId2" Type="http://schemas.openxmlformats.org/officeDocument/2006/relationships/pivotTable" Target="../pivotTables/pivotTable55.xml"/><Relationship Id="rId1" Type="http://schemas.openxmlformats.org/officeDocument/2006/relationships/pivotTable" Target="../pivotTables/pivotTable54.xml"/><Relationship Id="rId6" Type="http://schemas.openxmlformats.org/officeDocument/2006/relationships/pivotTable" Target="../pivotTables/pivotTable59.xml"/><Relationship Id="rId5" Type="http://schemas.openxmlformats.org/officeDocument/2006/relationships/pivotTable" Target="../pivotTables/pivotTable58.xml"/><Relationship Id="rId4" Type="http://schemas.openxmlformats.org/officeDocument/2006/relationships/pivotTable" Target="../pivotTables/pivotTable5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28"/>
  <sheetViews>
    <sheetView topLeftCell="A2" zoomScale="80" zoomScaleNormal="80" workbookViewId="0">
      <selection sqref="A1:G1626"/>
    </sheetView>
  </sheetViews>
  <sheetFormatPr baseColWidth="10" defaultColWidth="11.42578125" defaultRowHeight="15" x14ac:dyDescent="0.25"/>
  <cols>
    <col min="1" max="1" width="25.85546875" style="974" bestFit="1" customWidth="1"/>
    <col min="2" max="2" width="19.5703125" style="3" customWidth="1"/>
    <col min="3" max="3" width="24.42578125" style="3" customWidth="1"/>
    <col min="4" max="4" width="20.28515625" style="3" customWidth="1"/>
    <col min="5" max="5" width="36.28515625" style="5" customWidth="1"/>
    <col min="6" max="6" width="14.140625" style="3" customWidth="1"/>
    <col min="7" max="7" width="19.140625" style="13" customWidth="1"/>
    <col min="8" max="8" width="13.28515625" style="3" customWidth="1"/>
    <col min="9" max="16384" width="11.42578125" style="3"/>
  </cols>
  <sheetData>
    <row r="1" spans="1:7" s="4" customFormat="1" ht="30" x14ac:dyDescent="0.25">
      <c r="A1" s="1" t="s">
        <v>0</v>
      </c>
      <c r="B1" s="2" t="s">
        <v>1</v>
      </c>
      <c r="C1" s="2" t="s">
        <v>25</v>
      </c>
      <c r="D1" s="2" t="s">
        <v>28</v>
      </c>
      <c r="E1" s="2" t="s">
        <v>26</v>
      </c>
      <c r="F1" s="2" t="s">
        <v>27</v>
      </c>
      <c r="G1" s="976" t="s">
        <v>109</v>
      </c>
    </row>
    <row r="2" spans="1:7" ht="30" x14ac:dyDescent="0.25">
      <c r="A2" s="508">
        <v>43102</v>
      </c>
      <c r="B2" s="15" t="s">
        <v>9</v>
      </c>
      <c r="C2" s="15" t="s">
        <v>85</v>
      </c>
      <c r="D2" s="15" t="s">
        <v>67</v>
      </c>
      <c r="E2" s="15" t="s">
        <v>152</v>
      </c>
      <c r="F2" s="15">
        <v>10</v>
      </c>
      <c r="G2" s="13">
        <f>IF(A2&lt;&gt;"Vide",A2,"")</f>
        <v>43102</v>
      </c>
    </row>
    <row r="3" spans="1:7" x14ac:dyDescent="0.25">
      <c r="A3" s="509">
        <v>43102</v>
      </c>
      <c r="B3" s="14" t="s">
        <v>8</v>
      </c>
      <c r="C3" s="14" t="s">
        <v>16</v>
      </c>
      <c r="D3" s="14" t="s">
        <v>78</v>
      </c>
      <c r="E3" s="14" t="s">
        <v>153</v>
      </c>
      <c r="F3" s="14">
        <v>20</v>
      </c>
      <c r="G3" s="13">
        <f>IF(A3&lt;&gt;"Vide",A3,"")</f>
        <v>43102</v>
      </c>
    </row>
    <row r="4" spans="1:7" ht="30" x14ac:dyDescent="0.25">
      <c r="A4" s="510">
        <v>43102</v>
      </c>
      <c r="B4" s="35" t="s">
        <v>29</v>
      </c>
      <c r="C4" s="35" t="s">
        <v>43</v>
      </c>
      <c r="D4" s="35" t="s">
        <v>45</v>
      </c>
      <c r="E4" s="35" t="s">
        <v>154</v>
      </c>
      <c r="F4" s="35">
        <v>20</v>
      </c>
      <c r="G4" s="13">
        <f>IF(A4&lt;&gt;"Vide",A4,"")</f>
        <v>43102</v>
      </c>
    </row>
    <row r="5" spans="1:7" x14ac:dyDescent="0.25">
      <c r="A5" s="511">
        <v>43102</v>
      </c>
      <c r="B5" s="357" t="s">
        <v>3</v>
      </c>
      <c r="C5" s="357" t="s">
        <v>84</v>
      </c>
      <c r="D5" s="357" t="s">
        <v>71</v>
      </c>
      <c r="E5" s="357" t="s">
        <v>110</v>
      </c>
      <c r="F5" s="357">
        <v>0</v>
      </c>
      <c r="G5" s="13">
        <f>IF(A5&lt;&gt;"Vide",A5,"")</f>
        <v>43102</v>
      </c>
    </row>
    <row r="6" spans="1:7" x14ac:dyDescent="0.25">
      <c r="A6" s="512">
        <v>43102</v>
      </c>
      <c r="B6" s="358" t="s">
        <v>3</v>
      </c>
      <c r="C6" s="358" t="s">
        <v>84</v>
      </c>
      <c r="D6" s="358" t="s">
        <v>71</v>
      </c>
      <c r="E6" s="358" t="s">
        <v>155</v>
      </c>
      <c r="F6" s="358">
        <v>15</v>
      </c>
      <c r="G6" s="13">
        <f>IF(A6&lt;&gt;"Vide",A6,"")</f>
        <v>43102</v>
      </c>
    </row>
    <row r="7" spans="1:7" ht="45" x14ac:dyDescent="0.25">
      <c r="A7" s="513">
        <v>43102</v>
      </c>
      <c r="B7" s="16" t="s">
        <v>3</v>
      </c>
      <c r="C7" s="16" t="s">
        <v>84</v>
      </c>
      <c r="D7" s="16" t="s">
        <v>74</v>
      </c>
      <c r="E7" s="16" t="s">
        <v>156</v>
      </c>
      <c r="F7" s="16">
        <v>20</v>
      </c>
      <c r="G7" s="13">
        <f>IF(A7&lt;&gt;"Vide",A7,"")</f>
        <v>43102</v>
      </c>
    </row>
    <row r="8" spans="1:7" ht="30" x14ac:dyDescent="0.25">
      <c r="A8" s="514">
        <v>43102</v>
      </c>
      <c r="B8" s="17" t="s">
        <v>29</v>
      </c>
      <c r="C8" s="17" t="s">
        <v>43</v>
      </c>
      <c r="D8" s="17" t="s">
        <v>45</v>
      </c>
      <c r="E8" s="17" t="s">
        <v>157</v>
      </c>
      <c r="F8" s="17">
        <v>0</v>
      </c>
      <c r="G8" s="13">
        <f>IF(A8&lt;&gt;"Vide",A8,"")</f>
        <v>43102</v>
      </c>
    </row>
    <row r="9" spans="1:7" ht="30" x14ac:dyDescent="0.25">
      <c r="A9" s="515">
        <v>43102</v>
      </c>
      <c r="B9" s="356" t="s">
        <v>7</v>
      </c>
      <c r="C9" s="356" t="s">
        <v>15</v>
      </c>
      <c r="D9" s="356" t="s">
        <v>117</v>
      </c>
      <c r="E9" s="356" t="s">
        <v>158</v>
      </c>
      <c r="F9" s="356">
        <v>0</v>
      </c>
      <c r="G9" s="13">
        <f>IF(A9&lt;&gt;"Vide",A9,"")</f>
        <v>43102</v>
      </c>
    </row>
    <row r="10" spans="1:7" x14ac:dyDescent="0.25">
      <c r="A10" s="516">
        <v>43102</v>
      </c>
      <c r="B10" s="18" t="s">
        <v>7</v>
      </c>
      <c r="C10" s="18" t="s">
        <v>83</v>
      </c>
      <c r="D10" s="18" t="s">
        <v>45</v>
      </c>
      <c r="E10" s="18" t="s">
        <v>159</v>
      </c>
      <c r="F10" s="18">
        <v>20</v>
      </c>
      <c r="G10" s="13">
        <f>IF(A10&lt;&gt;"Vide",A10,"")</f>
        <v>43102</v>
      </c>
    </row>
    <row r="11" spans="1:7" ht="30" x14ac:dyDescent="0.25">
      <c r="A11" s="516">
        <v>43102</v>
      </c>
      <c r="B11" s="18" t="s">
        <v>8</v>
      </c>
      <c r="C11" s="18" t="s">
        <v>141</v>
      </c>
      <c r="D11" s="18" t="s">
        <v>144</v>
      </c>
      <c r="E11" s="18" t="s">
        <v>195</v>
      </c>
      <c r="F11" s="18">
        <v>10</v>
      </c>
      <c r="G11" s="13">
        <v>43102</v>
      </c>
    </row>
    <row r="12" spans="1:7" x14ac:dyDescent="0.25">
      <c r="A12" s="517">
        <v>43102</v>
      </c>
      <c r="B12" s="19" t="s">
        <v>8</v>
      </c>
      <c r="C12" s="19" t="s">
        <v>141</v>
      </c>
      <c r="D12" s="19" t="s">
        <v>145</v>
      </c>
      <c r="E12" s="19" t="s">
        <v>110</v>
      </c>
      <c r="F12" s="19">
        <v>40</v>
      </c>
      <c r="G12" s="13">
        <v>43102</v>
      </c>
    </row>
    <row r="13" spans="1:7" ht="30.75" customHeight="1" x14ac:dyDescent="0.25">
      <c r="A13" s="516">
        <v>43102</v>
      </c>
      <c r="B13" s="18" t="s">
        <v>8</v>
      </c>
      <c r="C13" s="18" t="s">
        <v>141</v>
      </c>
      <c r="D13" s="18" t="s">
        <v>146</v>
      </c>
      <c r="E13" s="18" t="s">
        <v>110</v>
      </c>
      <c r="F13" s="18">
        <v>18</v>
      </c>
      <c r="G13" s="13">
        <v>43102</v>
      </c>
    </row>
    <row r="14" spans="1:7" ht="34.5" customHeight="1" x14ac:dyDescent="0.25">
      <c r="A14" s="517">
        <v>43102</v>
      </c>
      <c r="B14" s="19" t="s">
        <v>3</v>
      </c>
      <c r="C14" s="19" t="s">
        <v>141</v>
      </c>
      <c r="D14" s="19" t="s">
        <v>146</v>
      </c>
      <c r="E14" s="19" t="s">
        <v>196</v>
      </c>
      <c r="F14" s="19">
        <v>10</v>
      </c>
      <c r="G14" s="13">
        <v>43102</v>
      </c>
    </row>
    <row r="15" spans="1:7" x14ac:dyDescent="0.25">
      <c r="A15" s="518">
        <v>43102</v>
      </c>
      <c r="B15" s="89" t="s">
        <v>3</v>
      </c>
      <c r="C15" s="89" t="s">
        <v>141</v>
      </c>
      <c r="D15" s="89" t="s">
        <v>146</v>
      </c>
      <c r="E15" s="89" t="s">
        <v>197</v>
      </c>
      <c r="F15" s="89">
        <v>4</v>
      </c>
      <c r="G15" s="13">
        <v>43102</v>
      </c>
    </row>
    <row r="16" spans="1:7" x14ac:dyDescent="0.25">
      <c r="A16" s="519">
        <v>43102</v>
      </c>
      <c r="B16" s="21" t="s">
        <v>3</v>
      </c>
      <c r="C16" s="21" t="s">
        <v>141</v>
      </c>
      <c r="D16" s="21" t="s">
        <v>146</v>
      </c>
      <c r="E16" s="21" t="s">
        <v>198</v>
      </c>
      <c r="F16" s="21">
        <v>3</v>
      </c>
      <c r="G16" s="13">
        <v>43102</v>
      </c>
    </row>
    <row r="17" spans="1:7" x14ac:dyDescent="0.25">
      <c r="A17" s="520">
        <v>43102</v>
      </c>
      <c r="B17" s="20" t="s">
        <v>3</v>
      </c>
      <c r="C17" s="20" t="s">
        <v>141</v>
      </c>
      <c r="D17" s="20" t="s">
        <v>145</v>
      </c>
      <c r="E17" s="20" t="s">
        <v>110</v>
      </c>
      <c r="F17" s="20">
        <v>10</v>
      </c>
      <c r="G17" s="13">
        <v>43102</v>
      </c>
    </row>
    <row r="18" spans="1:7" ht="29.25" customHeight="1" x14ac:dyDescent="0.25">
      <c r="A18" s="519">
        <v>43102</v>
      </c>
      <c r="B18" s="21" t="s">
        <v>4</v>
      </c>
      <c r="C18" s="21" t="s">
        <v>141</v>
      </c>
      <c r="D18" s="21" t="s">
        <v>145</v>
      </c>
      <c r="E18" s="21" t="s">
        <v>110</v>
      </c>
      <c r="F18" s="21">
        <v>3</v>
      </c>
      <c r="G18" s="13">
        <v>43102</v>
      </c>
    </row>
    <row r="19" spans="1:7" x14ac:dyDescent="0.25">
      <c r="A19" s="520">
        <v>43102</v>
      </c>
      <c r="B19" s="20" t="s">
        <v>4</v>
      </c>
      <c r="C19" s="20" t="s">
        <v>141</v>
      </c>
      <c r="D19" s="20" t="s">
        <v>146</v>
      </c>
      <c r="E19" s="20" t="s">
        <v>110</v>
      </c>
      <c r="F19" s="20">
        <v>12</v>
      </c>
      <c r="G19" s="13">
        <v>43102</v>
      </c>
    </row>
    <row r="20" spans="1:7" ht="30" x14ac:dyDescent="0.25">
      <c r="A20" s="519">
        <v>43102</v>
      </c>
      <c r="B20" s="21" t="s">
        <v>4</v>
      </c>
      <c r="C20" s="21" t="s">
        <v>141</v>
      </c>
      <c r="D20" s="21" t="s">
        <v>148</v>
      </c>
      <c r="E20" s="21" t="s">
        <v>110</v>
      </c>
      <c r="F20" s="21">
        <v>15</v>
      </c>
      <c r="G20" s="13">
        <v>43102</v>
      </c>
    </row>
    <row r="21" spans="1:7" x14ac:dyDescent="0.25">
      <c r="A21" s="520">
        <v>43102</v>
      </c>
      <c r="B21" s="20" t="s">
        <v>4</v>
      </c>
      <c r="C21" s="20" t="s">
        <v>141</v>
      </c>
      <c r="D21" s="20" t="s">
        <v>145</v>
      </c>
      <c r="E21" s="20" t="s">
        <v>110</v>
      </c>
      <c r="F21" s="20">
        <v>9</v>
      </c>
      <c r="G21" s="13">
        <v>43102</v>
      </c>
    </row>
    <row r="22" spans="1:7" x14ac:dyDescent="0.25">
      <c r="A22" s="519">
        <v>43102</v>
      </c>
      <c r="B22" s="21" t="s">
        <v>4</v>
      </c>
      <c r="C22" s="21" t="s">
        <v>141</v>
      </c>
      <c r="D22" s="21" t="s">
        <v>146</v>
      </c>
      <c r="E22" s="21" t="s">
        <v>110</v>
      </c>
      <c r="F22" s="21">
        <v>16</v>
      </c>
      <c r="G22" s="13">
        <v>43102</v>
      </c>
    </row>
    <row r="23" spans="1:7" x14ac:dyDescent="0.25">
      <c r="A23" s="519">
        <v>43103</v>
      </c>
      <c r="B23" s="21" t="s">
        <v>3</v>
      </c>
      <c r="C23" s="21" t="s">
        <v>84</v>
      </c>
      <c r="D23" s="21" t="s">
        <v>115</v>
      </c>
      <c r="E23" s="21" t="s">
        <v>160</v>
      </c>
      <c r="F23" s="21">
        <v>15</v>
      </c>
      <c r="G23" s="13">
        <f>IF(A23&lt;&gt;"Vide",A23,"")</f>
        <v>43103</v>
      </c>
    </row>
    <row r="24" spans="1:7" ht="30" x14ac:dyDescent="0.25">
      <c r="A24" s="520">
        <v>43103</v>
      </c>
      <c r="B24" s="20" t="s">
        <v>3</v>
      </c>
      <c r="C24" s="20" t="s">
        <v>84</v>
      </c>
      <c r="D24" s="20" t="s">
        <v>74</v>
      </c>
      <c r="E24" s="20" t="s">
        <v>161</v>
      </c>
      <c r="F24" s="20">
        <v>30</v>
      </c>
      <c r="G24" s="13">
        <f>IF(A24&lt;&gt;"Vide",A24,"")</f>
        <v>43103</v>
      </c>
    </row>
    <row r="25" spans="1:7" ht="30" x14ac:dyDescent="0.25">
      <c r="A25" s="519">
        <v>43103</v>
      </c>
      <c r="B25" s="21" t="s">
        <v>22</v>
      </c>
      <c r="C25" s="21" t="s">
        <v>61</v>
      </c>
      <c r="D25" s="21" t="s">
        <v>62</v>
      </c>
      <c r="E25" s="21" t="s">
        <v>162</v>
      </c>
      <c r="F25" s="21">
        <v>20</v>
      </c>
      <c r="G25" s="13">
        <f>IF(A25&lt;&gt;"Vide",A25,"")</f>
        <v>43103</v>
      </c>
    </row>
    <row r="26" spans="1:7" ht="66" customHeight="1" x14ac:dyDescent="0.25">
      <c r="A26" s="521">
        <v>43103</v>
      </c>
      <c r="B26" s="90" t="s">
        <v>3</v>
      </c>
      <c r="C26" s="90" t="s">
        <v>61</v>
      </c>
      <c r="D26" s="90" t="s">
        <v>62</v>
      </c>
      <c r="E26" s="90" t="s">
        <v>163</v>
      </c>
      <c r="F26" s="90">
        <v>10</v>
      </c>
      <c r="G26" s="13">
        <f>IF(A26&lt;&gt;"Vide",A26,"")</f>
        <v>43103</v>
      </c>
    </row>
    <row r="27" spans="1:7" ht="30" x14ac:dyDescent="0.25">
      <c r="A27" s="522">
        <v>43103</v>
      </c>
      <c r="B27" s="22" t="s">
        <v>22</v>
      </c>
      <c r="C27" s="22" t="s">
        <v>97</v>
      </c>
      <c r="D27" s="22" t="s">
        <v>121</v>
      </c>
      <c r="E27" s="22" t="s">
        <v>164</v>
      </c>
      <c r="F27" s="22">
        <v>15</v>
      </c>
      <c r="G27" s="13">
        <f>IF(A27&lt;&gt;"Vide",A27,"")</f>
        <v>43103</v>
      </c>
    </row>
    <row r="28" spans="1:7" ht="30" x14ac:dyDescent="0.25">
      <c r="A28" s="523">
        <v>43103</v>
      </c>
      <c r="B28" s="23" t="s">
        <v>3</v>
      </c>
      <c r="C28" s="23" t="s">
        <v>84</v>
      </c>
      <c r="D28" s="23" t="s">
        <v>73</v>
      </c>
      <c r="E28" s="23" t="s">
        <v>165</v>
      </c>
      <c r="F28" s="23">
        <v>150</v>
      </c>
      <c r="G28" s="13">
        <f>IF(A28&lt;&gt;"Vide",A28,"")</f>
        <v>43103</v>
      </c>
    </row>
    <row r="29" spans="1:7" ht="30" x14ac:dyDescent="0.25">
      <c r="A29" s="522">
        <v>43103</v>
      </c>
      <c r="B29" s="22" t="s">
        <v>21</v>
      </c>
      <c r="C29" s="22" t="s">
        <v>85</v>
      </c>
      <c r="D29" s="22" t="s">
        <v>70</v>
      </c>
      <c r="E29" s="22" t="s">
        <v>166</v>
      </c>
      <c r="F29" s="22">
        <v>20</v>
      </c>
      <c r="G29" s="13">
        <f>IF(A29&lt;&gt;"Vide",A29,"")</f>
        <v>43103</v>
      </c>
    </row>
    <row r="30" spans="1:7" ht="30" x14ac:dyDescent="0.25">
      <c r="A30" s="524">
        <v>43103</v>
      </c>
      <c r="B30" s="359" t="s">
        <v>29</v>
      </c>
      <c r="C30" s="359" t="s">
        <v>43</v>
      </c>
      <c r="D30" s="359" t="s">
        <v>45</v>
      </c>
      <c r="E30" s="359" t="s">
        <v>167</v>
      </c>
      <c r="F30" s="359">
        <v>150</v>
      </c>
      <c r="G30" s="13">
        <f>IF(A30&lt;&gt;"Vide",A30,"")</f>
        <v>43103</v>
      </c>
    </row>
    <row r="31" spans="1:7" ht="30" x14ac:dyDescent="0.25">
      <c r="A31" s="525">
        <v>43103</v>
      </c>
      <c r="B31" s="25" t="s">
        <v>3</v>
      </c>
      <c r="C31" s="25" t="s">
        <v>141</v>
      </c>
      <c r="D31" s="25" t="s">
        <v>144</v>
      </c>
      <c r="E31" s="25" t="s">
        <v>110</v>
      </c>
      <c r="F31" s="25">
        <v>7</v>
      </c>
      <c r="G31" s="13">
        <v>43103</v>
      </c>
    </row>
    <row r="32" spans="1:7" x14ac:dyDescent="0.25">
      <c r="A32" s="526">
        <v>43103</v>
      </c>
      <c r="B32" s="24" t="s">
        <v>3</v>
      </c>
      <c r="C32" s="24" t="s">
        <v>141</v>
      </c>
      <c r="D32" s="24" t="s">
        <v>146</v>
      </c>
      <c r="E32" s="24" t="s">
        <v>110</v>
      </c>
      <c r="F32" s="24">
        <v>10</v>
      </c>
      <c r="G32" s="13">
        <v>43103</v>
      </c>
    </row>
    <row r="33" spans="1:7" x14ac:dyDescent="0.25">
      <c r="A33" s="525">
        <v>43103</v>
      </c>
      <c r="B33" s="25" t="s">
        <v>3</v>
      </c>
      <c r="C33" s="25" t="s">
        <v>141</v>
      </c>
      <c r="D33" s="25" t="s">
        <v>145</v>
      </c>
      <c r="E33" s="25" t="s">
        <v>110</v>
      </c>
      <c r="F33" s="25">
        <v>5</v>
      </c>
      <c r="G33" s="13">
        <v>43103</v>
      </c>
    </row>
    <row r="34" spans="1:7" x14ac:dyDescent="0.25">
      <c r="A34" s="526">
        <v>43103</v>
      </c>
      <c r="B34" s="24" t="s">
        <v>3</v>
      </c>
      <c r="C34" s="24" t="s">
        <v>141</v>
      </c>
      <c r="D34" s="24" t="s">
        <v>146</v>
      </c>
      <c r="E34" s="24" t="s">
        <v>110</v>
      </c>
      <c r="F34" s="24">
        <v>15</v>
      </c>
      <c r="G34" s="13">
        <v>43103</v>
      </c>
    </row>
    <row r="35" spans="1:7" ht="30" x14ac:dyDescent="0.25">
      <c r="A35" s="525">
        <v>43103</v>
      </c>
      <c r="B35" s="25" t="s">
        <v>3</v>
      </c>
      <c r="C35" s="25" t="s">
        <v>141</v>
      </c>
      <c r="D35" s="25" t="s">
        <v>148</v>
      </c>
      <c r="E35" s="25" t="s">
        <v>110</v>
      </c>
      <c r="F35" s="25">
        <v>20</v>
      </c>
      <c r="G35" s="13">
        <v>43103</v>
      </c>
    </row>
    <row r="36" spans="1:7" x14ac:dyDescent="0.25">
      <c r="A36" s="527">
        <v>43103</v>
      </c>
      <c r="B36" s="34" t="s">
        <v>4</v>
      </c>
      <c r="C36" s="34" t="s">
        <v>141</v>
      </c>
      <c r="D36" s="34" t="s">
        <v>145</v>
      </c>
      <c r="E36" s="34" t="s">
        <v>110</v>
      </c>
      <c r="F36" s="34">
        <v>15</v>
      </c>
      <c r="G36" s="13">
        <v>43103</v>
      </c>
    </row>
    <row r="37" spans="1:7" x14ac:dyDescent="0.25">
      <c r="A37" s="528">
        <v>43103</v>
      </c>
      <c r="B37" s="27" t="s">
        <v>4</v>
      </c>
      <c r="C37" s="27" t="s">
        <v>141</v>
      </c>
      <c r="D37" s="27" t="s">
        <v>146</v>
      </c>
      <c r="E37" s="27" t="s">
        <v>110</v>
      </c>
      <c r="F37" s="27">
        <v>9</v>
      </c>
      <c r="G37" s="13">
        <v>43103</v>
      </c>
    </row>
    <row r="38" spans="1:7" ht="90" x14ac:dyDescent="0.25">
      <c r="A38" s="529">
        <v>43104</v>
      </c>
      <c r="B38" s="26" t="s">
        <v>29</v>
      </c>
      <c r="C38" s="26" t="s">
        <v>43</v>
      </c>
      <c r="D38" s="26" t="s">
        <v>45</v>
      </c>
      <c r="E38" s="26" t="s">
        <v>173</v>
      </c>
      <c r="F38" s="26">
        <v>20</v>
      </c>
      <c r="G38" s="13">
        <f>IF(A38&lt;&gt;"Vide",A38,"")</f>
        <v>43104</v>
      </c>
    </row>
    <row r="39" spans="1:7" ht="60" x14ac:dyDescent="0.25">
      <c r="A39" s="528">
        <v>43104</v>
      </c>
      <c r="B39" s="27" t="s">
        <v>9</v>
      </c>
      <c r="C39" s="27" t="s">
        <v>88</v>
      </c>
      <c r="D39" s="27" t="s">
        <v>120</v>
      </c>
      <c r="E39" s="27" t="s">
        <v>168</v>
      </c>
      <c r="F39" s="27">
        <v>20</v>
      </c>
      <c r="G39" s="13">
        <f>IF(A39&lt;&gt;"Vide",A39,"")</f>
        <v>43104</v>
      </c>
    </row>
    <row r="40" spans="1:7" ht="45" x14ac:dyDescent="0.25">
      <c r="A40" s="529">
        <v>43104</v>
      </c>
      <c r="B40" s="26" t="s">
        <v>3</v>
      </c>
      <c r="C40" s="26" t="s">
        <v>84</v>
      </c>
      <c r="D40" s="26" t="s">
        <v>74</v>
      </c>
      <c r="E40" s="26" t="s">
        <v>169</v>
      </c>
      <c r="F40" s="26">
        <v>15</v>
      </c>
      <c r="G40" s="13">
        <f>IF(A40&lt;&gt;"Vide",A40,"")</f>
        <v>43104</v>
      </c>
    </row>
    <row r="41" spans="1:7" ht="30" x14ac:dyDescent="0.25">
      <c r="A41" s="528">
        <v>43104</v>
      </c>
      <c r="B41" s="27" t="s">
        <v>6</v>
      </c>
      <c r="C41" s="27" t="s">
        <v>10</v>
      </c>
      <c r="D41" s="27" t="s">
        <v>10</v>
      </c>
      <c r="E41" s="27" t="s">
        <v>170</v>
      </c>
      <c r="F41" s="27">
        <v>15</v>
      </c>
      <c r="G41" s="13">
        <f>IF(A41&lt;&gt;"Vide",A41,"")</f>
        <v>43104</v>
      </c>
    </row>
    <row r="42" spans="1:7" ht="30" x14ac:dyDescent="0.25">
      <c r="A42" s="529">
        <v>43104</v>
      </c>
      <c r="B42" s="26" t="s">
        <v>5</v>
      </c>
      <c r="C42" s="26" t="s">
        <v>83</v>
      </c>
      <c r="D42" s="26" t="s">
        <v>126</v>
      </c>
      <c r="E42" s="26" t="s">
        <v>171</v>
      </c>
      <c r="F42" s="26">
        <v>10</v>
      </c>
      <c r="G42" s="13">
        <f>IF(A42&lt;&gt;"Vide",A42,"")</f>
        <v>43104</v>
      </c>
    </row>
    <row r="43" spans="1:7" ht="45" x14ac:dyDescent="0.25">
      <c r="A43" s="528">
        <v>43104</v>
      </c>
      <c r="B43" s="27" t="s">
        <v>6</v>
      </c>
      <c r="C43" s="27" t="s">
        <v>16</v>
      </c>
      <c r="D43" s="27" t="s">
        <v>76</v>
      </c>
      <c r="E43" s="27" t="s">
        <v>172</v>
      </c>
      <c r="F43" s="27">
        <v>30</v>
      </c>
      <c r="G43" s="13">
        <f>IF(A43&lt;&gt;"Vide",A43,"")</f>
        <v>43104</v>
      </c>
    </row>
    <row r="44" spans="1:7" ht="30" x14ac:dyDescent="0.25">
      <c r="A44" s="529">
        <v>43104</v>
      </c>
      <c r="B44" s="26" t="s">
        <v>9</v>
      </c>
      <c r="C44" s="26" t="s">
        <v>17</v>
      </c>
      <c r="D44" s="26" t="s">
        <v>81</v>
      </c>
      <c r="E44" s="26" t="s">
        <v>174</v>
      </c>
      <c r="F44" s="26">
        <v>20</v>
      </c>
      <c r="G44" s="13">
        <f>IF(A44&lt;&gt;"Vide",A44,"")</f>
        <v>43104</v>
      </c>
    </row>
    <row r="45" spans="1:7" ht="30" x14ac:dyDescent="0.25">
      <c r="A45" s="528">
        <v>43104</v>
      </c>
      <c r="B45" s="27" t="s">
        <v>9</v>
      </c>
      <c r="C45" s="27" t="s">
        <v>88</v>
      </c>
      <c r="D45" s="27" t="s">
        <v>120</v>
      </c>
      <c r="E45" s="27" t="s">
        <v>175</v>
      </c>
      <c r="F45" s="27">
        <v>20</v>
      </c>
      <c r="G45" s="13">
        <f>IF(A45&lt;&gt;"Vide",A45,"")</f>
        <v>43104</v>
      </c>
    </row>
    <row r="46" spans="1:7" ht="60" x14ac:dyDescent="0.25">
      <c r="A46" s="529">
        <v>43104</v>
      </c>
      <c r="B46" s="26" t="s">
        <v>9</v>
      </c>
      <c r="C46" s="26" t="s">
        <v>85</v>
      </c>
      <c r="D46" s="26" t="s">
        <v>115</v>
      </c>
      <c r="E46" s="26" t="s">
        <v>176</v>
      </c>
      <c r="F46" s="26">
        <v>30</v>
      </c>
      <c r="G46" s="13">
        <f>IF(A46&lt;&gt;"Vide",A46,"")</f>
        <v>43104</v>
      </c>
    </row>
    <row r="47" spans="1:7" x14ac:dyDescent="0.25">
      <c r="A47" s="528">
        <v>43104</v>
      </c>
      <c r="B47" s="27" t="s">
        <v>6</v>
      </c>
      <c r="C47" s="27" t="s">
        <v>83</v>
      </c>
      <c r="D47" s="27" t="s">
        <v>69</v>
      </c>
      <c r="E47" s="27" t="s">
        <v>177</v>
      </c>
      <c r="F47" s="27">
        <v>15</v>
      </c>
      <c r="G47" s="13">
        <f>IF(A47&lt;&gt;"Vide",A47,"")</f>
        <v>43104</v>
      </c>
    </row>
    <row r="48" spans="1:7" ht="30" x14ac:dyDescent="0.25">
      <c r="A48" s="529">
        <v>43104</v>
      </c>
      <c r="B48" s="26" t="s">
        <v>2</v>
      </c>
      <c r="C48" s="26" t="s">
        <v>32</v>
      </c>
      <c r="D48" s="26" t="s">
        <v>38</v>
      </c>
      <c r="E48" s="26" t="s">
        <v>178</v>
      </c>
      <c r="F48" s="26">
        <v>45</v>
      </c>
      <c r="G48" s="13">
        <f>IF(A48&lt;&gt;"Vide",A48,"")</f>
        <v>43104</v>
      </c>
    </row>
    <row r="49" spans="1:7" x14ac:dyDescent="0.25">
      <c r="A49" s="528">
        <v>43104</v>
      </c>
      <c r="B49" s="27" t="s">
        <v>7</v>
      </c>
      <c r="C49" s="27" t="s">
        <v>16</v>
      </c>
      <c r="D49" s="27" t="s">
        <v>78</v>
      </c>
      <c r="E49" s="27" t="s">
        <v>179</v>
      </c>
      <c r="F49" s="27">
        <v>30</v>
      </c>
      <c r="G49" s="13">
        <f>IF(A49&lt;&gt;"Vide",A49,"")</f>
        <v>43104</v>
      </c>
    </row>
    <row r="50" spans="1:7" ht="45" x14ac:dyDescent="0.25">
      <c r="A50" s="529">
        <v>43104</v>
      </c>
      <c r="B50" s="26" t="s">
        <v>6</v>
      </c>
      <c r="C50" s="26" t="s">
        <v>83</v>
      </c>
      <c r="D50" s="26" t="s">
        <v>69</v>
      </c>
      <c r="E50" s="26" t="s">
        <v>180</v>
      </c>
      <c r="F50" s="26">
        <v>20</v>
      </c>
      <c r="G50" s="13">
        <f>IF(A50&lt;&gt;"Vide",A50,"")</f>
        <v>43104</v>
      </c>
    </row>
    <row r="51" spans="1:7" ht="45" x14ac:dyDescent="0.25">
      <c r="A51" s="528">
        <v>43104</v>
      </c>
      <c r="B51" s="27" t="s">
        <v>21</v>
      </c>
      <c r="C51" s="27" t="s">
        <v>85</v>
      </c>
      <c r="D51" s="27" t="s">
        <v>71</v>
      </c>
      <c r="E51" s="27" t="s">
        <v>181</v>
      </c>
      <c r="F51" s="27">
        <v>20</v>
      </c>
      <c r="G51" s="13">
        <f>IF(A51&lt;&gt;"Vide",A51,"")</f>
        <v>43104</v>
      </c>
    </row>
    <row r="52" spans="1:7" ht="30" x14ac:dyDescent="0.25">
      <c r="A52" s="529">
        <v>43104</v>
      </c>
      <c r="B52" s="26" t="s">
        <v>9</v>
      </c>
      <c r="C52" s="26" t="s">
        <v>88</v>
      </c>
      <c r="D52" s="26" t="s">
        <v>77</v>
      </c>
      <c r="E52" s="26" t="s">
        <v>182</v>
      </c>
      <c r="F52" s="26">
        <v>30</v>
      </c>
      <c r="G52" s="13">
        <f>IF(A52&lt;&gt;"Vide",A52,"")</f>
        <v>43104</v>
      </c>
    </row>
    <row r="53" spans="1:7" ht="30" x14ac:dyDescent="0.25">
      <c r="A53" s="528">
        <v>43104</v>
      </c>
      <c r="B53" s="27" t="s">
        <v>22</v>
      </c>
      <c r="C53" s="27" t="s">
        <v>61</v>
      </c>
      <c r="D53" s="27" t="s">
        <v>60</v>
      </c>
      <c r="E53" s="27" t="s">
        <v>110</v>
      </c>
      <c r="F53" s="27">
        <v>10</v>
      </c>
      <c r="G53" s="13">
        <f>IF(A53&lt;&gt;"Vide",A53,"")</f>
        <v>43104</v>
      </c>
    </row>
    <row r="54" spans="1:7" ht="30" x14ac:dyDescent="0.25">
      <c r="A54" s="529">
        <v>43104</v>
      </c>
      <c r="B54" s="26" t="s">
        <v>3</v>
      </c>
      <c r="C54" s="26" t="s">
        <v>61</v>
      </c>
      <c r="D54" s="26" t="s">
        <v>65</v>
      </c>
      <c r="E54" s="26" t="s">
        <v>183</v>
      </c>
      <c r="F54" s="26">
        <v>35</v>
      </c>
      <c r="G54" s="13">
        <f>IF(A54&lt;&gt;"Vide",A54,"")</f>
        <v>43104</v>
      </c>
    </row>
    <row r="55" spans="1:7" x14ac:dyDescent="0.25">
      <c r="A55" s="528">
        <v>43104</v>
      </c>
      <c r="B55" s="27" t="s">
        <v>30</v>
      </c>
      <c r="C55" s="27" t="s">
        <v>141</v>
      </c>
      <c r="D55" s="27" t="s">
        <v>145</v>
      </c>
      <c r="E55" s="27" t="s">
        <v>110</v>
      </c>
      <c r="F55" s="27">
        <v>13</v>
      </c>
      <c r="G55" s="13">
        <f>IF(A55&lt;&gt;"Vide",A55,"")</f>
        <v>43104</v>
      </c>
    </row>
    <row r="56" spans="1:7" x14ac:dyDescent="0.25">
      <c r="A56" s="529">
        <v>43104</v>
      </c>
      <c r="B56" s="26" t="s">
        <v>30</v>
      </c>
      <c r="C56" s="26" t="s">
        <v>141</v>
      </c>
      <c r="D56" s="26" t="s">
        <v>146</v>
      </c>
      <c r="E56" s="26" t="s">
        <v>110</v>
      </c>
      <c r="F56" s="26">
        <v>4</v>
      </c>
      <c r="G56" s="13">
        <f>IF(A56&lt;&gt;"Vide",A56,"")</f>
        <v>43104</v>
      </c>
    </row>
    <row r="57" spans="1:7" x14ac:dyDescent="0.25">
      <c r="A57" s="528">
        <v>43104</v>
      </c>
      <c r="B57" s="27" t="s">
        <v>3</v>
      </c>
      <c r="C57" s="27" t="s">
        <v>141</v>
      </c>
      <c r="D57" s="27" t="s">
        <v>145</v>
      </c>
      <c r="E57" s="27" t="s">
        <v>110</v>
      </c>
      <c r="F57" s="27">
        <v>8</v>
      </c>
      <c r="G57" s="13">
        <f>IF(A57&lt;&gt;"Vide",A57,"")</f>
        <v>43104</v>
      </c>
    </row>
    <row r="58" spans="1:7" x14ac:dyDescent="0.25">
      <c r="A58" s="529">
        <v>43104</v>
      </c>
      <c r="B58" s="26" t="s">
        <v>3</v>
      </c>
      <c r="C58" s="26" t="s">
        <v>141</v>
      </c>
      <c r="D58" s="26" t="s">
        <v>146</v>
      </c>
      <c r="E58" s="26" t="s">
        <v>110</v>
      </c>
      <c r="F58" s="26">
        <v>9</v>
      </c>
      <c r="G58" s="13">
        <f>IF(A58&lt;&gt;"Vide",A58,"")</f>
        <v>43104</v>
      </c>
    </row>
    <row r="59" spans="1:7" ht="30" x14ac:dyDescent="0.25">
      <c r="A59" s="528">
        <v>43104</v>
      </c>
      <c r="B59" s="27" t="s">
        <v>3</v>
      </c>
      <c r="C59" s="27" t="s">
        <v>141</v>
      </c>
      <c r="D59" s="27" t="s">
        <v>148</v>
      </c>
      <c r="E59" s="27" t="s">
        <v>110</v>
      </c>
      <c r="F59" s="27">
        <v>10</v>
      </c>
      <c r="G59" s="13">
        <f>IF(A59&lt;&gt;"Vide",A59,"")</f>
        <v>43104</v>
      </c>
    </row>
    <row r="60" spans="1:7" ht="30" x14ac:dyDescent="0.25">
      <c r="A60" s="529">
        <v>43104</v>
      </c>
      <c r="B60" s="26" t="s">
        <v>3</v>
      </c>
      <c r="C60" s="26" t="s">
        <v>141</v>
      </c>
      <c r="D60" s="26" t="s">
        <v>149</v>
      </c>
      <c r="E60" s="26" t="s">
        <v>191</v>
      </c>
      <c r="F60" s="26">
        <v>10</v>
      </c>
      <c r="G60" s="13">
        <f>IF(A60&lt;&gt;"Vide",A60,"")</f>
        <v>43104</v>
      </c>
    </row>
    <row r="61" spans="1:7" x14ac:dyDescent="0.25">
      <c r="A61" s="528">
        <v>43104</v>
      </c>
      <c r="B61" s="27" t="s">
        <v>4</v>
      </c>
      <c r="C61" s="27" t="s">
        <v>141</v>
      </c>
      <c r="D61" s="27" t="s">
        <v>142</v>
      </c>
      <c r="E61" s="27" t="s">
        <v>192</v>
      </c>
      <c r="F61" s="27">
        <v>20</v>
      </c>
      <c r="G61" s="13">
        <f>IF(A61&lt;&gt;"Vide",A61,"")</f>
        <v>43104</v>
      </c>
    </row>
    <row r="62" spans="1:7" ht="30" x14ac:dyDescent="0.25">
      <c r="A62" s="529">
        <v>43104</v>
      </c>
      <c r="B62" s="26" t="s">
        <v>4</v>
      </c>
      <c r="C62" s="26" t="s">
        <v>141</v>
      </c>
      <c r="D62" s="26" t="s">
        <v>142</v>
      </c>
      <c r="E62" s="26" t="s">
        <v>194</v>
      </c>
      <c r="F62" s="26">
        <v>20</v>
      </c>
      <c r="G62" s="13">
        <f>IF(A62&lt;&gt;"Vide",A62,"")</f>
        <v>43104</v>
      </c>
    </row>
    <row r="63" spans="1:7" ht="30" x14ac:dyDescent="0.25">
      <c r="A63" s="528">
        <v>43105</v>
      </c>
      <c r="B63" s="27" t="s">
        <v>3</v>
      </c>
      <c r="C63" s="27" t="s">
        <v>15</v>
      </c>
      <c r="D63" s="27" t="s">
        <v>116</v>
      </c>
      <c r="E63" s="27" t="s">
        <v>184</v>
      </c>
      <c r="F63" s="27">
        <v>0</v>
      </c>
      <c r="G63" s="13">
        <f>IF(A63&lt;&gt;"Vide",A63,"")</f>
        <v>43105</v>
      </c>
    </row>
    <row r="64" spans="1:7" ht="30" x14ac:dyDescent="0.25">
      <c r="A64" s="529">
        <v>43105</v>
      </c>
      <c r="B64" s="26" t="s">
        <v>21</v>
      </c>
      <c r="C64" s="26" t="s">
        <v>49</v>
      </c>
      <c r="D64" s="26" t="s">
        <v>134</v>
      </c>
      <c r="E64" s="26" t="s">
        <v>110</v>
      </c>
      <c r="F64" s="26">
        <v>45</v>
      </c>
      <c r="G64" s="13">
        <f>IF(A64&lt;&gt;"Vide",A64,"")</f>
        <v>43105</v>
      </c>
    </row>
    <row r="65" spans="1:7" ht="30" x14ac:dyDescent="0.25">
      <c r="A65" s="528">
        <v>43105</v>
      </c>
      <c r="B65" s="27" t="s">
        <v>21</v>
      </c>
      <c r="C65" s="27" t="s">
        <v>85</v>
      </c>
      <c r="D65" s="27" t="s">
        <v>71</v>
      </c>
      <c r="E65" s="27" t="s">
        <v>185</v>
      </c>
      <c r="F65" s="27">
        <v>20</v>
      </c>
      <c r="G65" s="13">
        <f>IF(A65&lt;&gt;"Vide",A65,"")</f>
        <v>43105</v>
      </c>
    </row>
    <row r="66" spans="1:7" ht="60" x14ac:dyDescent="0.25">
      <c r="A66" s="529">
        <v>43105</v>
      </c>
      <c r="B66" s="26" t="s">
        <v>22</v>
      </c>
      <c r="C66" s="26" t="s">
        <v>61</v>
      </c>
      <c r="D66" s="26" t="s">
        <v>60</v>
      </c>
      <c r="E66" s="26" t="s">
        <v>186</v>
      </c>
      <c r="F66" s="26">
        <v>20</v>
      </c>
      <c r="G66" s="13">
        <f>IF(A66&lt;&gt;"Vide",A66,"")</f>
        <v>43105</v>
      </c>
    </row>
    <row r="67" spans="1:7" ht="75" x14ac:dyDescent="0.25">
      <c r="A67" s="528">
        <v>43105</v>
      </c>
      <c r="B67" s="27" t="s">
        <v>9</v>
      </c>
      <c r="C67" s="27" t="s">
        <v>88</v>
      </c>
      <c r="D67" s="27" t="s">
        <v>120</v>
      </c>
      <c r="E67" s="27" t="s">
        <v>187</v>
      </c>
      <c r="F67" s="27">
        <v>10</v>
      </c>
      <c r="G67" s="13">
        <f>IF(A67&lt;&gt;"Vide",A67,"")</f>
        <v>43105</v>
      </c>
    </row>
    <row r="68" spans="1:7" ht="45" x14ac:dyDescent="0.25">
      <c r="A68" s="529">
        <v>43105</v>
      </c>
      <c r="B68" s="26" t="s">
        <v>22</v>
      </c>
      <c r="C68" s="26" t="s">
        <v>87</v>
      </c>
      <c r="D68" s="26" t="s">
        <v>95</v>
      </c>
      <c r="E68" s="26" t="s">
        <v>188</v>
      </c>
      <c r="F68" s="26">
        <v>20</v>
      </c>
      <c r="G68" s="13">
        <f>IF(A68&lt;&gt;"Vide",A68,"")</f>
        <v>43105</v>
      </c>
    </row>
    <row r="69" spans="1:7" ht="30" x14ac:dyDescent="0.25">
      <c r="A69" s="528">
        <v>43105</v>
      </c>
      <c r="B69" s="27" t="s">
        <v>30</v>
      </c>
      <c r="C69" s="27" t="s">
        <v>100</v>
      </c>
      <c r="D69" s="27" t="s">
        <v>115</v>
      </c>
      <c r="E69" s="27" t="s">
        <v>189</v>
      </c>
      <c r="F69" s="27">
        <v>10</v>
      </c>
      <c r="G69" s="13">
        <f>IF(A69&lt;&gt;"Vide",A69,"")</f>
        <v>43105</v>
      </c>
    </row>
    <row r="70" spans="1:7" ht="30" x14ac:dyDescent="0.25">
      <c r="A70" s="529">
        <v>43105</v>
      </c>
      <c r="B70" s="26" t="s">
        <v>6</v>
      </c>
      <c r="C70" s="26" t="s">
        <v>16</v>
      </c>
      <c r="D70" s="26" t="s">
        <v>79</v>
      </c>
      <c r="E70" s="26" t="s">
        <v>190</v>
      </c>
      <c r="F70" s="26">
        <v>15</v>
      </c>
      <c r="G70" s="13">
        <f>IF(A70&lt;&gt;"Vide",A70,"")</f>
        <v>43105</v>
      </c>
    </row>
    <row r="71" spans="1:7" ht="30" x14ac:dyDescent="0.25">
      <c r="A71" s="528">
        <v>43105</v>
      </c>
      <c r="B71" s="27" t="s">
        <v>22</v>
      </c>
      <c r="C71" s="27" t="s">
        <v>97</v>
      </c>
      <c r="D71" s="27" t="s">
        <v>99</v>
      </c>
      <c r="E71" s="27" t="s">
        <v>110</v>
      </c>
      <c r="F71" s="27">
        <v>15</v>
      </c>
      <c r="G71" s="13">
        <f>IF(A71&lt;&gt;"Vide",A71,"")</f>
        <v>43105</v>
      </c>
    </row>
    <row r="72" spans="1:7" x14ac:dyDescent="0.25">
      <c r="A72" s="529">
        <v>43105</v>
      </c>
      <c r="B72" s="26">
        <v>0</v>
      </c>
      <c r="C72" s="26" t="s">
        <v>10</v>
      </c>
      <c r="D72" s="26" t="s">
        <v>10</v>
      </c>
      <c r="E72" s="26" t="s">
        <v>110</v>
      </c>
      <c r="F72" s="26">
        <v>0</v>
      </c>
      <c r="G72" s="13">
        <f>IF(A72&lt;&gt;"Vide",A72,"")</f>
        <v>43105</v>
      </c>
    </row>
    <row r="73" spans="1:7" x14ac:dyDescent="0.25">
      <c r="A73" s="528">
        <v>43105</v>
      </c>
      <c r="B73" s="27" t="s">
        <v>4</v>
      </c>
      <c r="C73" s="27" t="s">
        <v>141</v>
      </c>
      <c r="D73" s="27" t="s">
        <v>146</v>
      </c>
      <c r="E73" s="27" t="s">
        <v>70</v>
      </c>
      <c r="F73" s="27">
        <v>6</v>
      </c>
      <c r="G73" s="13">
        <f>IF(A73&lt;&gt;"Vide",A73,"")</f>
        <v>43105</v>
      </c>
    </row>
    <row r="74" spans="1:7" ht="30" x14ac:dyDescent="0.25">
      <c r="A74" s="529">
        <v>43105</v>
      </c>
      <c r="B74" s="26" t="s">
        <v>4</v>
      </c>
      <c r="C74" s="26" t="s">
        <v>141</v>
      </c>
      <c r="D74" s="26" t="s">
        <v>149</v>
      </c>
      <c r="E74" s="26" t="s">
        <v>193</v>
      </c>
      <c r="F74" s="26">
        <v>5</v>
      </c>
      <c r="G74" s="13">
        <f>IF(A74&lt;&gt;"Vide",A74,"")</f>
        <v>43105</v>
      </c>
    </row>
    <row r="75" spans="1:7" x14ac:dyDescent="0.25">
      <c r="A75" s="528">
        <v>43105</v>
      </c>
      <c r="B75" s="27" t="s">
        <v>9</v>
      </c>
      <c r="C75" s="27" t="s">
        <v>141</v>
      </c>
      <c r="D75" s="27" t="s">
        <v>146</v>
      </c>
      <c r="E75" s="27" t="s">
        <v>110</v>
      </c>
      <c r="F75" s="27">
        <v>9</v>
      </c>
      <c r="G75" s="13">
        <f>IF(A75&lt;&gt;"Vide",A75,"")</f>
        <v>43105</v>
      </c>
    </row>
    <row r="76" spans="1:7" ht="30" x14ac:dyDescent="0.25">
      <c r="A76" s="529">
        <v>43105</v>
      </c>
      <c r="B76" s="26" t="s">
        <v>5</v>
      </c>
      <c r="C76" s="26" t="s">
        <v>16</v>
      </c>
      <c r="D76" s="26" t="s">
        <v>150</v>
      </c>
      <c r="E76" s="26" t="s">
        <v>199</v>
      </c>
      <c r="F76" s="26">
        <v>35</v>
      </c>
      <c r="G76" s="13">
        <f>IF(A76&lt;&gt;"Vide",A76,"")</f>
        <v>43105</v>
      </c>
    </row>
    <row r="77" spans="1:7" ht="30" x14ac:dyDescent="0.25">
      <c r="A77" s="528">
        <v>43105</v>
      </c>
      <c r="B77" s="27" t="s">
        <v>9</v>
      </c>
      <c r="C77" s="27" t="s">
        <v>17</v>
      </c>
      <c r="D77" s="27" t="s">
        <v>81</v>
      </c>
      <c r="E77" s="27" t="s">
        <v>200</v>
      </c>
      <c r="F77" s="27">
        <v>25</v>
      </c>
      <c r="G77" s="13">
        <f>IF(A77&lt;&gt;"Vide",A77,"")</f>
        <v>43105</v>
      </c>
    </row>
    <row r="78" spans="1:7" ht="30" x14ac:dyDescent="0.25">
      <c r="A78" s="529">
        <v>43105</v>
      </c>
      <c r="B78" s="26" t="s">
        <v>5</v>
      </c>
      <c r="C78" s="26" t="s">
        <v>15</v>
      </c>
      <c r="D78" s="26" t="s">
        <v>117</v>
      </c>
      <c r="E78" s="26" t="s">
        <v>110</v>
      </c>
      <c r="F78" s="26">
        <v>150</v>
      </c>
      <c r="G78" s="13">
        <f>IF(A78&lt;&gt;"Vide",A78,"")</f>
        <v>43105</v>
      </c>
    </row>
    <row r="79" spans="1:7" x14ac:dyDescent="0.25">
      <c r="A79" s="528">
        <v>43105</v>
      </c>
      <c r="B79" s="27" t="s">
        <v>22</v>
      </c>
      <c r="C79" s="27" t="s">
        <v>87</v>
      </c>
      <c r="D79" s="27" t="s">
        <v>96</v>
      </c>
      <c r="E79" s="27" t="s">
        <v>201</v>
      </c>
      <c r="F79" s="27">
        <v>40</v>
      </c>
      <c r="G79" s="13">
        <f>IF(A79&lt;&gt;"Vide",A79,"")</f>
        <v>43105</v>
      </c>
    </row>
    <row r="80" spans="1:7" x14ac:dyDescent="0.25">
      <c r="A80" s="529">
        <v>43105</v>
      </c>
      <c r="B80" s="26" t="s">
        <v>30</v>
      </c>
      <c r="C80" s="26" t="s">
        <v>141</v>
      </c>
      <c r="D80" s="26" t="s">
        <v>145</v>
      </c>
      <c r="E80" s="26" t="s">
        <v>110</v>
      </c>
      <c r="F80" s="26">
        <v>18</v>
      </c>
      <c r="G80" s="13">
        <f>IF(A80&lt;&gt;"Vide",A80,"")</f>
        <v>43105</v>
      </c>
    </row>
    <row r="81" spans="1:7" x14ac:dyDescent="0.25">
      <c r="A81" s="528">
        <v>43105</v>
      </c>
      <c r="B81" s="27" t="s">
        <v>30</v>
      </c>
      <c r="C81" s="27" t="s">
        <v>141</v>
      </c>
      <c r="D81" s="27" t="s">
        <v>146</v>
      </c>
      <c r="E81" s="27" t="s">
        <v>110</v>
      </c>
      <c r="F81" s="27">
        <v>9</v>
      </c>
      <c r="G81" s="13">
        <f>IF(A81&lt;&gt;"Vide",A81,"")</f>
        <v>43105</v>
      </c>
    </row>
    <row r="82" spans="1:7" x14ac:dyDescent="0.25">
      <c r="A82" s="529">
        <v>43105</v>
      </c>
      <c r="B82" s="26" t="s">
        <v>3</v>
      </c>
      <c r="C82" s="26" t="s">
        <v>141</v>
      </c>
      <c r="D82" s="26" t="s">
        <v>145</v>
      </c>
      <c r="E82" s="26" t="s">
        <v>110</v>
      </c>
      <c r="F82" s="26">
        <v>8</v>
      </c>
      <c r="G82" s="13">
        <f>IF(A82&lt;&gt;"Vide",A82,"")</f>
        <v>43105</v>
      </c>
    </row>
    <row r="83" spans="1:7" x14ac:dyDescent="0.25">
      <c r="A83" s="528">
        <v>43105</v>
      </c>
      <c r="B83" s="27" t="s">
        <v>3</v>
      </c>
      <c r="C83" s="27" t="s">
        <v>141</v>
      </c>
      <c r="D83" s="27" t="s">
        <v>146</v>
      </c>
      <c r="E83" s="27" t="s">
        <v>220</v>
      </c>
      <c r="F83" s="27">
        <v>16</v>
      </c>
      <c r="G83" s="13">
        <f>IF(A83&lt;&gt;"Vide",A83,"")</f>
        <v>43105</v>
      </c>
    </row>
    <row r="84" spans="1:7" ht="30" x14ac:dyDescent="0.25">
      <c r="A84" s="529">
        <v>43105</v>
      </c>
      <c r="B84" s="26" t="s">
        <v>3</v>
      </c>
      <c r="C84" s="26" t="s">
        <v>141</v>
      </c>
      <c r="D84" s="26" t="s">
        <v>149</v>
      </c>
      <c r="E84" s="26" t="s">
        <v>221</v>
      </c>
      <c r="F84" s="26">
        <v>5</v>
      </c>
      <c r="G84" s="13">
        <f>IF(A84&lt;&gt;"Vide",A84,"")</f>
        <v>43105</v>
      </c>
    </row>
    <row r="85" spans="1:7" x14ac:dyDescent="0.25">
      <c r="A85" s="528">
        <v>43105</v>
      </c>
      <c r="B85" s="27" t="s">
        <v>4</v>
      </c>
      <c r="C85" s="27" t="s">
        <v>141</v>
      </c>
      <c r="D85" s="27" t="s">
        <v>145</v>
      </c>
      <c r="E85" s="27" t="s">
        <v>110</v>
      </c>
      <c r="F85" s="27">
        <v>13</v>
      </c>
      <c r="G85" s="13">
        <f>IF(A85&lt;&gt;"Vide",A85,"")</f>
        <v>43105</v>
      </c>
    </row>
    <row r="86" spans="1:7" x14ac:dyDescent="0.25">
      <c r="A86" s="529">
        <v>43105</v>
      </c>
      <c r="B86" s="26" t="s">
        <v>4</v>
      </c>
      <c r="C86" s="26" t="s">
        <v>141</v>
      </c>
      <c r="D86" s="26" t="s">
        <v>146</v>
      </c>
      <c r="E86" s="26" t="s">
        <v>110</v>
      </c>
      <c r="F86" s="26">
        <v>14</v>
      </c>
      <c r="G86" s="13">
        <f>IF(A86&lt;&gt;"Vide",A86,"")</f>
        <v>43105</v>
      </c>
    </row>
    <row r="87" spans="1:7" ht="30" x14ac:dyDescent="0.25">
      <c r="A87" s="528">
        <v>43105</v>
      </c>
      <c r="B87" s="27" t="s">
        <v>4</v>
      </c>
      <c r="C87" s="27" t="s">
        <v>141</v>
      </c>
      <c r="D87" s="27" t="s">
        <v>148</v>
      </c>
      <c r="E87" s="27" t="s">
        <v>110</v>
      </c>
      <c r="F87" s="27">
        <v>15</v>
      </c>
      <c r="G87" s="13">
        <f>IF(A87&lt;&gt;"Vide",A87,"")</f>
        <v>43105</v>
      </c>
    </row>
    <row r="88" spans="1:7" x14ac:dyDescent="0.25">
      <c r="A88" s="529">
        <v>43105</v>
      </c>
      <c r="B88" s="26" t="s">
        <v>4</v>
      </c>
      <c r="C88" s="26" t="s">
        <v>141</v>
      </c>
      <c r="D88" s="26" t="s">
        <v>145</v>
      </c>
      <c r="E88" s="26" t="s">
        <v>110</v>
      </c>
      <c r="F88" s="26">
        <v>3</v>
      </c>
      <c r="G88" s="13">
        <f>IF(A88&lt;&gt;"Vide",A88,"")</f>
        <v>43105</v>
      </c>
    </row>
    <row r="89" spans="1:7" x14ac:dyDescent="0.25">
      <c r="A89" s="528">
        <v>43105</v>
      </c>
      <c r="B89" s="27" t="s">
        <v>4</v>
      </c>
      <c r="C89" s="27" t="s">
        <v>141</v>
      </c>
      <c r="D89" s="27" t="s">
        <v>146</v>
      </c>
      <c r="E89" s="27" t="s">
        <v>110</v>
      </c>
      <c r="F89" s="27">
        <v>10</v>
      </c>
      <c r="G89" s="13">
        <f>IF(A89&lt;&gt;"Vide",A89,"")</f>
        <v>43105</v>
      </c>
    </row>
    <row r="90" spans="1:7" ht="30" x14ac:dyDescent="0.25">
      <c r="A90" s="529">
        <v>43105</v>
      </c>
      <c r="B90" s="26" t="s">
        <v>4</v>
      </c>
      <c r="C90" s="26" t="s">
        <v>141</v>
      </c>
      <c r="D90" s="26" t="s">
        <v>149</v>
      </c>
      <c r="E90" s="26" t="s">
        <v>110</v>
      </c>
      <c r="F90" s="26">
        <v>4</v>
      </c>
      <c r="G90" s="13">
        <f>IF(A90&lt;&gt;"Vide",A90,"")</f>
        <v>43105</v>
      </c>
    </row>
    <row r="91" spans="1:7" ht="30" x14ac:dyDescent="0.25">
      <c r="A91" s="529">
        <v>43106</v>
      </c>
      <c r="B91" s="26" t="s">
        <v>6</v>
      </c>
      <c r="C91" s="26" t="s">
        <v>61</v>
      </c>
      <c r="D91" s="26" t="s">
        <v>65</v>
      </c>
      <c r="E91" s="26" t="s">
        <v>202</v>
      </c>
      <c r="F91" s="26">
        <v>30</v>
      </c>
      <c r="G91" s="13">
        <f>IF(A91&lt;&gt;"Vide",A91,"")</f>
        <v>43106</v>
      </c>
    </row>
    <row r="92" spans="1:7" x14ac:dyDescent="0.25">
      <c r="A92" s="528">
        <v>43106</v>
      </c>
      <c r="B92" s="27" t="s">
        <v>3</v>
      </c>
      <c r="C92" s="27" t="s">
        <v>84</v>
      </c>
      <c r="D92" s="27" t="s">
        <v>115</v>
      </c>
      <c r="E92" s="27" t="s">
        <v>203</v>
      </c>
      <c r="F92" s="27">
        <v>15</v>
      </c>
      <c r="G92" s="13">
        <f>IF(A92&lt;&gt;"Vide",A92,"")</f>
        <v>43106</v>
      </c>
    </row>
    <row r="93" spans="1:7" ht="30" x14ac:dyDescent="0.25">
      <c r="A93" s="529">
        <v>43106</v>
      </c>
      <c r="B93" s="26" t="s">
        <v>4</v>
      </c>
      <c r="C93" s="26" t="s">
        <v>84</v>
      </c>
      <c r="D93" s="26" t="s">
        <v>74</v>
      </c>
      <c r="E93" s="26" t="s">
        <v>204</v>
      </c>
      <c r="F93" s="26">
        <v>10</v>
      </c>
      <c r="G93" s="13">
        <f>IF(A93&lt;&gt;"Vide",A93,"")</f>
        <v>43106</v>
      </c>
    </row>
    <row r="94" spans="1:7" ht="30" x14ac:dyDescent="0.25">
      <c r="A94" s="528">
        <v>43106</v>
      </c>
      <c r="B94" s="27" t="s">
        <v>21</v>
      </c>
      <c r="C94" s="27" t="s">
        <v>88</v>
      </c>
      <c r="D94" s="27" t="s">
        <v>120</v>
      </c>
      <c r="E94" s="27" t="s">
        <v>205</v>
      </c>
      <c r="F94" s="27">
        <v>30</v>
      </c>
      <c r="G94" s="13">
        <f>IF(A94&lt;&gt;"Vide",A94,"")</f>
        <v>43106</v>
      </c>
    </row>
    <row r="95" spans="1:7" x14ac:dyDescent="0.25">
      <c r="A95" s="529">
        <v>43106</v>
      </c>
      <c r="B95" s="26" t="s">
        <v>30</v>
      </c>
      <c r="C95" s="26" t="s">
        <v>13</v>
      </c>
      <c r="D95" s="26" t="s">
        <v>82</v>
      </c>
      <c r="E95" s="26" t="s">
        <v>206</v>
      </c>
      <c r="F95" s="26">
        <v>20</v>
      </c>
      <c r="G95" s="13">
        <f>IF(A95&lt;&gt;"Vide",A95,"")</f>
        <v>43106</v>
      </c>
    </row>
    <row r="96" spans="1:7" ht="30" x14ac:dyDescent="0.25">
      <c r="A96" s="530">
        <v>43106</v>
      </c>
      <c r="B96" s="37" t="s">
        <v>21</v>
      </c>
      <c r="C96" s="37" t="s">
        <v>85</v>
      </c>
      <c r="D96" s="37" t="s">
        <v>71</v>
      </c>
      <c r="E96" s="37" t="s">
        <v>207</v>
      </c>
      <c r="F96" s="37">
        <v>0</v>
      </c>
      <c r="G96" s="13">
        <f>IF(A96&lt;&gt;"Vide",A96,"")</f>
        <v>43106</v>
      </c>
    </row>
    <row r="97" spans="1:7" ht="30" x14ac:dyDescent="0.25">
      <c r="A97" s="531">
        <v>43106</v>
      </c>
      <c r="B97" s="29" t="s">
        <v>2</v>
      </c>
      <c r="C97" s="29" t="s">
        <v>19</v>
      </c>
      <c r="D97" s="29" t="s">
        <v>41</v>
      </c>
      <c r="E97" s="29" t="s">
        <v>208</v>
      </c>
      <c r="F97" s="29">
        <v>15</v>
      </c>
      <c r="G97" s="13">
        <f>IF(A97&lt;&gt;"Vide",A97,"")</f>
        <v>43106</v>
      </c>
    </row>
    <row r="98" spans="1:7" ht="30" x14ac:dyDescent="0.25">
      <c r="A98" s="532">
        <v>43106</v>
      </c>
      <c r="B98" s="28" t="s">
        <v>6</v>
      </c>
      <c r="C98" s="28" t="s">
        <v>61</v>
      </c>
      <c r="D98" s="28" t="s">
        <v>62</v>
      </c>
      <c r="E98" s="28" t="s">
        <v>209</v>
      </c>
      <c r="F98" s="28">
        <v>20</v>
      </c>
      <c r="G98" s="13">
        <f>IF(A98&lt;&gt;"Vide",A98,"")</f>
        <v>43106</v>
      </c>
    </row>
    <row r="99" spans="1:7" ht="30" x14ac:dyDescent="0.25">
      <c r="A99" s="533">
        <v>43106</v>
      </c>
      <c r="B99" s="36" t="s">
        <v>21</v>
      </c>
      <c r="C99" s="36" t="s">
        <v>88</v>
      </c>
      <c r="D99" s="36" t="s">
        <v>120</v>
      </c>
      <c r="E99" s="36" t="s">
        <v>210</v>
      </c>
      <c r="F99" s="36">
        <v>90</v>
      </c>
      <c r="G99" s="13">
        <f>IF(A99&lt;&gt;"Vide",A99,"")</f>
        <v>43106</v>
      </c>
    </row>
    <row r="100" spans="1:7" x14ac:dyDescent="0.25">
      <c r="A100" s="534">
        <v>43106</v>
      </c>
      <c r="B100" s="31" t="s">
        <v>8</v>
      </c>
      <c r="C100" s="31" t="s">
        <v>141</v>
      </c>
      <c r="D100" s="31" t="s">
        <v>10</v>
      </c>
      <c r="E100" s="31" t="s">
        <v>110</v>
      </c>
      <c r="F100" s="31">
        <v>24</v>
      </c>
      <c r="G100" s="13">
        <f>IF(A100&lt;&gt;"Vide",A100,"")</f>
        <v>43106</v>
      </c>
    </row>
    <row r="101" spans="1:7" x14ac:dyDescent="0.25">
      <c r="A101" s="535">
        <v>43106</v>
      </c>
      <c r="B101" s="30" t="s">
        <v>8</v>
      </c>
      <c r="C101" s="30" t="s">
        <v>141</v>
      </c>
      <c r="D101" s="30" t="s">
        <v>146</v>
      </c>
      <c r="E101" s="30" t="s">
        <v>110</v>
      </c>
      <c r="F101" s="30">
        <v>6</v>
      </c>
      <c r="G101" s="13">
        <f>IF(A101&lt;&gt;"Vide",A101,"")</f>
        <v>43106</v>
      </c>
    </row>
    <row r="102" spans="1:7" x14ac:dyDescent="0.25">
      <c r="A102" s="534">
        <v>43106</v>
      </c>
      <c r="B102" s="31" t="s">
        <v>8</v>
      </c>
      <c r="C102" s="31" t="s">
        <v>141</v>
      </c>
      <c r="D102" s="31" t="s">
        <v>147</v>
      </c>
      <c r="E102" s="31" t="s">
        <v>110</v>
      </c>
      <c r="F102" s="31">
        <v>8</v>
      </c>
      <c r="G102" s="13">
        <f>IF(A102&lt;&gt;"Vide",A102,"")</f>
        <v>43106</v>
      </c>
    </row>
    <row r="103" spans="1:7" x14ac:dyDescent="0.25">
      <c r="A103" s="535">
        <v>43106</v>
      </c>
      <c r="B103" s="30" t="s">
        <v>3</v>
      </c>
      <c r="C103" s="30" t="s">
        <v>141</v>
      </c>
      <c r="D103" s="30" t="s">
        <v>146</v>
      </c>
      <c r="E103" s="30" t="s">
        <v>110</v>
      </c>
      <c r="F103" s="30">
        <v>3</v>
      </c>
      <c r="G103" s="13">
        <f>IF(A103&lt;&gt;"Vide",A103,"")</f>
        <v>43106</v>
      </c>
    </row>
    <row r="104" spans="1:7" x14ac:dyDescent="0.25">
      <c r="A104" s="534">
        <v>43106</v>
      </c>
      <c r="B104" s="31" t="s">
        <v>4</v>
      </c>
      <c r="C104" s="31" t="s">
        <v>141</v>
      </c>
      <c r="D104" s="31" t="s">
        <v>145</v>
      </c>
      <c r="E104" s="31" t="s">
        <v>110</v>
      </c>
      <c r="F104" s="31">
        <v>12</v>
      </c>
      <c r="G104" s="13">
        <f>IF(A104&lt;&gt;"Vide",A104,"")</f>
        <v>43106</v>
      </c>
    </row>
    <row r="105" spans="1:7" x14ac:dyDescent="0.25">
      <c r="A105" s="536">
        <v>43106</v>
      </c>
      <c r="B105" s="76" t="s">
        <v>4</v>
      </c>
      <c r="C105" s="76" t="s">
        <v>141</v>
      </c>
      <c r="D105" s="76" t="s">
        <v>146</v>
      </c>
      <c r="E105" s="76" t="s">
        <v>110</v>
      </c>
      <c r="F105" s="76">
        <v>7</v>
      </c>
      <c r="G105" s="13">
        <f>IF(A105&lt;&gt;"Vide",A105,"")</f>
        <v>43106</v>
      </c>
    </row>
    <row r="106" spans="1:7" ht="30" x14ac:dyDescent="0.25">
      <c r="A106" s="537">
        <v>43108</v>
      </c>
      <c r="B106" s="33" t="s">
        <v>6</v>
      </c>
      <c r="C106" s="33" t="s">
        <v>83</v>
      </c>
      <c r="D106" s="33" t="s">
        <v>69</v>
      </c>
      <c r="E106" s="33" t="s">
        <v>211</v>
      </c>
      <c r="F106" s="33">
        <v>20</v>
      </c>
      <c r="G106" s="13">
        <f>IF(A106&lt;&gt;"Vide",A106,"")</f>
        <v>43108</v>
      </c>
    </row>
    <row r="107" spans="1:7" ht="30" x14ac:dyDescent="0.25">
      <c r="A107" s="538">
        <v>43108</v>
      </c>
      <c r="B107" s="32" t="s">
        <v>21</v>
      </c>
      <c r="C107" s="32" t="s">
        <v>47</v>
      </c>
      <c r="D107" s="32" t="s">
        <v>55</v>
      </c>
      <c r="E107" s="32" t="s">
        <v>212</v>
      </c>
      <c r="F107" s="32">
        <v>10</v>
      </c>
      <c r="G107" s="13">
        <f>IF(A107&lt;&gt;"Vide",A107,"")</f>
        <v>43108</v>
      </c>
    </row>
    <row r="108" spans="1:7" ht="30" x14ac:dyDescent="0.25">
      <c r="A108" s="539">
        <v>43108</v>
      </c>
      <c r="B108" s="75" t="s">
        <v>8</v>
      </c>
      <c r="C108" s="75" t="s">
        <v>102</v>
      </c>
      <c r="D108" s="75" t="s">
        <v>103</v>
      </c>
      <c r="E108" s="75" t="s">
        <v>213</v>
      </c>
      <c r="F108" s="75">
        <v>75</v>
      </c>
      <c r="G108" s="13">
        <f>IF(A108&lt;&gt;"Vide",A108,"")</f>
        <v>43108</v>
      </c>
    </row>
    <row r="109" spans="1:7" x14ac:dyDescent="0.25">
      <c r="A109" s="540">
        <v>43108</v>
      </c>
      <c r="B109" s="39" t="s">
        <v>135</v>
      </c>
      <c r="C109" s="39" t="s">
        <v>11</v>
      </c>
      <c r="D109" s="39" t="s">
        <v>137</v>
      </c>
      <c r="E109" s="39" t="s">
        <v>214</v>
      </c>
      <c r="F109" s="39">
        <v>1</v>
      </c>
      <c r="G109" s="13">
        <f>IF(A109&lt;&gt;"Vide",A109,"")</f>
        <v>43108</v>
      </c>
    </row>
    <row r="110" spans="1:7" ht="30" x14ac:dyDescent="0.25">
      <c r="A110" s="541">
        <v>43108</v>
      </c>
      <c r="B110" s="38" t="s">
        <v>9</v>
      </c>
      <c r="C110" s="38" t="s">
        <v>88</v>
      </c>
      <c r="D110" s="38" t="s">
        <v>77</v>
      </c>
      <c r="E110" s="38" t="s">
        <v>215</v>
      </c>
      <c r="F110" s="38">
        <v>10</v>
      </c>
      <c r="G110" s="13">
        <f>IF(A110&lt;&gt;"Vide",A110,"")</f>
        <v>43108</v>
      </c>
    </row>
    <row r="111" spans="1:7" ht="30" x14ac:dyDescent="0.25">
      <c r="A111" s="540">
        <v>43108</v>
      </c>
      <c r="B111" s="39" t="s">
        <v>6</v>
      </c>
      <c r="C111" s="39" t="s">
        <v>83</v>
      </c>
      <c r="D111" s="39" t="s">
        <v>67</v>
      </c>
      <c r="E111" s="39" t="s">
        <v>216</v>
      </c>
      <c r="F111" s="39">
        <v>15</v>
      </c>
      <c r="G111" s="13">
        <f>IF(A111&lt;&gt;"Vide",A111,"")</f>
        <v>43108</v>
      </c>
    </row>
    <row r="112" spans="1:7" ht="30" x14ac:dyDescent="0.25">
      <c r="A112" s="541">
        <v>43108</v>
      </c>
      <c r="B112" s="38" t="s">
        <v>21</v>
      </c>
      <c r="C112" s="38" t="s">
        <v>88</v>
      </c>
      <c r="D112" s="38" t="s">
        <v>120</v>
      </c>
      <c r="E112" s="38" t="s">
        <v>217</v>
      </c>
      <c r="F112" s="38">
        <v>30</v>
      </c>
      <c r="G112" s="13">
        <f>IF(A112&lt;&gt;"Vide",A112,"")</f>
        <v>43108</v>
      </c>
    </row>
    <row r="113" spans="1:7" ht="30" x14ac:dyDescent="0.25">
      <c r="A113" s="540">
        <v>43108</v>
      </c>
      <c r="B113" s="39" t="s">
        <v>8</v>
      </c>
      <c r="C113" s="39" t="s">
        <v>61</v>
      </c>
      <c r="D113" s="39" t="s">
        <v>65</v>
      </c>
      <c r="E113" s="39" t="s">
        <v>218</v>
      </c>
      <c r="F113" s="39">
        <v>20</v>
      </c>
      <c r="G113" s="13">
        <f>IF(A113&lt;&gt;"Vide",A113,"")</f>
        <v>43108</v>
      </c>
    </row>
    <row r="114" spans="1:7" ht="30" x14ac:dyDescent="0.25">
      <c r="A114" s="541">
        <v>43108</v>
      </c>
      <c r="B114" s="38" t="s">
        <v>8</v>
      </c>
      <c r="C114" s="38" t="s">
        <v>141</v>
      </c>
      <c r="D114" s="38" t="s">
        <v>145</v>
      </c>
      <c r="E114" s="38" t="s">
        <v>219</v>
      </c>
      <c r="F114" s="38">
        <v>15</v>
      </c>
      <c r="G114" s="13">
        <f>IF(A114&lt;&gt;"Vide",A114,"")</f>
        <v>43108</v>
      </c>
    </row>
    <row r="115" spans="1:7" x14ac:dyDescent="0.25">
      <c r="A115" s="541">
        <v>43108</v>
      </c>
      <c r="B115" s="38" t="s">
        <v>2</v>
      </c>
      <c r="C115" s="38" t="s">
        <v>32</v>
      </c>
      <c r="D115" s="38" t="s">
        <v>37</v>
      </c>
      <c r="E115" s="38" t="s">
        <v>222</v>
      </c>
      <c r="F115" s="38">
        <v>10</v>
      </c>
      <c r="G115" s="13">
        <f>IF(A115&lt;&gt;"Vide",A115,"")</f>
        <v>43108</v>
      </c>
    </row>
    <row r="116" spans="1:7" ht="45" x14ac:dyDescent="0.25">
      <c r="A116" s="542">
        <v>43108</v>
      </c>
      <c r="B116" s="362" t="s">
        <v>2</v>
      </c>
      <c r="C116" s="362" t="s">
        <v>18</v>
      </c>
      <c r="D116" s="362" t="s">
        <v>123</v>
      </c>
      <c r="E116" s="362" t="s">
        <v>223</v>
      </c>
      <c r="F116" s="362">
        <v>120</v>
      </c>
      <c r="G116" s="13">
        <f>IF(A116&lt;&gt;"Vide",A116,"")</f>
        <v>43108</v>
      </c>
    </row>
    <row r="117" spans="1:7" ht="30" x14ac:dyDescent="0.25">
      <c r="A117" s="543">
        <v>43108</v>
      </c>
      <c r="B117" s="40" t="s">
        <v>9</v>
      </c>
      <c r="C117" s="40" t="s">
        <v>88</v>
      </c>
      <c r="D117" s="40" t="s">
        <v>77</v>
      </c>
      <c r="E117" s="40" t="s">
        <v>224</v>
      </c>
      <c r="F117" s="40">
        <v>20</v>
      </c>
      <c r="G117" s="13">
        <f>IF(A117&lt;&gt;"Vide",A117,"")</f>
        <v>43108</v>
      </c>
    </row>
    <row r="118" spans="1:7" x14ac:dyDescent="0.25">
      <c r="A118" s="543">
        <v>43108</v>
      </c>
      <c r="B118" s="40" t="s">
        <v>3</v>
      </c>
      <c r="C118" s="40" t="s">
        <v>141</v>
      </c>
      <c r="D118" s="40" t="s">
        <v>146</v>
      </c>
      <c r="E118" s="40" t="s">
        <v>110</v>
      </c>
      <c r="F118" s="40">
        <v>18</v>
      </c>
      <c r="G118" s="13">
        <f>IF(A118&lt;&gt;"Vide",A118,"")</f>
        <v>43108</v>
      </c>
    </row>
    <row r="119" spans="1:7" x14ac:dyDescent="0.25">
      <c r="A119" s="544">
        <v>43108</v>
      </c>
      <c r="B119" s="41" t="s">
        <v>4</v>
      </c>
      <c r="C119" s="41" t="s">
        <v>141</v>
      </c>
      <c r="D119" s="41" t="s">
        <v>145</v>
      </c>
      <c r="E119" s="41" t="s">
        <v>110</v>
      </c>
      <c r="F119" s="41">
        <v>10</v>
      </c>
      <c r="G119" s="13">
        <f>IF(A119&lt;&gt;"Vide",A119,"")</f>
        <v>43108</v>
      </c>
    </row>
    <row r="120" spans="1:7" x14ac:dyDescent="0.25">
      <c r="A120" s="543">
        <v>43108</v>
      </c>
      <c r="B120" s="40" t="s">
        <v>3</v>
      </c>
      <c r="C120" s="40" t="s">
        <v>141</v>
      </c>
      <c r="D120" s="40" t="s">
        <v>146</v>
      </c>
      <c r="E120" s="40" t="s">
        <v>110</v>
      </c>
      <c r="F120" s="40">
        <v>7</v>
      </c>
      <c r="G120" s="13">
        <f>IF(A120&lt;&gt;"Vide",A120,"")</f>
        <v>43108</v>
      </c>
    </row>
    <row r="121" spans="1:7" ht="30" x14ac:dyDescent="0.25">
      <c r="A121" s="544">
        <v>43108</v>
      </c>
      <c r="B121" s="41" t="s">
        <v>4</v>
      </c>
      <c r="C121" s="41" t="s">
        <v>141</v>
      </c>
      <c r="D121" s="41" t="s">
        <v>148</v>
      </c>
      <c r="E121" s="41" t="s">
        <v>110</v>
      </c>
      <c r="F121" s="41">
        <v>3</v>
      </c>
      <c r="G121" s="13">
        <f>IF(A121&lt;&gt;"Vide",A121,"")</f>
        <v>43108</v>
      </c>
    </row>
    <row r="122" spans="1:7" x14ac:dyDescent="0.25">
      <c r="A122" s="543">
        <v>43108</v>
      </c>
      <c r="B122" s="40" t="s">
        <v>4</v>
      </c>
      <c r="C122" s="40" t="s">
        <v>141</v>
      </c>
      <c r="D122" s="40" t="s">
        <v>145</v>
      </c>
      <c r="E122" s="40" t="s">
        <v>110</v>
      </c>
      <c r="F122" s="40">
        <v>10</v>
      </c>
      <c r="G122" s="13">
        <f>IF(A122&lt;&gt;"Vide",A122,"")</f>
        <v>43108</v>
      </c>
    </row>
    <row r="123" spans="1:7" x14ac:dyDescent="0.25">
      <c r="A123" s="544">
        <v>43108</v>
      </c>
      <c r="B123" s="41" t="s">
        <v>4</v>
      </c>
      <c r="C123" s="41" t="s">
        <v>141</v>
      </c>
      <c r="D123" s="41" t="s">
        <v>146</v>
      </c>
      <c r="E123" s="41" t="s">
        <v>110</v>
      </c>
      <c r="F123" s="41">
        <v>10</v>
      </c>
      <c r="G123" s="13">
        <f>IF(A123&lt;&gt;"Vide",A123,"")</f>
        <v>43108</v>
      </c>
    </row>
    <row r="124" spans="1:7" ht="30" x14ac:dyDescent="0.25">
      <c r="A124" s="544">
        <v>43109</v>
      </c>
      <c r="B124" s="41" t="s">
        <v>5</v>
      </c>
      <c r="C124" s="41" t="s">
        <v>83</v>
      </c>
      <c r="D124" s="41" t="s">
        <v>115</v>
      </c>
      <c r="E124" s="41" t="s">
        <v>225</v>
      </c>
      <c r="F124" s="41">
        <v>10</v>
      </c>
      <c r="G124" s="13">
        <f>IF(A124&lt;&gt;"Vide",A124,"")</f>
        <v>43109</v>
      </c>
    </row>
    <row r="125" spans="1:7" ht="30" x14ac:dyDescent="0.25">
      <c r="A125" s="543">
        <v>43109</v>
      </c>
      <c r="B125" s="40" t="s">
        <v>9</v>
      </c>
      <c r="C125" s="40" t="s">
        <v>88</v>
      </c>
      <c r="D125" s="40" t="s">
        <v>120</v>
      </c>
      <c r="E125" s="40" t="s">
        <v>226</v>
      </c>
      <c r="F125" s="40">
        <v>20</v>
      </c>
      <c r="G125" s="13">
        <f>IF(A125&lt;&gt;"Vide",A125,"")</f>
        <v>43109</v>
      </c>
    </row>
    <row r="126" spans="1:7" ht="75" x14ac:dyDescent="0.25">
      <c r="A126" s="544">
        <v>43109</v>
      </c>
      <c r="B126" s="41" t="s">
        <v>2</v>
      </c>
      <c r="C126" s="41" t="s">
        <v>32</v>
      </c>
      <c r="D126" s="41" t="s">
        <v>38</v>
      </c>
      <c r="E126" s="41" t="s">
        <v>227</v>
      </c>
      <c r="F126" s="41">
        <v>35</v>
      </c>
      <c r="G126" s="13">
        <f>IF(A126&lt;&gt;"Vide",A126,"")</f>
        <v>43109</v>
      </c>
    </row>
    <row r="127" spans="1:7" ht="30" x14ac:dyDescent="0.25">
      <c r="A127" s="543">
        <v>43109</v>
      </c>
      <c r="B127" s="40" t="s">
        <v>21</v>
      </c>
      <c r="C127" s="40" t="s">
        <v>88</v>
      </c>
      <c r="D127" s="40" t="s">
        <v>120</v>
      </c>
      <c r="E127" s="40" t="s">
        <v>228</v>
      </c>
      <c r="F127" s="40">
        <v>20</v>
      </c>
      <c r="G127" s="13">
        <f>IF(A127&lt;&gt;"Vide",A127,"")</f>
        <v>43109</v>
      </c>
    </row>
    <row r="128" spans="1:7" ht="30" x14ac:dyDescent="0.25">
      <c r="A128" s="544">
        <v>43109</v>
      </c>
      <c r="B128" s="41" t="s">
        <v>3</v>
      </c>
      <c r="C128" s="41" t="s">
        <v>84</v>
      </c>
      <c r="D128" s="41" t="s">
        <v>74</v>
      </c>
      <c r="E128" s="41" t="s">
        <v>229</v>
      </c>
      <c r="F128" s="41">
        <v>20</v>
      </c>
      <c r="G128" s="13">
        <f>IF(A128&lt;&gt;"Vide",A128,"")</f>
        <v>43109</v>
      </c>
    </row>
    <row r="129" spans="1:7" ht="58.5" customHeight="1" x14ac:dyDescent="0.25">
      <c r="A129" s="545">
        <v>43109</v>
      </c>
      <c r="B129" s="42" t="s">
        <v>30</v>
      </c>
      <c r="C129" s="42" t="s">
        <v>100</v>
      </c>
      <c r="D129" s="42" t="s">
        <v>115</v>
      </c>
      <c r="E129" s="42" t="s">
        <v>230</v>
      </c>
      <c r="F129" s="42">
        <v>15</v>
      </c>
      <c r="G129" s="13">
        <f>IF(A129&lt;&gt;"Vide",A129,"")</f>
        <v>43109</v>
      </c>
    </row>
    <row r="130" spans="1:7" ht="45" x14ac:dyDescent="0.25">
      <c r="A130" s="546">
        <v>43109</v>
      </c>
      <c r="B130" s="43" t="s">
        <v>5</v>
      </c>
      <c r="C130" s="43" t="s">
        <v>16</v>
      </c>
      <c r="D130" s="43" t="s">
        <v>45</v>
      </c>
      <c r="E130" s="43" t="s">
        <v>231</v>
      </c>
      <c r="F130" s="43">
        <v>30</v>
      </c>
      <c r="G130" s="13">
        <f>IF(A130&lt;&gt;"Vide",A130,"")</f>
        <v>43109</v>
      </c>
    </row>
    <row r="131" spans="1:7" x14ac:dyDescent="0.25">
      <c r="A131" s="547">
        <v>43109</v>
      </c>
      <c r="B131" s="44" t="s">
        <v>29</v>
      </c>
      <c r="C131" s="44" t="s">
        <v>44</v>
      </c>
      <c r="D131" s="44" t="s">
        <v>46</v>
      </c>
      <c r="E131" s="44" t="s">
        <v>232</v>
      </c>
      <c r="F131" s="44">
        <v>15</v>
      </c>
      <c r="G131" s="13">
        <f>IF(A131&lt;&gt;"Vide",A131,"")</f>
        <v>43109</v>
      </c>
    </row>
    <row r="132" spans="1:7" x14ac:dyDescent="0.25">
      <c r="A132" s="547">
        <v>43109</v>
      </c>
      <c r="B132" s="44" t="s">
        <v>8</v>
      </c>
      <c r="C132" s="44" t="s">
        <v>141</v>
      </c>
      <c r="D132" s="44" t="s">
        <v>145</v>
      </c>
      <c r="E132" s="44" t="s">
        <v>110</v>
      </c>
      <c r="F132" s="44">
        <v>18</v>
      </c>
      <c r="G132" s="13">
        <f>IF(A132&lt;&gt;"Vide",A132,"")</f>
        <v>43109</v>
      </c>
    </row>
    <row r="133" spans="1:7" x14ac:dyDescent="0.25">
      <c r="A133" s="546">
        <v>43109</v>
      </c>
      <c r="B133" s="43" t="s">
        <v>8</v>
      </c>
      <c r="C133" s="43" t="s">
        <v>141</v>
      </c>
      <c r="D133" s="43" t="s">
        <v>146</v>
      </c>
      <c r="E133" s="43" t="s">
        <v>110</v>
      </c>
      <c r="F133" s="43">
        <v>21</v>
      </c>
      <c r="G133" s="13">
        <f>IF(A133&lt;&gt;"Vide",A133,"")</f>
        <v>43109</v>
      </c>
    </row>
    <row r="134" spans="1:7" x14ac:dyDescent="0.25">
      <c r="A134" s="547">
        <v>43109</v>
      </c>
      <c r="B134" s="44" t="s">
        <v>3</v>
      </c>
      <c r="C134" s="44" t="s">
        <v>141</v>
      </c>
      <c r="D134" s="44" t="s">
        <v>145</v>
      </c>
      <c r="E134" s="44" t="s">
        <v>110</v>
      </c>
      <c r="F134" s="44">
        <v>8</v>
      </c>
      <c r="G134" s="13">
        <f>IF(A134&lt;&gt;"Vide",A134,"")</f>
        <v>43109</v>
      </c>
    </row>
    <row r="135" spans="1:7" x14ac:dyDescent="0.25">
      <c r="A135" s="546">
        <v>43109</v>
      </c>
      <c r="B135" s="43" t="s">
        <v>3</v>
      </c>
      <c r="C135" s="43" t="s">
        <v>141</v>
      </c>
      <c r="D135" s="43" t="s">
        <v>146</v>
      </c>
      <c r="E135" s="43" t="s">
        <v>110</v>
      </c>
      <c r="F135" s="43">
        <v>11</v>
      </c>
      <c r="G135" s="13">
        <f>IF(A135&lt;&gt;"Vide",A135,"")</f>
        <v>43109</v>
      </c>
    </row>
    <row r="136" spans="1:7" ht="30" x14ac:dyDescent="0.25">
      <c r="A136" s="548">
        <v>43109</v>
      </c>
      <c r="B136" s="88" t="s">
        <v>3</v>
      </c>
      <c r="C136" s="88" t="s">
        <v>141</v>
      </c>
      <c r="D136" s="88" t="s">
        <v>148</v>
      </c>
      <c r="E136" s="88" t="s">
        <v>110</v>
      </c>
      <c r="F136" s="88">
        <v>13</v>
      </c>
      <c r="G136" s="13">
        <f>IF(A136&lt;&gt;"Vide",A136,"")</f>
        <v>43109</v>
      </c>
    </row>
    <row r="137" spans="1:7" ht="30" x14ac:dyDescent="0.25">
      <c r="A137" s="549">
        <v>43109</v>
      </c>
      <c r="B137" s="46" t="s">
        <v>3</v>
      </c>
      <c r="C137" s="46" t="s">
        <v>141</v>
      </c>
      <c r="D137" s="46" t="s">
        <v>149</v>
      </c>
      <c r="E137" s="46" t="s">
        <v>191</v>
      </c>
      <c r="F137" s="46">
        <v>11</v>
      </c>
      <c r="G137" s="13">
        <f>IF(A137&lt;&gt;"Vide",A137,"")</f>
        <v>43109</v>
      </c>
    </row>
    <row r="138" spans="1:7" x14ac:dyDescent="0.25">
      <c r="A138" s="550">
        <v>43109</v>
      </c>
      <c r="B138" s="45" t="s">
        <v>3</v>
      </c>
      <c r="C138" s="45" t="s">
        <v>141</v>
      </c>
      <c r="D138" s="45" t="s">
        <v>146</v>
      </c>
      <c r="E138" s="45" t="s">
        <v>110</v>
      </c>
      <c r="F138" s="45">
        <v>12</v>
      </c>
      <c r="G138" s="13">
        <f>IF(A138&lt;&gt;"Vide",A138,"")</f>
        <v>43109</v>
      </c>
    </row>
    <row r="139" spans="1:7" ht="45" x14ac:dyDescent="0.25">
      <c r="A139" s="551">
        <v>43110</v>
      </c>
      <c r="B139" s="87" t="s">
        <v>6</v>
      </c>
      <c r="C139" s="87" t="s">
        <v>83</v>
      </c>
      <c r="D139" s="87" t="s">
        <v>71</v>
      </c>
      <c r="E139" s="87" t="s">
        <v>233</v>
      </c>
      <c r="F139" s="87">
        <v>120</v>
      </c>
      <c r="G139" s="13">
        <f>IF(A139&lt;&gt;"Vide",A139,"")</f>
        <v>43110</v>
      </c>
    </row>
    <row r="140" spans="1:7" ht="30" x14ac:dyDescent="0.25">
      <c r="A140" s="552">
        <v>43110</v>
      </c>
      <c r="B140" s="48" t="s">
        <v>9</v>
      </c>
      <c r="C140" s="48" t="s">
        <v>85</v>
      </c>
      <c r="D140" s="48" t="s">
        <v>126</v>
      </c>
      <c r="E140" s="48" t="s">
        <v>234</v>
      </c>
      <c r="F140" s="48">
        <v>45</v>
      </c>
      <c r="G140" s="13">
        <f>IF(A140&lt;&gt;"Vide",A140,"")</f>
        <v>43110</v>
      </c>
    </row>
    <row r="141" spans="1:7" ht="30" x14ac:dyDescent="0.25">
      <c r="A141" s="553">
        <v>43110</v>
      </c>
      <c r="B141" s="47" t="s">
        <v>135</v>
      </c>
      <c r="C141" s="47" t="s">
        <v>139</v>
      </c>
      <c r="D141" s="47" t="s">
        <v>140</v>
      </c>
      <c r="E141" s="47" t="s">
        <v>235</v>
      </c>
      <c r="F141" s="47">
        <v>0</v>
      </c>
      <c r="G141" s="13">
        <f>IF(A141&lt;&gt;"Vide",A141,"")</f>
        <v>43110</v>
      </c>
    </row>
    <row r="142" spans="1:7" x14ac:dyDescent="0.25">
      <c r="A142" s="553">
        <v>43110</v>
      </c>
      <c r="B142" s="47" t="s">
        <v>8</v>
      </c>
      <c r="C142" s="47" t="s">
        <v>141</v>
      </c>
      <c r="D142" s="47" t="s">
        <v>145</v>
      </c>
      <c r="E142" s="47" t="s">
        <v>110</v>
      </c>
      <c r="F142" s="47">
        <v>6</v>
      </c>
      <c r="G142" s="13">
        <f>IF(A142&lt;&gt;"Vide",A142,"")</f>
        <v>43110</v>
      </c>
    </row>
    <row r="143" spans="1:7" x14ac:dyDescent="0.25">
      <c r="A143" s="552">
        <v>43110</v>
      </c>
      <c r="B143" s="48" t="s">
        <v>8</v>
      </c>
      <c r="C143" s="48" t="s">
        <v>141</v>
      </c>
      <c r="D143" s="48" t="s">
        <v>146</v>
      </c>
      <c r="E143" s="48" t="s">
        <v>110</v>
      </c>
      <c r="F143" s="48">
        <v>4</v>
      </c>
      <c r="G143" s="13">
        <f>IF(A143&lt;&gt;"Vide",A143,"")</f>
        <v>43110</v>
      </c>
    </row>
    <row r="144" spans="1:7" ht="30" x14ac:dyDescent="0.25">
      <c r="A144" s="552">
        <v>43111</v>
      </c>
      <c r="B144" s="48" t="s">
        <v>5</v>
      </c>
      <c r="C144" s="48" t="s">
        <v>61</v>
      </c>
      <c r="D144" s="48" t="s">
        <v>62</v>
      </c>
      <c r="E144" s="48" t="s">
        <v>236</v>
      </c>
      <c r="F144" s="48">
        <v>15</v>
      </c>
      <c r="G144" s="13">
        <f>IF(A144&lt;&gt;"Vide",A144,"")</f>
        <v>43111</v>
      </c>
    </row>
    <row r="145" spans="1:7" x14ac:dyDescent="0.25">
      <c r="A145" s="553">
        <v>43111</v>
      </c>
      <c r="B145" s="47" t="s">
        <v>6</v>
      </c>
      <c r="C145" s="47" t="s">
        <v>83</v>
      </c>
      <c r="D145" s="47" t="s">
        <v>72</v>
      </c>
      <c r="E145" s="47" t="s">
        <v>237</v>
      </c>
      <c r="F145" s="47">
        <v>10</v>
      </c>
      <c r="G145" s="13">
        <f>IF(A145&lt;&gt;"Vide",A145,"")</f>
        <v>43111</v>
      </c>
    </row>
    <row r="146" spans="1:7" x14ac:dyDescent="0.25">
      <c r="A146" s="552">
        <v>43111</v>
      </c>
      <c r="B146" s="48" t="s">
        <v>7</v>
      </c>
      <c r="C146" s="48" t="s">
        <v>15</v>
      </c>
      <c r="D146" s="48" t="s">
        <v>136</v>
      </c>
      <c r="E146" s="48" t="s">
        <v>238</v>
      </c>
      <c r="F146" s="48">
        <v>0</v>
      </c>
      <c r="G146" s="13">
        <f>IF(A146&lt;&gt;"Vide",A146,"")</f>
        <v>43111</v>
      </c>
    </row>
    <row r="147" spans="1:7" ht="30" x14ac:dyDescent="0.25">
      <c r="A147" s="553">
        <v>43111</v>
      </c>
      <c r="B147" s="47" t="s">
        <v>7</v>
      </c>
      <c r="C147" s="47" t="s">
        <v>83</v>
      </c>
      <c r="D147" s="47" t="s">
        <v>126</v>
      </c>
      <c r="E147" s="47" t="s">
        <v>239</v>
      </c>
      <c r="F147" s="47">
        <v>30</v>
      </c>
      <c r="G147" s="13">
        <f>IF(A147&lt;&gt;"Vide",A147,"")</f>
        <v>43111</v>
      </c>
    </row>
    <row r="148" spans="1:7" ht="30" x14ac:dyDescent="0.25">
      <c r="A148" s="552">
        <v>43111</v>
      </c>
      <c r="B148" s="48" t="s">
        <v>7</v>
      </c>
      <c r="C148" s="48" t="s">
        <v>83</v>
      </c>
      <c r="D148" s="48" t="s">
        <v>70</v>
      </c>
      <c r="E148" s="48" t="s">
        <v>240</v>
      </c>
      <c r="F148" s="48">
        <v>20</v>
      </c>
      <c r="G148" s="13">
        <f>IF(A148&lt;&gt;"Vide",A148,"")</f>
        <v>43111</v>
      </c>
    </row>
    <row r="149" spans="1:7" ht="30" x14ac:dyDescent="0.25">
      <c r="A149" s="553">
        <v>43111</v>
      </c>
      <c r="B149" s="47" t="s">
        <v>3</v>
      </c>
      <c r="C149" s="47" t="s">
        <v>84</v>
      </c>
      <c r="D149" s="47" t="s">
        <v>115</v>
      </c>
      <c r="E149" s="47" t="s">
        <v>241</v>
      </c>
      <c r="F149" s="47">
        <v>30</v>
      </c>
      <c r="G149" s="13">
        <f>IF(A149&lt;&gt;"Vide",A149,"")</f>
        <v>43111</v>
      </c>
    </row>
    <row r="150" spans="1:7" ht="90" x14ac:dyDescent="0.25">
      <c r="A150" s="552">
        <v>43111</v>
      </c>
      <c r="B150" s="48" t="s">
        <v>4</v>
      </c>
      <c r="C150" s="48" t="s">
        <v>84</v>
      </c>
      <c r="D150" s="48" t="s">
        <v>115</v>
      </c>
      <c r="E150" s="48" t="s">
        <v>242</v>
      </c>
      <c r="F150" s="48">
        <v>0</v>
      </c>
      <c r="G150" s="13">
        <f>IF(A150&lt;&gt;"Vide",A150,"")</f>
        <v>43111</v>
      </c>
    </row>
    <row r="151" spans="1:7" ht="30" x14ac:dyDescent="0.25">
      <c r="A151" s="553">
        <v>43111</v>
      </c>
      <c r="B151" s="47" t="s">
        <v>9</v>
      </c>
      <c r="C151" s="47" t="s">
        <v>85</v>
      </c>
      <c r="D151" s="47" t="s">
        <v>86</v>
      </c>
      <c r="E151" s="47" t="s">
        <v>243</v>
      </c>
      <c r="F151" s="47">
        <v>30</v>
      </c>
      <c r="G151" s="13">
        <f>IF(A151&lt;&gt;"Vide",A151,"")</f>
        <v>43111</v>
      </c>
    </row>
    <row r="152" spans="1:7" ht="45" x14ac:dyDescent="0.25">
      <c r="A152" s="552">
        <v>43111</v>
      </c>
      <c r="B152" s="48" t="s">
        <v>9</v>
      </c>
      <c r="C152" s="48" t="s">
        <v>88</v>
      </c>
      <c r="D152" s="48" t="s">
        <v>120</v>
      </c>
      <c r="E152" s="48" t="s">
        <v>244</v>
      </c>
      <c r="F152" s="48">
        <v>45</v>
      </c>
      <c r="G152" s="13">
        <f>IF(A152&lt;&gt;"Vide",A152,"")</f>
        <v>43111</v>
      </c>
    </row>
    <row r="153" spans="1:7" ht="30" x14ac:dyDescent="0.25">
      <c r="A153" s="553">
        <v>43111</v>
      </c>
      <c r="B153" s="47" t="s">
        <v>21</v>
      </c>
      <c r="C153" s="47" t="s">
        <v>85</v>
      </c>
      <c r="D153" s="47" t="s">
        <v>115</v>
      </c>
      <c r="E153" s="47" t="s">
        <v>245</v>
      </c>
      <c r="F153" s="47">
        <v>45</v>
      </c>
      <c r="G153" s="13">
        <f>IF(A153&lt;&gt;"Vide",A153,"")</f>
        <v>43111</v>
      </c>
    </row>
    <row r="154" spans="1:7" ht="75" x14ac:dyDescent="0.25">
      <c r="A154" s="554">
        <v>43111</v>
      </c>
      <c r="B154" s="86" t="s">
        <v>21</v>
      </c>
      <c r="C154" s="86" t="s">
        <v>85</v>
      </c>
      <c r="D154" s="86" t="s">
        <v>73</v>
      </c>
      <c r="E154" s="86" t="s">
        <v>246</v>
      </c>
      <c r="F154" s="86">
        <v>30</v>
      </c>
      <c r="G154" s="13">
        <f>IF(A154&lt;&gt;"Vide",A154,"")</f>
        <v>43111</v>
      </c>
    </row>
    <row r="155" spans="1:7" ht="30" x14ac:dyDescent="0.25">
      <c r="A155" s="555">
        <v>43111</v>
      </c>
      <c r="B155" s="85" t="s">
        <v>22</v>
      </c>
      <c r="C155" s="85" t="s">
        <v>61</v>
      </c>
      <c r="D155" s="85" t="s">
        <v>60</v>
      </c>
      <c r="E155" s="85" t="s">
        <v>247</v>
      </c>
      <c r="F155" s="85">
        <v>20</v>
      </c>
      <c r="G155" s="13">
        <f>IF(A155&lt;&gt;"Vide",A155,"")</f>
        <v>43111</v>
      </c>
    </row>
    <row r="156" spans="1:7" x14ac:dyDescent="0.25">
      <c r="A156" s="556">
        <v>43111</v>
      </c>
      <c r="B156" s="84" t="s">
        <v>29</v>
      </c>
      <c r="C156" s="84" t="s">
        <v>44</v>
      </c>
      <c r="D156" s="84" t="s">
        <v>46</v>
      </c>
      <c r="E156" s="84" t="s">
        <v>248</v>
      </c>
      <c r="F156" s="84">
        <v>15</v>
      </c>
      <c r="G156" s="13">
        <f>IF(A156&lt;&gt;"Vide",A156,"")</f>
        <v>43111</v>
      </c>
    </row>
    <row r="157" spans="1:7" ht="45" x14ac:dyDescent="0.25">
      <c r="A157" s="49">
        <v>43111</v>
      </c>
      <c r="B157" s="52" t="s">
        <v>6</v>
      </c>
      <c r="C157" s="52" t="s">
        <v>47</v>
      </c>
      <c r="D157" s="52" t="s">
        <v>10</v>
      </c>
      <c r="E157" s="52" t="s">
        <v>249</v>
      </c>
      <c r="F157" s="52">
        <v>15</v>
      </c>
      <c r="G157" s="13">
        <f>IF(A157&lt;&gt;"Vide",A157,"")</f>
        <v>43111</v>
      </c>
    </row>
    <row r="158" spans="1:7" ht="30" x14ac:dyDescent="0.25">
      <c r="A158" s="50">
        <v>43111</v>
      </c>
      <c r="B158" s="51" t="s">
        <v>22</v>
      </c>
      <c r="C158" s="51" t="s">
        <v>87</v>
      </c>
      <c r="D158" s="51" t="s">
        <v>94</v>
      </c>
      <c r="E158" s="51" t="s">
        <v>250</v>
      </c>
      <c r="F158" s="51">
        <v>15</v>
      </c>
      <c r="G158" s="13">
        <f>IF(A158&lt;&gt;"Vide",A158,"")</f>
        <v>43111</v>
      </c>
    </row>
    <row r="159" spans="1:7" ht="30" x14ac:dyDescent="0.25">
      <c r="A159" s="49">
        <v>43111</v>
      </c>
      <c r="B159" s="52" t="s">
        <v>21</v>
      </c>
      <c r="C159" s="52" t="s">
        <v>85</v>
      </c>
      <c r="D159" s="52" t="s">
        <v>115</v>
      </c>
      <c r="E159" s="52" t="s">
        <v>251</v>
      </c>
      <c r="F159" s="52">
        <v>20</v>
      </c>
      <c r="G159" s="13">
        <f>IF(A159&lt;&gt;"Vide",A159,"")</f>
        <v>43111</v>
      </c>
    </row>
    <row r="160" spans="1:7" ht="30" x14ac:dyDescent="0.25">
      <c r="A160" s="557">
        <v>43111</v>
      </c>
      <c r="B160" s="83" t="s">
        <v>3</v>
      </c>
      <c r="C160" s="83" t="s">
        <v>84</v>
      </c>
      <c r="D160" s="83" t="s">
        <v>115</v>
      </c>
      <c r="E160" s="83" t="s">
        <v>252</v>
      </c>
      <c r="F160" s="83">
        <v>50</v>
      </c>
      <c r="G160" s="13">
        <f>IF(A160&lt;&gt;"Vide",A160,"")</f>
        <v>43111</v>
      </c>
    </row>
    <row r="161" spans="1:7" x14ac:dyDescent="0.25">
      <c r="A161" s="558">
        <v>43111</v>
      </c>
      <c r="B161" s="54" t="s">
        <v>3</v>
      </c>
      <c r="C161" s="54" t="s">
        <v>84</v>
      </c>
      <c r="D161" s="54" t="s">
        <v>115</v>
      </c>
      <c r="E161" s="54" t="s">
        <v>253</v>
      </c>
      <c r="F161" s="54">
        <v>30</v>
      </c>
      <c r="G161" s="13">
        <f>IF(A161&lt;&gt;"Vide",A161,"")</f>
        <v>43111</v>
      </c>
    </row>
    <row r="162" spans="1:7" ht="30" x14ac:dyDescent="0.25">
      <c r="A162" s="559">
        <v>43111</v>
      </c>
      <c r="B162" s="53" t="s">
        <v>3</v>
      </c>
      <c r="C162" s="53" t="s">
        <v>84</v>
      </c>
      <c r="D162" s="53" t="s">
        <v>71</v>
      </c>
      <c r="E162" s="53" t="s">
        <v>254</v>
      </c>
      <c r="F162" s="53">
        <v>30</v>
      </c>
      <c r="G162" s="13">
        <f>IF(A162&lt;&gt;"Vide",A162,"")</f>
        <v>43111</v>
      </c>
    </row>
    <row r="163" spans="1:7" x14ac:dyDescent="0.25">
      <c r="A163" s="559">
        <v>43111</v>
      </c>
      <c r="B163" s="53" t="s">
        <v>3</v>
      </c>
      <c r="C163" s="53" t="s">
        <v>141</v>
      </c>
      <c r="D163" s="53" t="s">
        <v>146</v>
      </c>
      <c r="E163" s="53" t="s">
        <v>110</v>
      </c>
      <c r="F163" s="53">
        <v>10</v>
      </c>
      <c r="G163" s="13">
        <f>IF(A163&lt;&gt;"Vide",A163,"")</f>
        <v>43111</v>
      </c>
    </row>
    <row r="164" spans="1:7" x14ac:dyDescent="0.25">
      <c r="A164" s="558">
        <v>43111</v>
      </c>
      <c r="B164" s="54" t="s">
        <v>4</v>
      </c>
      <c r="C164" s="54" t="s">
        <v>141</v>
      </c>
      <c r="D164" s="54" t="s">
        <v>145</v>
      </c>
      <c r="E164" s="54" t="s">
        <v>110</v>
      </c>
      <c r="F164" s="54">
        <v>5</v>
      </c>
      <c r="G164" s="13">
        <f>IF(A164&lt;&gt;"Vide",A164,"")</f>
        <v>43111</v>
      </c>
    </row>
    <row r="165" spans="1:7" x14ac:dyDescent="0.25">
      <c r="A165" s="559">
        <v>43111</v>
      </c>
      <c r="B165" s="53" t="s">
        <v>4</v>
      </c>
      <c r="C165" s="53" t="s">
        <v>141</v>
      </c>
      <c r="D165" s="53" t="s">
        <v>146</v>
      </c>
      <c r="E165" s="53" t="s">
        <v>110</v>
      </c>
      <c r="F165" s="53">
        <v>11</v>
      </c>
      <c r="G165" s="13">
        <f>IF(A165&lt;&gt;"Vide",A165,"")</f>
        <v>43111</v>
      </c>
    </row>
    <row r="166" spans="1:7" ht="30" x14ac:dyDescent="0.25">
      <c r="A166" s="558">
        <v>43111</v>
      </c>
      <c r="B166" s="54" t="s">
        <v>4</v>
      </c>
      <c r="C166" s="54" t="s">
        <v>141</v>
      </c>
      <c r="D166" s="54" t="s">
        <v>148</v>
      </c>
      <c r="E166" s="54" t="s">
        <v>110</v>
      </c>
      <c r="F166" s="54">
        <v>16</v>
      </c>
      <c r="G166" s="13">
        <f>IF(A166&lt;&gt;"Vide",A166,"")</f>
        <v>43111</v>
      </c>
    </row>
    <row r="167" spans="1:7" ht="48" customHeight="1" x14ac:dyDescent="0.25">
      <c r="A167" s="560">
        <v>43111</v>
      </c>
      <c r="B167" s="363" t="s">
        <v>4</v>
      </c>
      <c r="C167" s="363" t="s">
        <v>141</v>
      </c>
      <c r="D167" s="363" t="s">
        <v>145</v>
      </c>
      <c r="E167" s="363" t="s">
        <v>110</v>
      </c>
      <c r="F167" s="363">
        <v>5</v>
      </c>
      <c r="G167" s="13">
        <f>IF(A167&lt;&gt;"Vide",A167,"")</f>
        <v>43111</v>
      </c>
    </row>
    <row r="168" spans="1:7" ht="102" customHeight="1" x14ac:dyDescent="0.25">
      <c r="A168" s="561">
        <v>43111</v>
      </c>
      <c r="B168" s="55" t="s">
        <v>4</v>
      </c>
      <c r="C168" s="55" t="s">
        <v>141</v>
      </c>
      <c r="D168" s="55" t="s">
        <v>146</v>
      </c>
      <c r="E168" s="55" t="s">
        <v>110</v>
      </c>
      <c r="F168" s="55">
        <v>14</v>
      </c>
      <c r="G168" s="13">
        <f>IF(A168&lt;&gt;"Vide",A168,"")</f>
        <v>43111</v>
      </c>
    </row>
    <row r="169" spans="1:7" ht="60" x14ac:dyDescent="0.25">
      <c r="A169" s="561">
        <v>43112</v>
      </c>
      <c r="B169" s="55" t="s">
        <v>3</v>
      </c>
      <c r="C169" s="55" t="s">
        <v>84</v>
      </c>
      <c r="D169" s="55" t="s">
        <v>115</v>
      </c>
      <c r="E169" s="55" t="s">
        <v>255</v>
      </c>
      <c r="F169" s="55">
        <v>30</v>
      </c>
      <c r="G169" s="13">
        <f>IF(A169&lt;&gt;"Vide",A169,"")</f>
        <v>43112</v>
      </c>
    </row>
    <row r="170" spans="1:7" ht="45" x14ac:dyDescent="0.25">
      <c r="A170" s="562">
        <v>43112</v>
      </c>
      <c r="B170" s="56" t="s">
        <v>9</v>
      </c>
      <c r="C170" s="56" t="s">
        <v>88</v>
      </c>
      <c r="D170" s="56" t="s">
        <v>120</v>
      </c>
      <c r="E170" s="56" t="s">
        <v>256</v>
      </c>
      <c r="F170" s="56">
        <v>15</v>
      </c>
      <c r="G170" s="13">
        <f>IF(A170&lt;&gt;"Vide",A170,"")</f>
        <v>43112</v>
      </c>
    </row>
    <row r="171" spans="1:7" ht="30" x14ac:dyDescent="0.25">
      <c r="A171" s="561">
        <v>43112</v>
      </c>
      <c r="B171" s="55" t="s">
        <v>22</v>
      </c>
      <c r="C171" s="55" t="s">
        <v>97</v>
      </c>
      <c r="D171" s="55" t="s">
        <v>112</v>
      </c>
      <c r="E171" s="55" t="s">
        <v>257</v>
      </c>
      <c r="F171" s="55">
        <v>20</v>
      </c>
      <c r="G171" s="13">
        <f>IF(A171&lt;&gt;"Vide",A171,"")</f>
        <v>43112</v>
      </c>
    </row>
    <row r="172" spans="1:7" ht="30" x14ac:dyDescent="0.25">
      <c r="A172" s="562">
        <v>43112</v>
      </c>
      <c r="B172" s="56" t="s">
        <v>22</v>
      </c>
      <c r="C172" s="56" t="s">
        <v>87</v>
      </c>
      <c r="D172" s="56" t="s">
        <v>95</v>
      </c>
      <c r="E172" s="56" t="s">
        <v>258</v>
      </c>
      <c r="F172" s="56">
        <v>15</v>
      </c>
      <c r="G172" s="13">
        <f>IF(A172&lt;&gt;"Vide",A172,"")</f>
        <v>43112</v>
      </c>
    </row>
    <row r="173" spans="1:7" ht="30" x14ac:dyDescent="0.25">
      <c r="A173" s="563">
        <v>43112</v>
      </c>
      <c r="B173" s="82" t="s">
        <v>9</v>
      </c>
      <c r="C173" s="82" t="s">
        <v>61</v>
      </c>
      <c r="D173" s="82" t="s">
        <v>62</v>
      </c>
      <c r="E173" s="82" t="s">
        <v>259</v>
      </c>
      <c r="F173" s="82">
        <v>5</v>
      </c>
      <c r="G173" s="13">
        <f>IF(A173&lt;&gt;"Vide",A173,"")</f>
        <v>43112</v>
      </c>
    </row>
    <row r="174" spans="1:7" ht="45" x14ac:dyDescent="0.25">
      <c r="A174" s="564">
        <v>43112</v>
      </c>
      <c r="B174" s="58" t="s">
        <v>3</v>
      </c>
      <c r="C174" s="58" t="s">
        <v>84</v>
      </c>
      <c r="D174" s="58" t="s">
        <v>115</v>
      </c>
      <c r="E174" s="58" t="s">
        <v>260</v>
      </c>
      <c r="F174" s="58">
        <v>30</v>
      </c>
      <c r="G174" s="13">
        <f>IF(A174&lt;&gt;"Vide",A174,"")</f>
        <v>43112</v>
      </c>
    </row>
    <row r="175" spans="1:7" ht="62.25" customHeight="1" x14ac:dyDescent="0.25">
      <c r="A175" s="565">
        <v>43112</v>
      </c>
      <c r="B175" s="57" t="s">
        <v>4</v>
      </c>
      <c r="C175" s="57" t="s">
        <v>84</v>
      </c>
      <c r="D175" s="57" t="s">
        <v>115</v>
      </c>
      <c r="E175" s="57" t="s">
        <v>261</v>
      </c>
      <c r="F175" s="57">
        <v>20</v>
      </c>
      <c r="G175" s="13">
        <f>IF(A175&lt;&gt;"Vide",A175,"")</f>
        <v>43112</v>
      </c>
    </row>
    <row r="176" spans="1:7" ht="30" x14ac:dyDescent="0.25">
      <c r="A176" s="564">
        <v>43112</v>
      </c>
      <c r="B176" s="58" t="s">
        <v>3</v>
      </c>
      <c r="C176" s="58" t="s">
        <v>61</v>
      </c>
      <c r="D176" s="58" t="s">
        <v>65</v>
      </c>
      <c r="E176" s="58" t="s">
        <v>262</v>
      </c>
      <c r="F176" s="58">
        <v>15</v>
      </c>
      <c r="G176" s="13">
        <f>IF(A176&lt;&gt;"Vide",A176,"")</f>
        <v>43112</v>
      </c>
    </row>
    <row r="177" spans="1:7" ht="30" x14ac:dyDescent="0.25">
      <c r="A177" s="565">
        <v>43112</v>
      </c>
      <c r="B177" s="57" t="s">
        <v>4</v>
      </c>
      <c r="C177" s="57" t="s">
        <v>84</v>
      </c>
      <c r="D177" s="57" t="s">
        <v>115</v>
      </c>
      <c r="E177" s="57" t="s">
        <v>267</v>
      </c>
      <c r="F177" s="57">
        <v>20</v>
      </c>
      <c r="G177" s="13">
        <f>IF(A177&lt;&gt;"Vide",A177,"")</f>
        <v>43112</v>
      </c>
    </row>
    <row r="178" spans="1:7" x14ac:dyDescent="0.25">
      <c r="A178" s="564">
        <v>43112</v>
      </c>
      <c r="B178" s="58" t="s">
        <v>21</v>
      </c>
      <c r="C178" s="58" t="s">
        <v>141</v>
      </c>
      <c r="D178" s="58" t="s">
        <v>147</v>
      </c>
      <c r="E178" s="58" t="s">
        <v>263</v>
      </c>
      <c r="F178" s="58">
        <v>45</v>
      </c>
      <c r="G178" s="13">
        <f>IF(A178&lt;&gt;"Vide",A178,"")</f>
        <v>43112</v>
      </c>
    </row>
    <row r="179" spans="1:7" ht="30" x14ac:dyDescent="0.25">
      <c r="A179" s="565">
        <v>43112</v>
      </c>
      <c r="B179" s="57" t="s">
        <v>5</v>
      </c>
      <c r="C179" s="57" t="s">
        <v>83</v>
      </c>
      <c r="D179" s="57" t="s">
        <v>70</v>
      </c>
      <c r="E179" s="57" t="s">
        <v>264</v>
      </c>
      <c r="F179" s="57">
        <v>30</v>
      </c>
      <c r="G179" s="13">
        <f>IF(A179&lt;&gt;"Vide",A179,"")</f>
        <v>43112</v>
      </c>
    </row>
    <row r="180" spans="1:7" ht="30" x14ac:dyDescent="0.25">
      <c r="A180" s="564">
        <v>43112</v>
      </c>
      <c r="B180" s="58" t="s">
        <v>6</v>
      </c>
      <c r="C180" s="58" t="s">
        <v>16</v>
      </c>
      <c r="D180" s="58" t="s">
        <v>111</v>
      </c>
      <c r="E180" s="58" t="s">
        <v>265</v>
      </c>
      <c r="F180" s="58">
        <v>30</v>
      </c>
      <c r="G180" s="13">
        <f>IF(A180&lt;&gt;"Vide",A180,"")</f>
        <v>43112</v>
      </c>
    </row>
    <row r="181" spans="1:7" ht="30" x14ac:dyDescent="0.25">
      <c r="A181" s="566">
        <v>43112</v>
      </c>
      <c r="B181" s="81" t="s">
        <v>9</v>
      </c>
      <c r="C181" s="81" t="s">
        <v>15</v>
      </c>
      <c r="D181" s="81" t="s">
        <v>136</v>
      </c>
      <c r="E181" s="81" t="s">
        <v>266</v>
      </c>
      <c r="F181" s="81">
        <v>0</v>
      </c>
      <c r="G181" s="13">
        <f>IF(A181&lt;&gt;"Vide",A181,"")</f>
        <v>43112</v>
      </c>
    </row>
    <row r="182" spans="1:7" x14ac:dyDescent="0.25">
      <c r="A182" s="567">
        <v>43112</v>
      </c>
      <c r="B182" s="60" t="s">
        <v>3</v>
      </c>
      <c r="C182" s="60" t="s">
        <v>84</v>
      </c>
      <c r="D182" s="60" t="s">
        <v>115</v>
      </c>
      <c r="E182" s="60" t="s">
        <v>268</v>
      </c>
      <c r="F182" s="60">
        <v>15</v>
      </c>
      <c r="G182" s="13">
        <f>IF(A182&lt;&gt;"Vide",A182,"")</f>
        <v>43112</v>
      </c>
    </row>
    <row r="183" spans="1:7" ht="30" x14ac:dyDescent="0.25">
      <c r="A183" s="568">
        <v>43112</v>
      </c>
      <c r="B183" s="59" t="s">
        <v>3</v>
      </c>
      <c r="C183" s="59" t="s">
        <v>84</v>
      </c>
      <c r="D183" s="59" t="s">
        <v>67</v>
      </c>
      <c r="E183" s="59" t="s">
        <v>269</v>
      </c>
      <c r="F183" s="59">
        <v>10</v>
      </c>
      <c r="G183" s="13">
        <f>IF(A183&lt;&gt;"Vide",A183,"")</f>
        <v>43112</v>
      </c>
    </row>
    <row r="184" spans="1:7" x14ac:dyDescent="0.25">
      <c r="A184" s="567">
        <v>43112</v>
      </c>
      <c r="B184" s="60" t="s">
        <v>30</v>
      </c>
      <c r="C184" s="60" t="s">
        <v>141</v>
      </c>
      <c r="D184" s="60" t="s">
        <v>145</v>
      </c>
      <c r="E184" s="60" t="s">
        <v>110</v>
      </c>
      <c r="F184" s="60">
        <v>6</v>
      </c>
      <c r="G184" s="13">
        <f>IF(A184&lt;&gt;"Vide",A184,"")</f>
        <v>43112</v>
      </c>
    </row>
    <row r="185" spans="1:7" x14ac:dyDescent="0.25">
      <c r="A185" s="568">
        <v>43112</v>
      </c>
      <c r="B185" s="59" t="s">
        <v>30</v>
      </c>
      <c r="C185" s="59" t="s">
        <v>141</v>
      </c>
      <c r="D185" s="59" t="s">
        <v>146</v>
      </c>
      <c r="E185" s="59" t="s">
        <v>110</v>
      </c>
      <c r="F185" s="59">
        <v>16</v>
      </c>
      <c r="G185" s="13">
        <f>IF(A185&lt;&gt;"Vide",A185,"")</f>
        <v>43112</v>
      </c>
    </row>
    <row r="186" spans="1:7" ht="57" customHeight="1" x14ac:dyDescent="0.25">
      <c r="A186" s="567">
        <v>43112</v>
      </c>
      <c r="B186" s="60" t="s">
        <v>3</v>
      </c>
      <c r="C186" s="60" t="s">
        <v>141</v>
      </c>
      <c r="D186" s="60" t="s">
        <v>146</v>
      </c>
      <c r="E186" s="60" t="s">
        <v>110</v>
      </c>
      <c r="F186" s="60">
        <v>17</v>
      </c>
      <c r="G186" s="13">
        <f>IF(A186&lt;&gt;"Vide",A186,"")</f>
        <v>43112</v>
      </c>
    </row>
    <row r="187" spans="1:7" ht="56.25" customHeight="1" x14ac:dyDescent="0.25">
      <c r="A187" s="568">
        <v>43112</v>
      </c>
      <c r="B187" s="59" t="s">
        <v>3</v>
      </c>
      <c r="C187" s="59" t="s">
        <v>141</v>
      </c>
      <c r="D187" s="59" t="s">
        <v>149</v>
      </c>
      <c r="E187" s="59" t="s">
        <v>284</v>
      </c>
      <c r="F187" s="59">
        <v>25</v>
      </c>
      <c r="G187" s="13">
        <f>IF(A187&lt;&gt;"Vide",A187,"")</f>
        <v>43112</v>
      </c>
    </row>
    <row r="188" spans="1:7" x14ac:dyDescent="0.25">
      <c r="A188" s="567">
        <v>43112</v>
      </c>
      <c r="B188" s="60" t="s">
        <v>3</v>
      </c>
      <c r="C188" s="60" t="s">
        <v>141</v>
      </c>
      <c r="D188" s="60" t="s">
        <v>146</v>
      </c>
      <c r="E188" s="60" t="s">
        <v>110</v>
      </c>
      <c r="F188" s="60">
        <v>16</v>
      </c>
      <c r="G188" s="13">
        <f>IF(A188&lt;&gt;"Vide",A188,"")</f>
        <v>43112</v>
      </c>
    </row>
    <row r="189" spans="1:7" ht="30" x14ac:dyDescent="0.25">
      <c r="A189" s="568">
        <v>43112</v>
      </c>
      <c r="B189" s="59" t="s">
        <v>3</v>
      </c>
      <c r="C189" s="59" t="s">
        <v>141</v>
      </c>
      <c r="D189" s="59" t="s">
        <v>148</v>
      </c>
      <c r="E189" s="59" t="s">
        <v>110</v>
      </c>
      <c r="F189" s="59">
        <v>20</v>
      </c>
      <c r="G189" s="13">
        <f>IF(A189&lt;&gt;"Vide",A189,"")</f>
        <v>43112</v>
      </c>
    </row>
    <row r="190" spans="1:7" ht="30" x14ac:dyDescent="0.25">
      <c r="A190" s="569">
        <v>43112</v>
      </c>
      <c r="B190" s="91" t="s">
        <v>3</v>
      </c>
      <c r="C190" s="91" t="s">
        <v>141</v>
      </c>
      <c r="D190" s="91" t="s">
        <v>149</v>
      </c>
      <c r="E190" s="91" t="s">
        <v>285</v>
      </c>
      <c r="F190" s="91">
        <v>6</v>
      </c>
      <c r="G190" s="13">
        <f>IF(A190&lt;&gt;"Vide",A190,"")</f>
        <v>43112</v>
      </c>
    </row>
    <row r="191" spans="1:7" x14ac:dyDescent="0.25">
      <c r="A191" s="570">
        <v>43112</v>
      </c>
      <c r="B191" s="62" t="s">
        <v>4</v>
      </c>
      <c r="C191" s="62" t="s">
        <v>141</v>
      </c>
      <c r="D191" s="62" t="s">
        <v>145</v>
      </c>
      <c r="E191" s="62" t="s">
        <v>110</v>
      </c>
      <c r="F191" s="62">
        <v>3</v>
      </c>
      <c r="G191" s="13">
        <f>IF(A191&lt;&gt;"Vide",A191,"")</f>
        <v>43112</v>
      </c>
    </row>
    <row r="192" spans="1:7" x14ac:dyDescent="0.25">
      <c r="A192" s="571">
        <v>43112</v>
      </c>
      <c r="B192" s="61" t="s">
        <v>4</v>
      </c>
      <c r="C192" s="61" t="s">
        <v>141</v>
      </c>
      <c r="D192" s="61" t="s">
        <v>146</v>
      </c>
      <c r="E192" s="61" t="s">
        <v>110</v>
      </c>
      <c r="F192" s="61">
        <v>9</v>
      </c>
      <c r="G192" s="13">
        <f>IF(A192&lt;&gt;"Vide",A192,"")</f>
        <v>43112</v>
      </c>
    </row>
    <row r="193" spans="1:7" x14ac:dyDescent="0.25">
      <c r="A193" s="572">
        <v>43112</v>
      </c>
      <c r="B193" s="80" t="s">
        <v>4</v>
      </c>
      <c r="C193" s="80" t="s">
        <v>141</v>
      </c>
      <c r="D193" s="80" t="s">
        <v>145</v>
      </c>
      <c r="E193" s="80" t="s">
        <v>110</v>
      </c>
      <c r="F193" s="80">
        <v>10</v>
      </c>
      <c r="G193" s="13">
        <f>IF(A193&lt;&gt;"Vide",A193,"")</f>
        <v>43112</v>
      </c>
    </row>
    <row r="194" spans="1:7" x14ac:dyDescent="0.25">
      <c r="A194" s="573">
        <v>43112</v>
      </c>
      <c r="B194" s="64" t="s">
        <v>4</v>
      </c>
      <c r="C194" s="64" t="s">
        <v>141</v>
      </c>
      <c r="D194" s="64" t="s">
        <v>146</v>
      </c>
      <c r="E194" s="64" t="s">
        <v>286</v>
      </c>
      <c r="F194" s="64">
        <v>21</v>
      </c>
      <c r="G194" s="13">
        <f>IF(A194&lt;&gt;"Vide",A194,"")</f>
        <v>43112</v>
      </c>
    </row>
    <row r="195" spans="1:7" ht="30" x14ac:dyDescent="0.25">
      <c r="A195" s="574">
        <v>43112</v>
      </c>
      <c r="B195" s="63" t="s">
        <v>4</v>
      </c>
      <c r="C195" s="63" t="s">
        <v>141</v>
      </c>
      <c r="D195" s="63" t="s">
        <v>148</v>
      </c>
      <c r="E195" s="63" t="s">
        <v>110</v>
      </c>
      <c r="F195" s="63">
        <v>15</v>
      </c>
      <c r="G195" s="13">
        <f>IF(A195&lt;&gt;"Vide",A195,"")</f>
        <v>43112</v>
      </c>
    </row>
    <row r="196" spans="1:7" ht="30" x14ac:dyDescent="0.25">
      <c r="A196" s="573">
        <v>43112</v>
      </c>
      <c r="B196" s="64" t="s">
        <v>4</v>
      </c>
      <c r="C196" s="64" t="s">
        <v>141</v>
      </c>
      <c r="D196" s="64" t="s">
        <v>148</v>
      </c>
      <c r="E196" s="64" t="s">
        <v>110</v>
      </c>
      <c r="F196" s="64">
        <v>15</v>
      </c>
      <c r="G196" s="13">
        <f>IF(A196&lt;&gt;"Vide",A196,"")</f>
        <v>43112</v>
      </c>
    </row>
    <row r="197" spans="1:7" x14ac:dyDescent="0.25">
      <c r="A197" s="575">
        <v>43113</v>
      </c>
      <c r="B197" s="65" t="s">
        <v>3</v>
      </c>
      <c r="C197" s="65" t="s">
        <v>84</v>
      </c>
      <c r="D197" s="65" t="s">
        <v>115</v>
      </c>
      <c r="E197" s="65" t="s">
        <v>272</v>
      </c>
      <c r="F197" s="65">
        <v>30</v>
      </c>
      <c r="G197" s="13">
        <f>IF(A197&lt;&gt;"Vide",A197,"")</f>
        <v>43113</v>
      </c>
    </row>
    <row r="198" spans="1:7" ht="45" x14ac:dyDescent="0.25">
      <c r="A198" s="576">
        <v>43113</v>
      </c>
      <c r="B198" s="66" t="s">
        <v>2</v>
      </c>
      <c r="C198" s="66" t="s">
        <v>18</v>
      </c>
      <c r="D198" s="66" t="s">
        <v>123</v>
      </c>
      <c r="E198" s="66" t="s">
        <v>273</v>
      </c>
      <c r="F198" s="66">
        <v>45</v>
      </c>
      <c r="G198" s="13">
        <f>IF(A198&lt;&gt;"Vide",A198,"")</f>
        <v>43113</v>
      </c>
    </row>
    <row r="199" spans="1:7" x14ac:dyDescent="0.25">
      <c r="A199" s="577">
        <v>43113</v>
      </c>
      <c r="B199" s="67" t="s">
        <v>2</v>
      </c>
      <c r="C199" s="67" t="s">
        <v>32</v>
      </c>
      <c r="D199" s="67" t="s">
        <v>38</v>
      </c>
      <c r="E199" s="67" t="s">
        <v>270</v>
      </c>
      <c r="F199" s="67">
        <v>15</v>
      </c>
      <c r="G199" s="13">
        <f>IF(A199&lt;&gt;"Vide",A199,"")</f>
        <v>43113</v>
      </c>
    </row>
    <row r="200" spans="1:7" ht="30" x14ac:dyDescent="0.25">
      <c r="A200" s="576">
        <v>43113</v>
      </c>
      <c r="B200" s="66" t="s">
        <v>3</v>
      </c>
      <c r="C200" s="66" t="s">
        <v>15</v>
      </c>
      <c r="D200" s="66" t="s">
        <v>116</v>
      </c>
      <c r="E200" s="66" t="s">
        <v>271</v>
      </c>
      <c r="F200" s="66">
        <v>0</v>
      </c>
      <c r="G200" s="13">
        <f>IF(A200&lt;&gt;"Vide",A200,"")</f>
        <v>43113</v>
      </c>
    </row>
    <row r="201" spans="1:7" ht="30" x14ac:dyDescent="0.25">
      <c r="A201" s="577">
        <v>43113</v>
      </c>
      <c r="B201" s="67" t="s">
        <v>135</v>
      </c>
      <c r="C201" s="67" t="s">
        <v>139</v>
      </c>
      <c r="D201" s="67" t="s">
        <v>140</v>
      </c>
      <c r="E201" s="67" t="s">
        <v>274</v>
      </c>
      <c r="F201" s="67">
        <v>0</v>
      </c>
      <c r="G201" s="13">
        <f>IF(A201&lt;&gt;"Vide",A201,"")</f>
        <v>43113</v>
      </c>
    </row>
    <row r="202" spans="1:7" ht="45" x14ac:dyDescent="0.25">
      <c r="A202" s="576">
        <v>43113</v>
      </c>
      <c r="B202" s="66" t="s">
        <v>8</v>
      </c>
      <c r="C202" s="66" t="s">
        <v>17</v>
      </c>
      <c r="D202" s="66" t="s">
        <v>81</v>
      </c>
      <c r="E202" s="66" t="s">
        <v>275</v>
      </c>
      <c r="F202" s="66">
        <v>15</v>
      </c>
      <c r="G202" s="13">
        <f>IF(A202&lt;&gt;"Vide",A202,"")</f>
        <v>43113</v>
      </c>
    </row>
    <row r="203" spans="1:7" x14ac:dyDescent="0.25">
      <c r="A203" s="577">
        <v>43113</v>
      </c>
      <c r="B203" s="67" t="s">
        <v>3</v>
      </c>
      <c r="C203" s="67" t="s">
        <v>84</v>
      </c>
      <c r="D203" s="67" t="s">
        <v>71</v>
      </c>
      <c r="E203" s="67" t="s">
        <v>276</v>
      </c>
      <c r="F203" s="67">
        <v>0</v>
      </c>
      <c r="G203" s="13">
        <f>IF(A203&lt;&gt;"Vide",A203,"")</f>
        <v>43113</v>
      </c>
    </row>
    <row r="204" spans="1:7" ht="30" x14ac:dyDescent="0.25">
      <c r="A204" s="576">
        <v>43113</v>
      </c>
      <c r="B204" s="66" t="s">
        <v>9</v>
      </c>
      <c r="C204" s="66" t="s">
        <v>88</v>
      </c>
      <c r="D204" s="66" t="s">
        <v>90</v>
      </c>
      <c r="E204" s="66" t="s">
        <v>277</v>
      </c>
      <c r="F204" s="66">
        <v>10</v>
      </c>
      <c r="G204" s="13">
        <f>IF(A204&lt;&gt;"Vide",A204,"")</f>
        <v>43113</v>
      </c>
    </row>
    <row r="205" spans="1:7" ht="30" x14ac:dyDescent="0.25">
      <c r="A205" s="577">
        <v>43113</v>
      </c>
      <c r="B205" s="67" t="s">
        <v>8</v>
      </c>
      <c r="C205" s="67" t="s">
        <v>104</v>
      </c>
      <c r="D205" s="67" t="s">
        <v>105</v>
      </c>
      <c r="E205" s="67" t="s">
        <v>278</v>
      </c>
      <c r="F205" s="67">
        <v>25</v>
      </c>
      <c r="G205" s="13">
        <f>IF(A205&lt;&gt;"Vide",A205,"")</f>
        <v>43113</v>
      </c>
    </row>
    <row r="206" spans="1:7" x14ac:dyDescent="0.25">
      <c r="A206" s="576">
        <v>43113</v>
      </c>
      <c r="B206" s="66" t="s">
        <v>8</v>
      </c>
      <c r="C206" s="66" t="s">
        <v>141</v>
      </c>
      <c r="D206" s="66" t="s">
        <v>145</v>
      </c>
      <c r="E206" s="66" t="s">
        <v>110</v>
      </c>
      <c r="F206" s="66">
        <v>20</v>
      </c>
      <c r="G206" s="13">
        <f>IF(A206&lt;&gt;"Vide",A206,"")</f>
        <v>43113</v>
      </c>
    </row>
    <row r="207" spans="1:7" ht="30" x14ac:dyDescent="0.25">
      <c r="A207" s="577">
        <v>43113</v>
      </c>
      <c r="B207" s="67" t="s">
        <v>8</v>
      </c>
      <c r="C207" s="67" t="s">
        <v>141</v>
      </c>
      <c r="D207" s="67" t="s">
        <v>149</v>
      </c>
      <c r="E207" s="67" t="s">
        <v>2</v>
      </c>
      <c r="F207" s="67">
        <v>100</v>
      </c>
      <c r="G207" s="13">
        <f>IF(A207&lt;&gt;"Vide",A207,"")</f>
        <v>43113</v>
      </c>
    </row>
    <row r="208" spans="1:7" ht="30" x14ac:dyDescent="0.25">
      <c r="A208" s="576">
        <v>43113</v>
      </c>
      <c r="B208" s="66" t="s">
        <v>8</v>
      </c>
      <c r="C208" s="66" t="s">
        <v>141</v>
      </c>
      <c r="D208" s="66" t="s">
        <v>149</v>
      </c>
      <c r="E208" s="66" t="s">
        <v>287</v>
      </c>
      <c r="F208" s="66">
        <v>40</v>
      </c>
      <c r="G208" s="13">
        <f>IF(A208&lt;&gt;"Vide",A208,"")</f>
        <v>43113</v>
      </c>
    </row>
    <row r="209" spans="1:7" x14ac:dyDescent="0.25">
      <c r="A209" s="577">
        <v>43113</v>
      </c>
      <c r="B209" s="67" t="s">
        <v>8</v>
      </c>
      <c r="C209" s="67" t="s">
        <v>141</v>
      </c>
      <c r="D209" s="67" t="s">
        <v>10</v>
      </c>
      <c r="E209" s="67" t="s">
        <v>110</v>
      </c>
      <c r="F209" s="67">
        <v>17</v>
      </c>
      <c r="G209" s="13">
        <f>IF(A209&lt;&gt;"Vide",A209,"")</f>
        <v>43113</v>
      </c>
    </row>
    <row r="210" spans="1:7" x14ac:dyDescent="0.25">
      <c r="A210" s="576">
        <v>43113</v>
      </c>
      <c r="B210" s="66" t="s">
        <v>8</v>
      </c>
      <c r="C210" s="66" t="s">
        <v>141</v>
      </c>
      <c r="D210" s="66" t="s">
        <v>147</v>
      </c>
      <c r="E210" s="66" t="s">
        <v>110</v>
      </c>
      <c r="F210" s="66">
        <v>3</v>
      </c>
      <c r="G210" s="13">
        <f>IF(A210&lt;&gt;"Vide",A210,"")</f>
        <v>43113</v>
      </c>
    </row>
    <row r="211" spans="1:7" x14ac:dyDescent="0.25">
      <c r="A211" s="577">
        <v>43113</v>
      </c>
      <c r="B211" s="67" t="s">
        <v>30</v>
      </c>
      <c r="C211" s="67" t="s">
        <v>141</v>
      </c>
      <c r="D211" s="67" t="s">
        <v>145</v>
      </c>
      <c r="E211" s="67" t="s">
        <v>110</v>
      </c>
      <c r="F211" s="67">
        <v>25</v>
      </c>
      <c r="G211" s="13">
        <f>IF(A211&lt;&gt;"Vide",A211,"")</f>
        <v>43113</v>
      </c>
    </row>
    <row r="212" spans="1:7" x14ac:dyDescent="0.25">
      <c r="A212" s="576">
        <v>43113</v>
      </c>
      <c r="B212" s="66" t="s">
        <v>30</v>
      </c>
      <c r="C212" s="66" t="s">
        <v>141</v>
      </c>
      <c r="D212" s="66" t="s">
        <v>146</v>
      </c>
      <c r="E212" s="66" t="s">
        <v>110</v>
      </c>
      <c r="F212" s="66">
        <v>10</v>
      </c>
      <c r="G212" s="13">
        <f>IF(A212&lt;&gt;"Vide",A212,"")</f>
        <v>43113</v>
      </c>
    </row>
    <row r="213" spans="1:7" ht="30" x14ac:dyDescent="0.25">
      <c r="A213" s="577">
        <v>43113</v>
      </c>
      <c r="B213" s="67" t="s">
        <v>30</v>
      </c>
      <c r="C213" s="67" t="s">
        <v>141</v>
      </c>
      <c r="D213" s="67" t="s">
        <v>149</v>
      </c>
      <c r="E213" s="67" t="s">
        <v>110</v>
      </c>
      <c r="F213" s="67">
        <v>15</v>
      </c>
      <c r="G213" s="13">
        <f>IF(A213&lt;&gt;"Vide",A213,"")</f>
        <v>43113</v>
      </c>
    </row>
    <row r="214" spans="1:7" x14ac:dyDescent="0.25">
      <c r="A214" s="576">
        <v>43113</v>
      </c>
      <c r="B214" s="66" t="s">
        <v>30</v>
      </c>
      <c r="C214" s="66" t="s">
        <v>141</v>
      </c>
      <c r="D214" s="66" t="s">
        <v>142</v>
      </c>
      <c r="E214" s="66" t="s">
        <v>110</v>
      </c>
      <c r="F214" s="66">
        <v>3</v>
      </c>
      <c r="G214" s="13">
        <f>IF(A214&lt;&gt;"Vide",A214,"")</f>
        <v>43113</v>
      </c>
    </row>
    <row r="215" spans="1:7" x14ac:dyDescent="0.25">
      <c r="A215" s="577">
        <v>43113</v>
      </c>
      <c r="B215" s="67" t="s">
        <v>30</v>
      </c>
      <c r="C215" s="67" t="s">
        <v>141</v>
      </c>
      <c r="D215" s="67" t="s">
        <v>145</v>
      </c>
      <c r="E215" s="67" t="s">
        <v>110</v>
      </c>
      <c r="F215" s="67">
        <v>6</v>
      </c>
      <c r="G215" s="13">
        <f>IF(A215&lt;&gt;"Vide",A215,"")</f>
        <v>43113</v>
      </c>
    </row>
    <row r="216" spans="1:7" x14ac:dyDescent="0.25">
      <c r="A216" s="576">
        <v>43113</v>
      </c>
      <c r="B216" s="66" t="s">
        <v>21</v>
      </c>
      <c r="C216" s="66" t="s">
        <v>141</v>
      </c>
      <c r="D216" s="66" t="s">
        <v>145</v>
      </c>
      <c r="E216" s="66" t="s">
        <v>110</v>
      </c>
      <c r="F216" s="66">
        <v>9</v>
      </c>
      <c r="G216" s="13">
        <f>IF(A216&lt;&gt;"Vide",A216,"")</f>
        <v>43113</v>
      </c>
    </row>
    <row r="217" spans="1:7" x14ac:dyDescent="0.25">
      <c r="A217" s="577">
        <v>43113</v>
      </c>
      <c r="B217" s="67" t="s">
        <v>21</v>
      </c>
      <c r="C217" s="67" t="s">
        <v>141</v>
      </c>
      <c r="D217" s="67" t="s">
        <v>146</v>
      </c>
      <c r="E217" s="67" t="s">
        <v>110</v>
      </c>
      <c r="F217" s="67">
        <v>15</v>
      </c>
      <c r="G217" s="13">
        <f>IF(A217&lt;&gt;"Vide",A217,"")</f>
        <v>43113</v>
      </c>
    </row>
    <row r="218" spans="1:7" x14ac:dyDescent="0.25">
      <c r="A218" s="576">
        <v>43113</v>
      </c>
      <c r="B218" s="66" t="s">
        <v>21</v>
      </c>
      <c r="C218" s="66" t="s">
        <v>141</v>
      </c>
      <c r="D218" s="66" t="s">
        <v>147</v>
      </c>
      <c r="E218" s="66" t="s">
        <v>288</v>
      </c>
      <c r="F218" s="66">
        <v>10</v>
      </c>
      <c r="G218" s="13">
        <f>IF(A218&lt;&gt;"Vide",A218,"")</f>
        <v>43113</v>
      </c>
    </row>
    <row r="219" spans="1:7" x14ac:dyDescent="0.25">
      <c r="A219" s="577">
        <v>43113</v>
      </c>
      <c r="B219" s="67" t="s">
        <v>3</v>
      </c>
      <c r="C219" s="67" t="s">
        <v>141</v>
      </c>
      <c r="D219" s="67" t="s">
        <v>145</v>
      </c>
      <c r="E219" s="67" t="s">
        <v>289</v>
      </c>
      <c r="F219" s="67">
        <v>5</v>
      </c>
      <c r="G219" s="13">
        <f>IF(A219&lt;&gt;"Vide",A219,"")</f>
        <v>43113</v>
      </c>
    </row>
    <row r="220" spans="1:7" x14ac:dyDescent="0.25">
      <c r="A220" s="576">
        <v>43113</v>
      </c>
      <c r="B220" s="66" t="s">
        <v>3</v>
      </c>
      <c r="C220" s="66" t="s">
        <v>141</v>
      </c>
      <c r="D220" s="66" t="s">
        <v>146</v>
      </c>
      <c r="E220" s="66" t="s">
        <v>110</v>
      </c>
      <c r="F220" s="66">
        <v>12</v>
      </c>
      <c r="G220" s="13">
        <f>IF(A220&lt;&gt;"Vide",A220,"")</f>
        <v>43113</v>
      </c>
    </row>
    <row r="221" spans="1:7" ht="30" x14ac:dyDescent="0.25">
      <c r="A221" s="577">
        <v>43113</v>
      </c>
      <c r="B221" s="67" t="s">
        <v>3</v>
      </c>
      <c r="C221" s="67" t="s">
        <v>141</v>
      </c>
      <c r="D221" s="67" t="s">
        <v>149</v>
      </c>
      <c r="E221" s="67" t="s">
        <v>284</v>
      </c>
      <c r="F221" s="67">
        <v>15</v>
      </c>
      <c r="G221" s="13">
        <f>IF(A221&lt;&gt;"Vide",A221,"")</f>
        <v>43113</v>
      </c>
    </row>
    <row r="222" spans="1:7" x14ac:dyDescent="0.25">
      <c r="A222" s="576">
        <v>43113</v>
      </c>
      <c r="B222" s="66" t="s">
        <v>3</v>
      </c>
      <c r="C222" s="66" t="s">
        <v>141</v>
      </c>
      <c r="D222" s="66" t="s">
        <v>145</v>
      </c>
      <c r="E222" s="66" t="s">
        <v>290</v>
      </c>
      <c r="F222" s="66">
        <v>7</v>
      </c>
      <c r="G222" s="13">
        <f>IF(A222&lt;&gt;"Vide",A222,"")</f>
        <v>43113</v>
      </c>
    </row>
    <row r="223" spans="1:7" x14ac:dyDescent="0.25">
      <c r="A223" s="577">
        <v>43113</v>
      </c>
      <c r="B223" s="67" t="s">
        <v>3</v>
      </c>
      <c r="C223" s="67" t="s">
        <v>141</v>
      </c>
      <c r="D223" s="67" t="s">
        <v>146</v>
      </c>
      <c r="E223" s="67" t="s">
        <v>110</v>
      </c>
      <c r="F223" s="67">
        <v>6</v>
      </c>
      <c r="G223" s="13">
        <f>IF(A223&lt;&gt;"Vide",A223,"")</f>
        <v>43113</v>
      </c>
    </row>
    <row r="224" spans="1:7" x14ac:dyDescent="0.25">
      <c r="A224" s="576">
        <v>43113</v>
      </c>
      <c r="B224" s="66" t="s">
        <v>4</v>
      </c>
      <c r="C224" s="66" t="s">
        <v>141</v>
      </c>
      <c r="D224" s="66" t="s">
        <v>146</v>
      </c>
      <c r="E224" s="66" t="s">
        <v>110</v>
      </c>
      <c r="F224" s="66">
        <v>9</v>
      </c>
      <c r="G224" s="13">
        <f>IF(A224&lt;&gt;"Vide",A224,"")</f>
        <v>43113</v>
      </c>
    </row>
    <row r="225" spans="1:7" x14ac:dyDescent="0.25">
      <c r="A225" s="576">
        <v>43114</v>
      </c>
      <c r="B225" s="66" t="s">
        <v>2</v>
      </c>
      <c r="C225" s="66" t="s">
        <v>32</v>
      </c>
      <c r="D225" s="66" t="s">
        <v>37</v>
      </c>
      <c r="E225" s="66" t="s">
        <v>279</v>
      </c>
      <c r="F225" s="66">
        <v>30</v>
      </c>
      <c r="G225" s="13">
        <f>IF(A225&lt;&gt;"Vide",A225,"")</f>
        <v>43114</v>
      </c>
    </row>
    <row r="226" spans="1:7" ht="30" x14ac:dyDescent="0.25">
      <c r="A226" s="577">
        <v>43114</v>
      </c>
      <c r="B226" s="67" t="s">
        <v>9</v>
      </c>
      <c r="C226" s="67" t="s">
        <v>14</v>
      </c>
      <c r="D226" s="67" t="s">
        <v>51</v>
      </c>
      <c r="E226" s="67" t="s">
        <v>110</v>
      </c>
      <c r="F226" s="67">
        <v>10</v>
      </c>
      <c r="G226" s="13">
        <f>IF(A226&lt;&gt;"Vide",A226,"")</f>
        <v>43114</v>
      </c>
    </row>
    <row r="227" spans="1:7" x14ac:dyDescent="0.25">
      <c r="A227" s="577">
        <v>43114</v>
      </c>
      <c r="B227" s="67" t="s">
        <v>9</v>
      </c>
      <c r="C227" s="67" t="s">
        <v>141</v>
      </c>
      <c r="D227" s="67" t="s">
        <v>145</v>
      </c>
      <c r="E227" s="67" t="s">
        <v>110</v>
      </c>
      <c r="F227" s="67">
        <v>5</v>
      </c>
      <c r="G227" s="13">
        <f>IF(A227&lt;&gt;"Vide",A227,"")</f>
        <v>43114</v>
      </c>
    </row>
    <row r="228" spans="1:7" x14ac:dyDescent="0.25">
      <c r="A228" s="576">
        <v>43114</v>
      </c>
      <c r="B228" s="66" t="s">
        <v>9</v>
      </c>
      <c r="C228" s="66" t="s">
        <v>141</v>
      </c>
      <c r="D228" s="66" t="s">
        <v>146</v>
      </c>
      <c r="E228" s="66" t="s">
        <v>110</v>
      </c>
      <c r="F228" s="66">
        <v>9</v>
      </c>
      <c r="G228" s="13">
        <f>IF(A228&lt;&gt;"Vide",A228,"")</f>
        <v>43114</v>
      </c>
    </row>
    <row r="229" spans="1:7" ht="30" x14ac:dyDescent="0.25">
      <c r="A229" s="577">
        <v>43114</v>
      </c>
      <c r="B229" s="67" t="s">
        <v>21</v>
      </c>
      <c r="C229" s="67" t="s">
        <v>85</v>
      </c>
      <c r="D229" s="67" t="s">
        <v>68</v>
      </c>
      <c r="E229" s="67" t="s">
        <v>291</v>
      </c>
      <c r="F229" s="67">
        <v>150</v>
      </c>
      <c r="G229" s="13">
        <f>IF(A229&lt;&gt;"Vide",A229,"")</f>
        <v>43114</v>
      </c>
    </row>
    <row r="230" spans="1:7" ht="30" x14ac:dyDescent="0.25">
      <c r="A230" s="576">
        <v>43115</v>
      </c>
      <c r="B230" s="66" t="s">
        <v>2</v>
      </c>
      <c r="C230" s="66" t="s">
        <v>20</v>
      </c>
      <c r="D230" s="66" t="s">
        <v>42</v>
      </c>
      <c r="E230" s="66" t="s">
        <v>280</v>
      </c>
      <c r="F230" s="66">
        <v>10</v>
      </c>
      <c r="G230" s="13">
        <f>IF(A230&lt;&gt;"Vide",A230,"")</f>
        <v>43115</v>
      </c>
    </row>
    <row r="231" spans="1:7" ht="30" x14ac:dyDescent="0.25">
      <c r="A231" s="578">
        <v>43115</v>
      </c>
      <c r="B231" s="68" t="s">
        <v>21</v>
      </c>
      <c r="C231" s="68" t="s">
        <v>85</v>
      </c>
      <c r="D231" s="68" t="s">
        <v>67</v>
      </c>
      <c r="E231" s="68" t="s">
        <v>281</v>
      </c>
      <c r="F231" s="68">
        <v>150</v>
      </c>
      <c r="G231" s="13">
        <f>IF(A231&lt;&gt;"Vide",A231,"")</f>
        <v>43115</v>
      </c>
    </row>
    <row r="232" spans="1:7" ht="30" x14ac:dyDescent="0.25">
      <c r="A232" s="579">
        <v>43115</v>
      </c>
      <c r="B232" s="69" t="s">
        <v>3</v>
      </c>
      <c r="C232" s="69" t="s">
        <v>84</v>
      </c>
      <c r="D232" s="69" t="s">
        <v>115</v>
      </c>
      <c r="E232" s="69" t="s">
        <v>282</v>
      </c>
      <c r="F232" s="69">
        <v>60</v>
      </c>
      <c r="G232" s="13">
        <f>IF(A232&lt;&gt;"Vide",A232,"")</f>
        <v>43115</v>
      </c>
    </row>
    <row r="233" spans="1:7" x14ac:dyDescent="0.25">
      <c r="A233" s="580">
        <v>43115</v>
      </c>
      <c r="B233" s="70" t="s">
        <v>9</v>
      </c>
      <c r="C233" s="70" t="s">
        <v>141</v>
      </c>
      <c r="D233" s="70" t="s">
        <v>147</v>
      </c>
      <c r="E233" s="70" t="s">
        <v>110</v>
      </c>
      <c r="F233" s="70">
        <v>15</v>
      </c>
      <c r="G233" s="13">
        <f>IF(A233&lt;&gt;"Vide",A233,"")</f>
        <v>43115</v>
      </c>
    </row>
    <row r="234" spans="1:7" ht="30" x14ac:dyDescent="0.25">
      <c r="A234" s="579">
        <v>43115</v>
      </c>
      <c r="B234" s="69" t="s">
        <v>4</v>
      </c>
      <c r="C234" s="69" t="s">
        <v>16</v>
      </c>
      <c r="D234" s="69" t="s">
        <v>120</v>
      </c>
      <c r="E234" s="69" t="s">
        <v>283</v>
      </c>
      <c r="F234" s="69">
        <v>60</v>
      </c>
      <c r="G234" s="13">
        <f>IF(A234&lt;&gt;"Vide",A234,"")</f>
        <v>43115</v>
      </c>
    </row>
    <row r="235" spans="1:7" ht="45" x14ac:dyDescent="0.25">
      <c r="A235" s="581">
        <v>43115</v>
      </c>
      <c r="B235" s="79" t="s">
        <v>21</v>
      </c>
      <c r="C235" s="79" t="s">
        <v>85</v>
      </c>
      <c r="D235" s="79" t="s">
        <v>68</v>
      </c>
      <c r="E235" s="79" t="s">
        <v>292</v>
      </c>
      <c r="F235" s="79">
        <v>150</v>
      </c>
      <c r="G235" s="13">
        <f>IF(A235&lt;&gt;"Vide",A235,"")</f>
        <v>43115</v>
      </c>
    </row>
    <row r="236" spans="1:7" x14ac:dyDescent="0.25">
      <c r="A236" s="582">
        <v>43115</v>
      </c>
      <c r="B236" s="78" t="s">
        <v>6</v>
      </c>
      <c r="C236" s="78" t="s">
        <v>83</v>
      </c>
      <c r="D236" s="78" t="s">
        <v>45</v>
      </c>
      <c r="E236" s="78" t="s">
        <v>293</v>
      </c>
      <c r="F236" s="78">
        <v>0</v>
      </c>
      <c r="G236" s="13">
        <f>IF(A236&lt;&gt;"Vide",A236,"")</f>
        <v>43115</v>
      </c>
    </row>
    <row r="237" spans="1:7" ht="30" x14ac:dyDescent="0.25">
      <c r="A237" s="583">
        <v>43115</v>
      </c>
      <c r="B237" s="77" t="s">
        <v>2</v>
      </c>
      <c r="C237" s="77" t="s">
        <v>32</v>
      </c>
      <c r="D237" s="77" t="s">
        <v>37</v>
      </c>
      <c r="E237" s="77" t="s">
        <v>294</v>
      </c>
      <c r="F237" s="77">
        <v>15</v>
      </c>
      <c r="G237" s="13">
        <f>IF(A237&lt;&gt;"Vide",A237,"")</f>
        <v>43115</v>
      </c>
    </row>
    <row r="238" spans="1:7" ht="30" x14ac:dyDescent="0.25">
      <c r="A238" s="584">
        <v>43115</v>
      </c>
      <c r="B238" s="72" t="s">
        <v>9</v>
      </c>
      <c r="C238" s="72" t="s">
        <v>17</v>
      </c>
      <c r="D238" s="72" t="s">
        <v>81</v>
      </c>
      <c r="E238" s="72" t="s">
        <v>295</v>
      </c>
      <c r="F238" s="72">
        <v>15</v>
      </c>
      <c r="G238" s="13">
        <f>IF(A238&lt;&gt;"Vide",A238,"")</f>
        <v>43115</v>
      </c>
    </row>
    <row r="239" spans="1:7" x14ac:dyDescent="0.25">
      <c r="A239" s="585">
        <v>43115</v>
      </c>
      <c r="B239" s="71" t="s">
        <v>2</v>
      </c>
      <c r="C239" s="71" t="s">
        <v>32</v>
      </c>
      <c r="D239" s="71" t="s">
        <v>38</v>
      </c>
      <c r="E239" s="71" t="s">
        <v>296</v>
      </c>
      <c r="F239" s="71">
        <v>0</v>
      </c>
      <c r="G239" s="13">
        <f>IF(A239&lt;&gt;"Vide",A239,"")</f>
        <v>43115</v>
      </c>
    </row>
    <row r="240" spans="1:7" x14ac:dyDescent="0.25">
      <c r="A240" s="585">
        <v>43115</v>
      </c>
      <c r="B240" s="71" t="s">
        <v>8</v>
      </c>
      <c r="C240" s="71" t="s">
        <v>141</v>
      </c>
      <c r="D240" s="71" t="s">
        <v>145</v>
      </c>
      <c r="E240" s="71" t="s">
        <v>110</v>
      </c>
      <c r="F240" s="71">
        <v>16</v>
      </c>
      <c r="G240" s="13">
        <f>IF(A240&lt;&gt;"Vide",A240,"")</f>
        <v>43115</v>
      </c>
    </row>
    <row r="241" spans="1:7" x14ac:dyDescent="0.25">
      <c r="A241" s="584">
        <v>43115</v>
      </c>
      <c r="B241" s="72" t="s">
        <v>8</v>
      </c>
      <c r="C241" s="72" t="s">
        <v>141</v>
      </c>
      <c r="D241" s="72" t="s">
        <v>146</v>
      </c>
      <c r="E241" s="72" t="s">
        <v>110</v>
      </c>
      <c r="F241" s="72">
        <v>12</v>
      </c>
      <c r="G241" s="13">
        <f>IF(A241&lt;&gt;"Vide",A241,"")</f>
        <v>43115</v>
      </c>
    </row>
    <row r="242" spans="1:7" ht="30" x14ac:dyDescent="0.25">
      <c r="A242" s="584">
        <v>43115</v>
      </c>
      <c r="B242" s="72" t="s">
        <v>8</v>
      </c>
      <c r="C242" s="72" t="s">
        <v>141</v>
      </c>
      <c r="D242" s="72" t="s">
        <v>149</v>
      </c>
      <c r="E242" s="72" t="s">
        <v>110</v>
      </c>
      <c r="F242" s="72">
        <v>3</v>
      </c>
      <c r="G242" s="13">
        <f>IF(A242&lt;&gt;"Vide",A242,"")</f>
        <v>43115</v>
      </c>
    </row>
    <row r="243" spans="1:7" x14ac:dyDescent="0.25">
      <c r="A243" s="585">
        <v>43115</v>
      </c>
      <c r="B243" s="71" t="s">
        <v>8</v>
      </c>
      <c r="C243" s="71" t="s">
        <v>141</v>
      </c>
      <c r="D243" s="71" t="s">
        <v>146</v>
      </c>
      <c r="E243" s="71" t="s">
        <v>110</v>
      </c>
      <c r="F243" s="71">
        <v>12</v>
      </c>
      <c r="G243" s="13">
        <f>IF(A243&lt;&gt;"Vide",A243,"")</f>
        <v>43115</v>
      </c>
    </row>
    <row r="244" spans="1:7" x14ac:dyDescent="0.25">
      <c r="A244" s="586">
        <v>43115</v>
      </c>
      <c r="B244" s="92" t="s">
        <v>8</v>
      </c>
      <c r="C244" s="92" t="s">
        <v>141</v>
      </c>
      <c r="D244" s="92" t="s">
        <v>145</v>
      </c>
      <c r="E244" s="92" t="s">
        <v>110</v>
      </c>
      <c r="F244" s="92">
        <v>16</v>
      </c>
      <c r="G244" s="13">
        <f>IF(A244&lt;&gt;"Vide",A244,"")</f>
        <v>43115</v>
      </c>
    </row>
    <row r="245" spans="1:7" x14ac:dyDescent="0.25">
      <c r="A245" s="587">
        <v>43115</v>
      </c>
      <c r="B245" s="74" t="s">
        <v>3</v>
      </c>
      <c r="C245" s="74" t="s">
        <v>141</v>
      </c>
      <c r="D245" s="74" t="s">
        <v>145</v>
      </c>
      <c r="E245" s="74" t="s">
        <v>110</v>
      </c>
      <c r="F245" s="74">
        <v>1</v>
      </c>
      <c r="G245" s="13">
        <f>IF(A245&lt;&gt;"Vide",A245,"")</f>
        <v>43115</v>
      </c>
    </row>
    <row r="246" spans="1:7" x14ac:dyDescent="0.25">
      <c r="A246" s="588">
        <v>43115</v>
      </c>
      <c r="B246" s="73" t="s">
        <v>3</v>
      </c>
      <c r="C246" s="73" t="s">
        <v>141</v>
      </c>
      <c r="D246" s="73" t="s">
        <v>146</v>
      </c>
      <c r="E246" s="73" t="s">
        <v>110</v>
      </c>
      <c r="F246" s="73">
        <v>4</v>
      </c>
      <c r="G246" s="13">
        <f>IF(A246&lt;&gt;"Vide",A246,"")</f>
        <v>43115</v>
      </c>
    </row>
    <row r="247" spans="1:7" ht="30" x14ac:dyDescent="0.25">
      <c r="A247" s="587">
        <v>43115</v>
      </c>
      <c r="B247" s="74" t="s">
        <v>3</v>
      </c>
      <c r="C247" s="74" t="s">
        <v>141</v>
      </c>
      <c r="D247" s="74" t="s">
        <v>148</v>
      </c>
      <c r="E247" s="74" t="s">
        <v>110</v>
      </c>
      <c r="F247" s="74">
        <v>12</v>
      </c>
      <c r="G247" s="13">
        <f>IF(A247&lt;&gt;"Vide",A247,"")</f>
        <v>43115</v>
      </c>
    </row>
    <row r="248" spans="1:7" ht="30" x14ac:dyDescent="0.25">
      <c r="A248" s="588">
        <v>43115</v>
      </c>
      <c r="B248" s="73" t="s">
        <v>3</v>
      </c>
      <c r="C248" s="73" t="s">
        <v>141</v>
      </c>
      <c r="D248" s="73" t="s">
        <v>149</v>
      </c>
      <c r="E248" s="73" t="s">
        <v>304</v>
      </c>
      <c r="F248" s="73">
        <v>2</v>
      </c>
      <c r="G248" s="13">
        <f>IF(A248&lt;&gt;"Vide",A248,"")</f>
        <v>43115</v>
      </c>
    </row>
    <row r="249" spans="1:7" x14ac:dyDescent="0.25">
      <c r="A249" s="587">
        <v>43115</v>
      </c>
      <c r="B249" s="74" t="s">
        <v>3</v>
      </c>
      <c r="C249" s="74" t="s">
        <v>141</v>
      </c>
      <c r="D249" s="74" t="s">
        <v>145</v>
      </c>
      <c r="E249" s="74" t="s">
        <v>110</v>
      </c>
      <c r="F249" s="74">
        <v>4</v>
      </c>
      <c r="G249" s="13">
        <f>IF(A249&lt;&gt;"Vide",A249,"")</f>
        <v>43115</v>
      </c>
    </row>
    <row r="250" spans="1:7" x14ac:dyDescent="0.25">
      <c r="A250" s="588">
        <v>43115</v>
      </c>
      <c r="B250" s="73" t="s">
        <v>3</v>
      </c>
      <c r="C250" s="73" t="s">
        <v>141</v>
      </c>
      <c r="D250" s="73" t="s">
        <v>146</v>
      </c>
      <c r="E250" s="73" t="s">
        <v>110</v>
      </c>
      <c r="F250" s="73">
        <v>9</v>
      </c>
      <c r="G250" s="13">
        <f>IF(A250&lt;&gt;"Vide",A250,"")</f>
        <v>43115</v>
      </c>
    </row>
    <row r="251" spans="1:7" x14ac:dyDescent="0.25">
      <c r="A251" s="587">
        <v>43115</v>
      </c>
      <c r="B251" s="74" t="s">
        <v>4</v>
      </c>
      <c r="C251" s="74" t="s">
        <v>141</v>
      </c>
      <c r="D251" s="74" t="s">
        <v>145</v>
      </c>
      <c r="E251" s="74" t="s">
        <v>110</v>
      </c>
      <c r="F251" s="74">
        <v>5</v>
      </c>
      <c r="G251" s="13">
        <f>IF(A251&lt;&gt;"Vide",A251,"")</f>
        <v>43115</v>
      </c>
    </row>
    <row r="252" spans="1:7" x14ac:dyDescent="0.25">
      <c r="A252" s="588">
        <v>43115</v>
      </c>
      <c r="B252" s="73" t="s">
        <v>4</v>
      </c>
      <c r="C252" s="73" t="s">
        <v>141</v>
      </c>
      <c r="D252" s="73" t="s">
        <v>146</v>
      </c>
      <c r="E252" s="73" t="s">
        <v>110</v>
      </c>
      <c r="F252" s="73">
        <v>24</v>
      </c>
      <c r="G252" s="13">
        <f>IF(A252&lt;&gt;"Vide",A252,"")</f>
        <v>43115</v>
      </c>
    </row>
    <row r="253" spans="1:7" ht="30" x14ac:dyDescent="0.25">
      <c r="A253" s="587">
        <v>43115</v>
      </c>
      <c r="B253" s="74" t="s">
        <v>4</v>
      </c>
      <c r="C253" s="74" t="s">
        <v>141</v>
      </c>
      <c r="D253" s="74" t="s">
        <v>148</v>
      </c>
      <c r="E253" s="74" t="s">
        <v>110</v>
      </c>
      <c r="F253" s="74">
        <v>15</v>
      </c>
      <c r="G253" s="13">
        <f>IF(A253&lt;&gt;"Vide",A253,"")</f>
        <v>43115</v>
      </c>
    </row>
    <row r="254" spans="1:7" x14ac:dyDescent="0.25">
      <c r="A254" s="588">
        <v>43115</v>
      </c>
      <c r="B254" s="73" t="s">
        <v>9</v>
      </c>
      <c r="C254" s="73" t="s">
        <v>141</v>
      </c>
      <c r="D254" s="73" t="s">
        <v>147</v>
      </c>
      <c r="E254" s="73" t="s">
        <v>110</v>
      </c>
      <c r="F254" s="73">
        <v>15</v>
      </c>
      <c r="G254" s="13">
        <f>IF(A254&lt;&gt;"Vide",A254,"")</f>
        <v>43115</v>
      </c>
    </row>
    <row r="255" spans="1:7" ht="30" x14ac:dyDescent="0.25">
      <c r="A255" s="587">
        <v>43115</v>
      </c>
      <c r="B255" s="74" t="s">
        <v>3</v>
      </c>
      <c r="C255" s="74" t="s">
        <v>141</v>
      </c>
      <c r="D255" s="74" t="s">
        <v>148</v>
      </c>
      <c r="E255" s="74" t="s">
        <v>110</v>
      </c>
      <c r="F255" s="74">
        <v>20</v>
      </c>
      <c r="G255" s="13">
        <f>IF(A255&lt;&gt;"Vide",A255,"")</f>
        <v>43115</v>
      </c>
    </row>
    <row r="256" spans="1:7" x14ac:dyDescent="0.25">
      <c r="A256" s="588">
        <v>43115</v>
      </c>
      <c r="B256" s="73" t="s">
        <v>9</v>
      </c>
      <c r="C256" s="73" t="s">
        <v>141</v>
      </c>
      <c r="D256" s="73" t="s">
        <v>146</v>
      </c>
      <c r="E256" s="73" t="s">
        <v>110</v>
      </c>
      <c r="F256" s="73">
        <v>27</v>
      </c>
      <c r="G256" s="13">
        <f>IF(A256&lt;&gt;"Vide",A256,"")</f>
        <v>43115</v>
      </c>
    </row>
    <row r="257" spans="1:7" ht="30" x14ac:dyDescent="0.25">
      <c r="A257" s="587">
        <v>43115</v>
      </c>
      <c r="B257" s="74" t="s">
        <v>9</v>
      </c>
      <c r="C257" s="74" t="s">
        <v>141</v>
      </c>
      <c r="D257" s="74" t="s">
        <v>148</v>
      </c>
      <c r="E257" s="74" t="s">
        <v>110</v>
      </c>
      <c r="F257" s="74">
        <v>20</v>
      </c>
      <c r="G257" s="13">
        <f>IF(A257&lt;&gt;"Vide",A257,"")</f>
        <v>43115</v>
      </c>
    </row>
    <row r="258" spans="1:7" ht="30" x14ac:dyDescent="0.25">
      <c r="A258" s="588">
        <v>43115</v>
      </c>
      <c r="B258" s="73" t="s">
        <v>9</v>
      </c>
      <c r="C258" s="73" t="s">
        <v>141</v>
      </c>
      <c r="D258" s="73" t="s">
        <v>149</v>
      </c>
      <c r="E258" s="73" t="s">
        <v>305</v>
      </c>
      <c r="F258" s="73">
        <v>26</v>
      </c>
      <c r="G258" s="13">
        <f>IF(A258&lt;&gt;"Vide",A258,"")</f>
        <v>43115</v>
      </c>
    </row>
    <row r="259" spans="1:7" x14ac:dyDescent="0.25">
      <c r="A259" s="587">
        <v>43115</v>
      </c>
      <c r="B259" s="74" t="s">
        <v>9</v>
      </c>
      <c r="C259" s="74" t="s">
        <v>141</v>
      </c>
      <c r="D259" s="74" t="s">
        <v>145</v>
      </c>
      <c r="E259" s="74" t="s">
        <v>110</v>
      </c>
      <c r="F259" s="74">
        <v>15</v>
      </c>
      <c r="G259" s="13">
        <f>IF(A259&lt;&gt;"Vide",A259,"")</f>
        <v>43115</v>
      </c>
    </row>
    <row r="260" spans="1:7" x14ac:dyDescent="0.25">
      <c r="A260" s="588">
        <v>43115</v>
      </c>
      <c r="B260" s="73" t="s">
        <v>9</v>
      </c>
      <c r="C260" s="73" t="s">
        <v>141</v>
      </c>
      <c r="D260" s="73" t="s">
        <v>146</v>
      </c>
      <c r="E260" s="73" t="s">
        <v>110</v>
      </c>
      <c r="F260" s="73">
        <v>16</v>
      </c>
      <c r="G260" s="13">
        <f>IF(A260&lt;&gt;"Vide",A260,"")</f>
        <v>43115</v>
      </c>
    </row>
    <row r="261" spans="1:7" x14ac:dyDescent="0.25">
      <c r="A261" s="587">
        <v>43115</v>
      </c>
      <c r="B261" s="74" t="s">
        <v>9</v>
      </c>
      <c r="C261" s="74" t="s">
        <v>141</v>
      </c>
      <c r="D261" s="74" t="s">
        <v>147</v>
      </c>
      <c r="E261" s="74" t="s">
        <v>306</v>
      </c>
      <c r="F261" s="74">
        <v>0</v>
      </c>
      <c r="G261" s="13">
        <f>IF(A261&lt;&gt;"Vide",A261,"")</f>
        <v>43115</v>
      </c>
    </row>
    <row r="262" spans="1:7" x14ac:dyDescent="0.25">
      <c r="A262" s="588">
        <v>43116</v>
      </c>
      <c r="B262" s="73" t="s">
        <v>3</v>
      </c>
      <c r="C262" s="73" t="s">
        <v>13</v>
      </c>
      <c r="D262" s="73" t="s">
        <v>82</v>
      </c>
      <c r="E262" s="73" t="s">
        <v>297</v>
      </c>
      <c r="F262" s="73">
        <v>10</v>
      </c>
      <c r="G262" s="13">
        <f>IF(A262&lt;&gt;"Vide",A262,"")</f>
        <v>43116</v>
      </c>
    </row>
    <row r="263" spans="1:7" ht="30" x14ac:dyDescent="0.25">
      <c r="A263" s="587">
        <v>43116</v>
      </c>
      <c r="B263" s="74" t="s">
        <v>21</v>
      </c>
      <c r="C263" s="74" t="s">
        <v>85</v>
      </c>
      <c r="D263" s="74" t="s">
        <v>73</v>
      </c>
      <c r="E263" s="74" t="s">
        <v>298</v>
      </c>
      <c r="F263" s="74">
        <v>30</v>
      </c>
      <c r="G263" s="13">
        <f>IF(A263&lt;&gt;"Vide",A263,"")</f>
        <v>43116</v>
      </c>
    </row>
    <row r="264" spans="1:7" ht="30" x14ac:dyDescent="0.25">
      <c r="A264" s="588">
        <v>43116</v>
      </c>
      <c r="B264" s="73" t="s">
        <v>3</v>
      </c>
      <c r="C264" s="73" t="s">
        <v>61</v>
      </c>
      <c r="D264" s="73" t="s">
        <v>65</v>
      </c>
      <c r="E264" s="73" t="s">
        <v>299</v>
      </c>
      <c r="F264" s="73">
        <v>10</v>
      </c>
      <c r="G264" s="13">
        <f>IF(A264&lt;&gt;"Vide",A264,"")</f>
        <v>43116</v>
      </c>
    </row>
    <row r="265" spans="1:7" ht="60" x14ac:dyDescent="0.25">
      <c r="A265" s="587">
        <v>43116</v>
      </c>
      <c r="B265" s="74" t="s">
        <v>21</v>
      </c>
      <c r="C265" s="74" t="s">
        <v>85</v>
      </c>
      <c r="D265" s="74" t="s">
        <v>68</v>
      </c>
      <c r="E265" s="74" t="s">
        <v>300</v>
      </c>
      <c r="F265" s="74">
        <v>150</v>
      </c>
      <c r="G265" s="13">
        <f>IF(A265&lt;&gt;"Vide",A265,"")</f>
        <v>43116</v>
      </c>
    </row>
    <row r="266" spans="1:7" ht="30" x14ac:dyDescent="0.25">
      <c r="A266" s="588">
        <v>43116</v>
      </c>
      <c r="B266" s="73" t="s">
        <v>9</v>
      </c>
      <c r="C266" s="73" t="s">
        <v>48</v>
      </c>
      <c r="D266" s="73" t="s">
        <v>59</v>
      </c>
      <c r="E266" s="73" t="s">
        <v>301</v>
      </c>
      <c r="F266" s="73">
        <v>15</v>
      </c>
      <c r="G266" s="13">
        <f>IF(A266&lt;&gt;"Vide",A266,"")</f>
        <v>43116</v>
      </c>
    </row>
    <row r="267" spans="1:7" x14ac:dyDescent="0.25">
      <c r="A267" s="589">
        <v>43116</v>
      </c>
      <c r="B267" s="93" t="s">
        <v>8</v>
      </c>
      <c r="C267" s="93" t="s">
        <v>141</v>
      </c>
      <c r="D267" s="93" t="s">
        <v>147</v>
      </c>
      <c r="E267" s="93" t="s">
        <v>302</v>
      </c>
      <c r="F267" s="93">
        <v>10</v>
      </c>
      <c r="G267" s="13">
        <f>IF(A267&lt;&gt;"Vide",A267,"")</f>
        <v>43116</v>
      </c>
    </row>
    <row r="268" spans="1:7" x14ac:dyDescent="0.25">
      <c r="A268" s="590">
        <v>43116</v>
      </c>
      <c r="B268" s="94" t="s">
        <v>3</v>
      </c>
      <c r="C268" s="94" t="s">
        <v>84</v>
      </c>
      <c r="D268" s="94" t="s">
        <v>115</v>
      </c>
      <c r="E268" s="94" t="s">
        <v>303</v>
      </c>
      <c r="F268" s="94">
        <v>10</v>
      </c>
      <c r="G268" s="13">
        <f>IF(A268&lt;&gt;"Vide",A268,"")</f>
        <v>43116</v>
      </c>
    </row>
    <row r="269" spans="1:7" ht="45" x14ac:dyDescent="0.25">
      <c r="A269" s="591">
        <v>43116</v>
      </c>
      <c r="B269" s="95" t="s">
        <v>3</v>
      </c>
      <c r="C269" s="95" t="s">
        <v>84</v>
      </c>
      <c r="D269" s="95" t="s">
        <v>71</v>
      </c>
      <c r="E269" s="95" t="s">
        <v>307</v>
      </c>
      <c r="F269" s="95">
        <v>20</v>
      </c>
      <c r="G269" s="13">
        <f>IF(A269&lt;&gt;"Vide",A269,"")</f>
        <v>43116</v>
      </c>
    </row>
    <row r="270" spans="1:7" x14ac:dyDescent="0.25">
      <c r="A270" s="590">
        <v>43116</v>
      </c>
      <c r="B270" s="94" t="s">
        <v>3</v>
      </c>
      <c r="C270" s="94" t="s">
        <v>84</v>
      </c>
      <c r="D270" s="94" t="s">
        <v>115</v>
      </c>
      <c r="E270" s="94" t="s">
        <v>308</v>
      </c>
      <c r="F270" s="94">
        <v>15</v>
      </c>
      <c r="G270" s="13">
        <f>IF(A270&lt;&gt;"Vide",A270,"")</f>
        <v>43116</v>
      </c>
    </row>
    <row r="271" spans="1:7" ht="30" x14ac:dyDescent="0.25">
      <c r="A271" s="591">
        <v>43116</v>
      </c>
      <c r="B271" s="95" t="s">
        <v>21</v>
      </c>
      <c r="C271" s="95" t="s">
        <v>85</v>
      </c>
      <c r="D271" s="95" t="s">
        <v>126</v>
      </c>
      <c r="E271" s="95" t="s">
        <v>309</v>
      </c>
      <c r="F271" s="95">
        <v>30</v>
      </c>
      <c r="G271" s="13">
        <f>IF(A271&lt;&gt;"Vide",A271,"")</f>
        <v>43116</v>
      </c>
    </row>
    <row r="272" spans="1:7" ht="45" x14ac:dyDescent="0.25">
      <c r="A272" s="590">
        <v>43116</v>
      </c>
      <c r="B272" s="94" t="s">
        <v>9</v>
      </c>
      <c r="C272" s="94" t="s">
        <v>48</v>
      </c>
      <c r="D272" s="94" t="s">
        <v>59</v>
      </c>
      <c r="E272" s="94" t="s">
        <v>310</v>
      </c>
      <c r="F272" s="94">
        <v>120</v>
      </c>
      <c r="G272" s="13">
        <f>IF(A272&lt;&gt;"Vide",A272,"")</f>
        <v>43116</v>
      </c>
    </row>
    <row r="273" spans="1:7" x14ac:dyDescent="0.25">
      <c r="A273" s="591">
        <v>43116</v>
      </c>
      <c r="B273" s="95" t="s">
        <v>8</v>
      </c>
      <c r="C273" s="95" t="s">
        <v>17</v>
      </c>
      <c r="D273" s="95" t="s">
        <v>80</v>
      </c>
      <c r="E273" s="95" t="s">
        <v>311</v>
      </c>
      <c r="F273" s="95">
        <v>30</v>
      </c>
      <c r="G273" s="13">
        <f>IF(A273&lt;&gt;"Vide",A273,"")</f>
        <v>43116</v>
      </c>
    </row>
    <row r="274" spans="1:7" x14ac:dyDescent="0.25">
      <c r="A274" s="590">
        <v>43116</v>
      </c>
      <c r="B274" s="94" t="s">
        <v>7</v>
      </c>
      <c r="C274" s="94" t="s">
        <v>83</v>
      </c>
      <c r="D274" s="94" t="s">
        <v>71</v>
      </c>
      <c r="E274" s="94" t="s">
        <v>312</v>
      </c>
      <c r="F274" s="94">
        <v>30</v>
      </c>
      <c r="G274" s="13">
        <f>IF(A274&lt;&gt;"Vide",A274,"")</f>
        <v>43116</v>
      </c>
    </row>
    <row r="275" spans="1:7" ht="30" x14ac:dyDescent="0.25">
      <c r="A275" s="591">
        <v>43116</v>
      </c>
      <c r="B275" s="95" t="s">
        <v>9</v>
      </c>
      <c r="C275" s="95" t="s">
        <v>85</v>
      </c>
      <c r="D275" s="95" t="s">
        <v>67</v>
      </c>
      <c r="E275" s="95" t="s">
        <v>313</v>
      </c>
      <c r="F275" s="95">
        <v>45</v>
      </c>
      <c r="G275" s="13">
        <f>IF(A275&lt;&gt;"Vide",A275,"")</f>
        <v>43116</v>
      </c>
    </row>
    <row r="276" spans="1:7" ht="30" x14ac:dyDescent="0.25">
      <c r="A276" s="590">
        <v>43116</v>
      </c>
      <c r="B276" s="94" t="s">
        <v>9</v>
      </c>
      <c r="C276" s="94" t="s">
        <v>141</v>
      </c>
      <c r="D276" s="94" t="s">
        <v>148</v>
      </c>
      <c r="E276" s="94" t="s">
        <v>110</v>
      </c>
      <c r="F276" s="94">
        <v>30</v>
      </c>
      <c r="G276" s="13">
        <f>IF(A276&lt;&gt;"Vide",A276,"")</f>
        <v>43116</v>
      </c>
    </row>
    <row r="277" spans="1:7" x14ac:dyDescent="0.25">
      <c r="A277" s="592">
        <v>43116</v>
      </c>
      <c r="B277" s="265" t="s">
        <v>8</v>
      </c>
      <c r="C277" s="265" t="s">
        <v>141</v>
      </c>
      <c r="D277" s="265" t="s">
        <v>145</v>
      </c>
      <c r="E277" s="265" t="s">
        <v>110</v>
      </c>
      <c r="F277" s="265">
        <v>6</v>
      </c>
      <c r="G277" s="13">
        <f>IF(A277&lt;&gt;"Vide",A277,"")</f>
        <v>43116</v>
      </c>
    </row>
    <row r="278" spans="1:7" x14ac:dyDescent="0.25">
      <c r="A278" s="593">
        <v>43116</v>
      </c>
      <c r="B278" s="264" t="s">
        <v>8</v>
      </c>
      <c r="C278" s="264" t="s">
        <v>141</v>
      </c>
      <c r="D278" s="264" t="s">
        <v>146</v>
      </c>
      <c r="E278" s="264" t="s">
        <v>110</v>
      </c>
      <c r="F278" s="264">
        <v>26</v>
      </c>
      <c r="G278" s="13">
        <f>IF(A278&lt;&gt;"Vide",A278,"")</f>
        <v>43116</v>
      </c>
    </row>
    <row r="279" spans="1:7" x14ac:dyDescent="0.25">
      <c r="A279" s="594">
        <v>43116</v>
      </c>
      <c r="B279" s="97" t="s">
        <v>8</v>
      </c>
      <c r="C279" s="97" t="s">
        <v>141</v>
      </c>
      <c r="D279" s="97" t="s">
        <v>147</v>
      </c>
      <c r="E279" s="97" t="s">
        <v>110</v>
      </c>
      <c r="F279" s="97">
        <v>20</v>
      </c>
      <c r="G279" s="13">
        <f>IF(A279&lt;&gt;"Vide",A279,"")</f>
        <v>43116</v>
      </c>
    </row>
    <row r="280" spans="1:7" x14ac:dyDescent="0.25">
      <c r="A280" s="595">
        <v>43116</v>
      </c>
      <c r="B280" s="96" t="s">
        <v>8</v>
      </c>
      <c r="C280" s="96" t="s">
        <v>141</v>
      </c>
      <c r="D280" s="96" t="s">
        <v>145</v>
      </c>
      <c r="E280" s="96" t="s">
        <v>110</v>
      </c>
      <c r="F280" s="96">
        <v>27</v>
      </c>
      <c r="G280" s="13">
        <f>IF(A280&lt;&gt;"Vide",A280,"")</f>
        <v>43116</v>
      </c>
    </row>
    <row r="281" spans="1:7" x14ac:dyDescent="0.25">
      <c r="A281" s="594">
        <v>43116</v>
      </c>
      <c r="B281" s="97" t="s">
        <v>8</v>
      </c>
      <c r="C281" s="97" t="s">
        <v>141</v>
      </c>
      <c r="D281" s="97" t="s">
        <v>146</v>
      </c>
      <c r="E281" s="97" t="s">
        <v>110</v>
      </c>
      <c r="F281" s="97">
        <v>39</v>
      </c>
      <c r="G281" s="13">
        <f>IF(A281&lt;&gt;"Vide",A281,"")</f>
        <v>43116</v>
      </c>
    </row>
    <row r="282" spans="1:7" x14ac:dyDescent="0.25">
      <c r="A282" s="595">
        <v>43116</v>
      </c>
      <c r="B282" s="96" t="s">
        <v>8</v>
      </c>
      <c r="C282" s="96" t="s">
        <v>141</v>
      </c>
      <c r="D282" s="96" t="s">
        <v>147</v>
      </c>
      <c r="E282" s="96" t="s">
        <v>110</v>
      </c>
      <c r="F282" s="96">
        <v>5</v>
      </c>
      <c r="G282" s="13">
        <f>IF(A282&lt;&gt;"Vide",A282,"")</f>
        <v>43116</v>
      </c>
    </row>
    <row r="283" spans="1:7" ht="30" x14ac:dyDescent="0.25">
      <c r="A283" s="594">
        <v>43116</v>
      </c>
      <c r="B283" s="97" t="s">
        <v>8</v>
      </c>
      <c r="C283" s="97" t="s">
        <v>141</v>
      </c>
      <c r="D283" s="97" t="s">
        <v>149</v>
      </c>
      <c r="E283" s="97" t="s">
        <v>316</v>
      </c>
      <c r="F283" s="97">
        <v>0</v>
      </c>
      <c r="G283" s="13">
        <f>IF(A283&lt;&gt;"Vide",A283,"")</f>
        <v>43116</v>
      </c>
    </row>
    <row r="284" spans="1:7" x14ac:dyDescent="0.25">
      <c r="A284" s="595">
        <v>43116</v>
      </c>
      <c r="B284" s="96" t="s">
        <v>4</v>
      </c>
      <c r="C284" s="96" t="s">
        <v>141</v>
      </c>
      <c r="D284" s="96" t="s">
        <v>145</v>
      </c>
      <c r="E284" s="96" t="s">
        <v>110</v>
      </c>
      <c r="F284" s="96">
        <v>10</v>
      </c>
      <c r="G284" s="13">
        <f>IF(A284&lt;&gt;"Vide",A284,"")</f>
        <v>43116</v>
      </c>
    </row>
    <row r="285" spans="1:7" x14ac:dyDescent="0.25">
      <c r="A285" s="594">
        <v>43116</v>
      </c>
      <c r="B285" s="97" t="s">
        <v>4</v>
      </c>
      <c r="C285" s="97" t="s">
        <v>141</v>
      </c>
      <c r="D285" s="97" t="s">
        <v>146</v>
      </c>
      <c r="E285" s="97" t="s">
        <v>110</v>
      </c>
      <c r="F285" s="97">
        <v>12</v>
      </c>
      <c r="G285" s="13">
        <f>IF(A285&lt;&gt;"Vide",A285,"")</f>
        <v>43116</v>
      </c>
    </row>
    <row r="286" spans="1:7" ht="30" x14ac:dyDescent="0.25">
      <c r="A286" s="595">
        <v>43116</v>
      </c>
      <c r="B286" s="96" t="s">
        <v>4</v>
      </c>
      <c r="C286" s="96" t="s">
        <v>141</v>
      </c>
      <c r="D286" s="96" t="s">
        <v>148</v>
      </c>
      <c r="E286" s="96" t="s">
        <v>110</v>
      </c>
      <c r="F286" s="96">
        <v>15</v>
      </c>
      <c r="G286" s="13">
        <f>IF(A286&lt;&gt;"Vide",A286,"")</f>
        <v>43116</v>
      </c>
    </row>
    <row r="287" spans="1:7" x14ac:dyDescent="0.25">
      <c r="A287" s="594">
        <v>43116</v>
      </c>
      <c r="B287" s="97" t="s">
        <v>4</v>
      </c>
      <c r="C287" s="97" t="s">
        <v>141</v>
      </c>
      <c r="D287" s="97" t="s">
        <v>145</v>
      </c>
      <c r="E287" s="97" t="s">
        <v>110</v>
      </c>
      <c r="F287" s="97">
        <v>6</v>
      </c>
      <c r="G287" s="13">
        <f>IF(A287&lt;&gt;"Vide",A287,"")</f>
        <v>43116</v>
      </c>
    </row>
    <row r="288" spans="1:7" x14ac:dyDescent="0.25">
      <c r="A288" s="595">
        <v>43116</v>
      </c>
      <c r="B288" s="96" t="s">
        <v>4</v>
      </c>
      <c r="C288" s="96" t="s">
        <v>141</v>
      </c>
      <c r="D288" s="96" t="s">
        <v>146</v>
      </c>
      <c r="E288" s="96" t="s">
        <v>110</v>
      </c>
      <c r="F288" s="96">
        <v>15</v>
      </c>
      <c r="G288" s="13">
        <f>IF(A288&lt;&gt;"Vide",A288,"")</f>
        <v>43116</v>
      </c>
    </row>
    <row r="289" spans="1:7" x14ac:dyDescent="0.25">
      <c r="A289" s="594">
        <v>43116</v>
      </c>
      <c r="B289" s="97" t="s">
        <v>9</v>
      </c>
      <c r="C289" s="97" t="s">
        <v>141</v>
      </c>
      <c r="D289" s="97" t="s">
        <v>145</v>
      </c>
      <c r="E289" s="97" t="s">
        <v>110</v>
      </c>
      <c r="F289" s="97">
        <v>5</v>
      </c>
      <c r="G289" s="13">
        <f>IF(A289&lt;&gt;"Vide",A289,"")</f>
        <v>43116</v>
      </c>
    </row>
    <row r="290" spans="1:7" x14ac:dyDescent="0.25">
      <c r="A290" s="595">
        <v>43116</v>
      </c>
      <c r="B290" s="96" t="s">
        <v>9</v>
      </c>
      <c r="C290" s="96" t="s">
        <v>141</v>
      </c>
      <c r="D290" s="96" t="s">
        <v>146</v>
      </c>
      <c r="E290" s="96" t="s">
        <v>110</v>
      </c>
      <c r="F290" s="96">
        <v>9</v>
      </c>
      <c r="G290" s="13">
        <f>IF(A290&lt;&gt;"Vide",A290,"")</f>
        <v>43116</v>
      </c>
    </row>
    <row r="291" spans="1:7" ht="30" x14ac:dyDescent="0.25">
      <c r="A291" s="594">
        <v>43116</v>
      </c>
      <c r="B291" s="97" t="s">
        <v>9</v>
      </c>
      <c r="C291" s="97" t="s">
        <v>141</v>
      </c>
      <c r="D291" s="97" t="s">
        <v>148</v>
      </c>
      <c r="E291" s="97" t="s">
        <v>110</v>
      </c>
      <c r="F291" s="97">
        <v>20</v>
      </c>
      <c r="G291" s="13">
        <f>IF(A291&lt;&gt;"Vide",A291,"")</f>
        <v>43116</v>
      </c>
    </row>
    <row r="292" spans="1:7" x14ac:dyDescent="0.25">
      <c r="A292" s="595">
        <v>43116</v>
      </c>
      <c r="B292" s="96" t="s">
        <v>21</v>
      </c>
      <c r="C292" s="96" t="s">
        <v>141</v>
      </c>
      <c r="D292" s="96" t="s">
        <v>145</v>
      </c>
      <c r="E292" s="96" t="s">
        <v>110</v>
      </c>
      <c r="F292" s="96">
        <v>5</v>
      </c>
      <c r="G292" s="13">
        <f>IF(A292&lt;&gt;"Vide",A292,"")</f>
        <v>43116</v>
      </c>
    </row>
    <row r="293" spans="1:7" x14ac:dyDescent="0.25">
      <c r="A293" s="594">
        <v>43116</v>
      </c>
      <c r="B293" s="97" t="s">
        <v>21</v>
      </c>
      <c r="C293" s="97" t="s">
        <v>141</v>
      </c>
      <c r="D293" s="97" t="s">
        <v>146</v>
      </c>
      <c r="E293" s="97" t="s">
        <v>110</v>
      </c>
      <c r="F293" s="97">
        <v>6</v>
      </c>
      <c r="G293" s="13">
        <f>IF(A293&lt;&gt;"Vide",A293,"")</f>
        <v>43116</v>
      </c>
    </row>
    <row r="294" spans="1:7" ht="30" x14ac:dyDescent="0.25">
      <c r="A294" s="595">
        <v>43116</v>
      </c>
      <c r="B294" s="96" t="s">
        <v>21</v>
      </c>
      <c r="C294" s="96" t="s">
        <v>141</v>
      </c>
      <c r="D294" s="96" t="s">
        <v>148</v>
      </c>
      <c r="E294" s="96" t="s">
        <v>110</v>
      </c>
      <c r="F294" s="96">
        <v>15</v>
      </c>
      <c r="G294" s="13">
        <f>IF(A294&lt;&gt;"Vide",A294,"")</f>
        <v>43116</v>
      </c>
    </row>
    <row r="295" spans="1:7" x14ac:dyDescent="0.25">
      <c r="A295" s="594">
        <v>43116</v>
      </c>
      <c r="B295" s="97" t="s">
        <v>21</v>
      </c>
      <c r="C295" s="97" t="s">
        <v>141</v>
      </c>
      <c r="D295" s="97" t="s">
        <v>145</v>
      </c>
      <c r="E295" s="97" t="s">
        <v>110</v>
      </c>
      <c r="F295" s="97">
        <v>6</v>
      </c>
      <c r="G295" s="13">
        <f>IF(A295&lt;&gt;"Vide",A295,"")</f>
        <v>43116</v>
      </c>
    </row>
    <row r="296" spans="1:7" x14ac:dyDescent="0.25">
      <c r="A296" s="595">
        <v>43116</v>
      </c>
      <c r="B296" s="96" t="s">
        <v>21</v>
      </c>
      <c r="C296" s="96" t="s">
        <v>141</v>
      </c>
      <c r="D296" s="96" t="s">
        <v>146</v>
      </c>
      <c r="E296" s="96" t="s">
        <v>110</v>
      </c>
      <c r="F296" s="96">
        <v>12</v>
      </c>
      <c r="G296" s="13">
        <f>IF(A296&lt;&gt;"Vide",A296,"")</f>
        <v>43116</v>
      </c>
    </row>
    <row r="297" spans="1:7" ht="30" x14ac:dyDescent="0.25">
      <c r="A297" s="594">
        <v>43116</v>
      </c>
      <c r="B297" s="97" t="s">
        <v>21</v>
      </c>
      <c r="C297" s="97" t="s">
        <v>141</v>
      </c>
      <c r="D297" s="97" t="s">
        <v>148</v>
      </c>
      <c r="E297" s="97" t="s">
        <v>317</v>
      </c>
      <c r="F297" s="97">
        <v>10</v>
      </c>
      <c r="G297" s="13">
        <f>IF(A297&lt;&gt;"Vide",A297,"")</f>
        <v>43116</v>
      </c>
    </row>
    <row r="298" spans="1:7" ht="30" x14ac:dyDescent="0.25">
      <c r="A298" s="595">
        <v>43116</v>
      </c>
      <c r="B298" s="96" t="s">
        <v>21</v>
      </c>
      <c r="C298" s="96" t="s">
        <v>141</v>
      </c>
      <c r="D298" s="96" t="s">
        <v>149</v>
      </c>
      <c r="E298" s="96" t="s">
        <v>110</v>
      </c>
      <c r="F298" s="96">
        <v>10</v>
      </c>
      <c r="G298" s="13">
        <f>IF(A298&lt;&gt;"Vide",A298,"")</f>
        <v>43116</v>
      </c>
    </row>
    <row r="299" spans="1:7" ht="60" x14ac:dyDescent="0.25">
      <c r="A299" s="595">
        <v>43117</v>
      </c>
      <c r="B299" s="96" t="s">
        <v>6</v>
      </c>
      <c r="C299" s="96" t="s">
        <v>61</v>
      </c>
      <c r="D299" s="96" t="s">
        <v>65</v>
      </c>
      <c r="E299" s="96" t="s">
        <v>314</v>
      </c>
      <c r="F299" s="96">
        <v>45</v>
      </c>
      <c r="G299" s="13">
        <f>IF(A299&lt;&gt;"Vide",A299,"")</f>
        <v>43117</v>
      </c>
    </row>
    <row r="300" spans="1:7" ht="30" x14ac:dyDescent="0.25">
      <c r="A300" s="596">
        <v>43117</v>
      </c>
      <c r="B300" s="98" t="s">
        <v>7</v>
      </c>
      <c r="C300" s="98" t="s">
        <v>15</v>
      </c>
      <c r="D300" s="98" t="s">
        <v>117</v>
      </c>
      <c r="E300" s="98" t="s">
        <v>110</v>
      </c>
      <c r="F300" s="98">
        <v>0</v>
      </c>
      <c r="G300" s="13">
        <f>IF(A300&lt;&gt;"Vide",A300,"")</f>
        <v>43117</v>
      </c>
    </row>
    <row r="301" spans="1:7" ht="45" x14ac:dyDescent="0.25">
      <c r="A301" s="597">
        <v>43117</v>
      </c>
      <c r="B301" s="99" t="s">
        <v>3</v>
      </c>
      <c r="C301" s="99" t="s">
        <v>84</v>
      </c>
      <c r="D301" s="99" t="s">
        <v>115</v>
      </c>
      <c r="E301" s="99" t="s">
        <v>315</v>
      </c>
      <c r="F301" s="99">
        <v>60</v>
      </c>
      <c r="G301" s="13">
        <f>IF(A301&lt;&gt;"Vide",A301,"")</f>
        <v>43117</v>
      </c>
    </row>
    <row r="302" spans="1:7" ht="30" x14ac:dyDescent="0.25">
      <c r="A302" s="598">
        <v>43117</v>
      </c>
      <c r="B302" s="100" t="s">
        <v>6</v>
      </c>
      <c r="C302" s="100" t="s">
        <v>83</v>
      </c>
      <c r="D302" s="100" t="s">
        <v>68</v>
      </c>
      <c r="E302" s="100" t="s">
        <v>318</v>
      </c>
      <c r="F302" s="100">
        <v>45</v>
      </c>
      <c r="G302" s="13">
        <f>IF(A302&lt;&gt;"Vide",A302,"")</f>
        <v>43117</v>
      </c>
    </row>
    <row r="303" spans="1:7" x14ac:dyDescent="0.25">
      <c r="A303" s="599">
        <v>43117</v>
      </c>
      <c r="B303" s="101" t="s">
        <v>3</v>
      </c>
      <c r="C303" s="101" t="s">
        <v>84</v>
      </c>
      <c r="D303" s="101" t="s">
        <v>115</v>
      </c>
      <c r="E303" s="101" t="s">
        <v>319</v>
      </c>
      <c r="F303" s="101">
        <v>15</v>
      </c>
      <c r="G303" s="13">
        <f>IF(A303&lt;&gt;"Vide",A303,"")</f>
        <v>43117</v>
      </c>
    </row>
    <row r="304" spans="1:7" ht="30" x14ac:dyDescent="0.25">
      <c r="A304" s="598">
        <v>43117</v>
      </c>
      <c r="B304" s="100" t="s">
        <v>21</v>
      </c>
      <c r="C304" s="100" t="s">
        <v>85</v>
      </c>
      <c r="D304" s="100" t="s">
        <v>115</v>
      </c>
      <c r="E304" s="100" t="s">
        <v>320</v>
      </c>
      <c r="F304" s="100">
        <v>15</v>
      </c>
      <c r="G304" s="13">
        <f>IF(A304&lt;&gt;"Vide",A304,"")</f>
        <v>43117</v>
      </c>
    </row>
    <row r="305" spans="1:7" ht="30" x14ac:dyDescent="0.25">
      <c r="A305" s="599">
        <v>43117</v>
      </c>
      <c r="B305" s="101" t="s">
        <v>2</v>
      </c>
      <c r="C305" s="101" t="s">
        <v>32</v>
      </c>
      <c r="D305" s="101" t="s">
        <v>37</v>
      </c>
      <c r="E305" s="101" t="s">
        <v>321</v>
      </c>
      <c r="F305" s="101">
        <v>10</v>
      </c>
      <c r="G305" s="13">
        <f>IF(A305&lt;&gt;"Vide",A305,"")</f>
        <v>43117</v>
      </c>
    </row>
    <row r="306" spans="1:7" ht="30" x14ac:dyDescent="0.25">
      <c r="A306" s="598">
        <v>43117</v>
      </c>
      <c r="B306" s="100" t="s">
        <v>135</v>
      </c>
      <c r="C306" s="100" t="s">
        <v>139</v>
      </c>
      <c r="D306" s="100" t="s">
        <v>10</v>
      </c>
      <c r="E306" s="100" t="s">
        <v>322</v>
      </c>
      <c r="F306" s="100">
        <v>0</v>
      </c>
      <c r="G306" s="13">
        <f>IF(A306&lt;&gt;"Vide",A306,"")</f>
        <v>43117</v>
      </c>
    </row>
    <row r="307" spans="1:7" x14ac:dyDescent="0.25">
      <c r="A307" s="599">
        <v>43117</v>
      </c>
      <c r="B307" s="101" t="s">
        <v>2</v>
      </c>
      <c r="C307" s="101" t="s">
        <v>12</v>
      </c>
      <c r="D307" s="101" t="s">
        <v>34</v>
      </c>
      <c r="E307" s="101" t="s">
        <v>110</v>
      </c>
      <c r="F307" s="101">
        <v>5</v>
      </c>
      <c r="G307" s="13">
        <f>IF(A307&lt;&gt;"Vide",A307,"")</f>
        <v>43117</v>
      </c>
    </row>
    <row r="308" spans="1:7" ht="30" x14ac:dyDescent="0.25">
      <c r="A308" s="598">
        <v>43117</v>
      </c>
      <c r="B308" s="100" t="s">
        <v>22</v>
      </c>
      <c r="C308" s="100" t="s">
        <v>97</v>
      </c>
      <c r="D308" s="100" t="s">
        <v>98</v>
      </c>
      <c r="E308" s="100" t="s">
        <v>323</v>
      </c>
      <c r="F308" s="100">
        <v>0</v>
      </c>
      <c r="G308" s="13">
        <f>IF(A308&lt;&gt;"Vide",A308,"")</f>
        <v>43117</v>
      </c>
    </row>
    <row r="309" spans="1:7" ht="30" x14ac:dyDescent="0.25">
      <c r="A309" s="599">
        <v>43117</v>
      </c>
      <c r="B309" s="101" t="s">
        <v>7</v>
      </c>
      <c r="C309" s="101" t="s">
        <v>83</v>
      </c>
      <c r="D309" s="101" t="s">
        <v>70</v>
      </c>
      <c r="E309" s="101" t="s">
        <v>324</v>
      </c>
      <c r="F309" s="101">
        <v>40</v>
      </c>
      <c r="G309" s="13">
        <f>IF(A309&lt;&gt;"Vide",A309,"")</f>
        <v>43117</v>
      </c>
    </row>
    <row r="310" spans="1:7" x14ac:dyDescent="0.25">
      <c r="A310" s="598">
        <v>43117</v>
      </c>
      <c r="B310" s="100" t="s">
        <v>22</v>
      </c>
      <c r="C310" s="100" t="s">
        <v>87</v>
      </c>
      <c r="D310" s="100" t="s">
        <v>95</v>
      </c>
      <c r="E310" s="100" t="s">
        <v>325</v>
      </c>
      <c r="F310" s="100">
        <v>20</v>
      </c>
      <c r="G310" s="13">
        <f>IF(A310&lt;&gt;"Vide",A310,"")</f>
        <v>43117</v>
      </c>
    </row>
    <row r="311" spans="1:7" ht="30" x14ac:dyDescent="0.25">
      <c r="A311" s="600">
        <v>43117</v>
      </c>
      <c r="B311" s="361" t="s">
        <v>6</v>
      </c>
      <c r="C311" s="361" t="s">
        <v>49</v>
      </c>
      <c r="D311" s="361" t="s">
        <v>108</v>
      </c>
      <c r="E311" s="361" t="s">
        <v>110</v>
      </c>
      <c r="F311" s="361">
        <v>30</v>
      </c>
      <c r="G311" s="13">
        <f>IF(A311&lt;&gt;"Vide",A311,"")</f>
        <v>43117</v>
      </c>
    </row>
    <row r="312" spans="1:7" ht="30" x14ac:dyDescent="0.25">
      <c r="A312" s="601">
        <v>43117</v>
      </c>
      <c r="B312" s="102" t="s">
        <v>6</v>
      </c>
      <c r="C312" s="102" t="s">
        <v>48</v>
      </c>
      <c r="D312" s="102" t="s">
        <v>59</v>
      </c>
      <c r="E312" s="102" t="s">
        <v>326</v>
      </c>
      <c r="F312" s="102">
        <v>60</v>
      </c>
      <c r="G312" s="13">
        <f>IF(A312&lt;&gt;"Vide",A312,"")</f>
        <v>43117</v>
      </c>
    </row>
    <row r="313" spans="1:7" x14ac:dyDescent="0.25">
      <c r="A313" s="601">
        <v>43117</v>
      </c>
      <c r="B313" s="102" t="s">
        <v>3</v>
      </c>
      <c r="C313" s="102" t="s">
        <v>141</v>
      </c>
      <c r="D313" s="102" t="s">
        <v>142</v>
      </c>
      <c r="E313" s="102" t="s">
        <v>333</v>
      </c>
      <c r="F313" s="102">
        <v>0</v>
      </c>
      <c r="G313" s="13">
        <f>IF(A313&lt;&gt;"Vide",A313,"")</f>
        <v>43117</v>
      </c>
    </row>
    <row r="314" spans="1:7" x14ac:dyDescent="0.25">
      <c r="A314" s="602">
        <v>43117</v>
      </c>
      <c r="B314" s="103" t="s">
        <v>3</v>
      </c>
      <c r="C314" s="103" t="s">
        <v>141</v>
      </c>
      <c r="D314" s="103" t="s">
        <v>146</v>
      </c>
      <c r="E314" s="103" t="s">
        <v>110</v>
      </c>
      <c r="F314" s="103">
        <v>8</v>
      </c>
      <c r="G314" s="13">
        <f>IF(A314&lt;&gt;"Vide",A314,"")</f>
        <v>43117</v>
      </c>
    </row>
    <row r="315" spans="1:7" x14ac:dyDescent="0.25">
      <c r="A315" s="601">
        <v>43117</v>
      </c>
      <c r="B315" s="102" t="s">
        <v>4</v>
      </c>
      <c r="C315" s="102" t="s">
        <v>141</v>
      </c>
      <c r="D315" s="102" t="s">
        <v>146</v>
      </c>
      <c r="E315" s="102" t="s">
        <v>110</v>
      </c>
      <c r="F315" s="102">
        <v>15</v>
      </c>
      <c r="G315" s="13">
        <f>IF(A315&lt;&gt;"Vide",A315,"")</f>
        <v>43117</v>
      </c>
    </row>
    <row r="316" spans="1:7" x14ac:dyDescent="0.25">
      <c r="A316" s="602">
        <v>43117</v>
      </c>
      <c r="B316" s="103" t="s">
        <v>4</v>
      </c>
      <c r="C316" s="103" t="s">
        <v>141</v>
      </c>
      <c r="D316" s="103" t="s">
        <v>145</v>
      </c>
      <c r="E316" s="103" t="s">
        <v>110</v>
      </c>
      <c r="F316" s="103">
        <v>4</v>
      </c>
      <c r="G316" s="13">
        <f>IF(A316&lt;&gt;"Vide",A316,"")</f>
        <v>43117</v>
      </c>
    </row>
    <row r="317" spans="1:7" ht="30" x14ac:dyDescent="0.25">
      <c r="A317" s="601">
        <v>43117</v>
      </c>
      <c r="B317" s="102" t="s">
        <v>4</v>
      </c>
      <c r="C317" s="102" t="s">
        <v>141</v>
      </c>
      <c r="D317" s="102" t="s">
        <v>148</v>
      </c>
      <c r="E317" s="102" t="s">
        <v>110</v>
      </c>
      <c r="F317" s="102">
        <v>6</v>
      </c>
      <c r="G317" s="13">
        <f>IF(A317&lt;&gt;"Vide",A317,"")</f>
        <v>43117</v>
      </c>
    </row>
    <row r="318" spans="1:7" ht="30" x14ac:dyDescent="0.25">
      <c r="A318" s="603">
        <v>43117</v>
      </c>
      <c r="B318" s="267" t="s">
        <v>4</v>
      </c>
      <c r="C318" s="267" t="s">
        <v>141</v>
      </c>
      <c r="D318" s="267" t="s">
        <v>149</v>
      </c>
      <c r="E318" s="267" t="s">
        <v>110</v>
      </c>
      <c r="F318" s="267">
        <v>5</v>
      </c>
      <c r="G318" s="13">
        <f>IF(A318&lt;&gt;"Vide",A318,"")</f>
        <v>43117</v>
      </c>
    </row>
    <row r="319" spans="1:7" x14ac:dyDescent="0.25">
      <c r="A319" s="604">
        <v>43117</v>
      </c>
      <c r="B319" s="268" t="s">
        <v>21</v>
      </c>
      <c r="C319" s="268" t="s">
        <v>141</v>
      </c>
      <c r="D319" s="268" t="s">
        <v>145</v>
      </c>
      <c r="E319" s="268" t="s">
        <v>110</v>
      </c>
      <c r="F319" s="268">
        <v>5</v>
      </c>
      <c r="G319" s="13">
        <f>IF(A319&lt;&gt;"Vide",A319,"")</f>
        <v>43117</v>
      </c>
    </row>
    <row r="320" spans="1:7" x14ac:dyDescent="0.25">
      <c r="A320" s="605">
        <v>43117</v>
      </c>
      <c r="B320" s="266" t="s">
        <v>21</v>
      </c>
      <c r="C320" s="266" t="s">
        <v>141</v>
      </c>
      <c r="D320" s="266" t="s">
        <v>146</v>
      </c>
      <c r="E320" s="266" t="s">
        <v>332</v>
      </c>
      <c r="F320" s="266">
        <v>13</v>
      </c>
      <c r="G320" s="13">
        <f>IF(A320&lt;&gt;"Vide",A320,"")</f>
        <v>43117</v>
      </c>
    </row>
    <row r="321" spans="1:7" ht="30" x14ac:dyDescent="0.25">
      <c r="A321" s="606">
        <v>43117</v>
      </c>
      <c r="B321" s="105" t="s">
        <v>21</v>
      </c>
      <c r="C321" s="105" t="s">
        <v>141</v>
      </c>
      <c r="D321" s="105" t="s">
        <v>149</v>
      </c>
      <c r="E321" s="105" t="s">
        <v>334</v>
      </c>
      <c r="F321" s="105">
        <v>0</v>
      </c>
      <c r="G321" s="13">
        <f>IF(A321&lt;&gt;"Vide",A321,"")</f>
        <v>43117</v>
      </c>
    </row>
    <row r="322" spans="1:7" ht="30" x14ac:dyDescent="0.25">
      <c r="A322" s="607">
        <v>43118</v>
      </c>
      <c r="B322" s="104" t="s">
        <v>9</v>
      </c>
      <c r="C322" s="104" t="s">
        <v>88</v>
      </c>
      <c r="D322" s="104" t="s">
        <v>120</v>
      </c>
      <c r="E322" s="104" t="s">
        <v>327</v>
      </c>
      <c r="F322" s="104">
        <v>30</v>
      </c>
      <c r="G322" s="13">
        <f>IF(A322&lt;&gt;"Vide",A322,"")</f>
        <v>43118</v>
      </c>
    </row>
    <row r="323" spans="1:7" ht="30" x14ac:dyDescent="0.25">
      <c r="A323" s="606">
        <v>43118</v>
      </c>
      <c r="B323" s="105" t="s">
        <v>7</v>
      </c>
      <c r="C323" s="105" t="s">
        <v>61</v>
      </c>
      <c r="D323" s="105" t="s">
        <v>62</v>
      </c>
      <c r="E323" s="105" t="s">
        <v>328</v>
      </c>
      <c r="F323" s="105">
        <v>10</v>
      </c>
      <c r="G323" s="13">
        <f>IF(A323&lt;&gt;"Vide",A323,"")</f>
        <v>43118</v>
      </c>
    </row>
    <row r="324" spans="1:7" x14ac:dyDescent="0.25">
      <c r="A324" s="607">
        <v>43118</v>
      </c>
      <c r="B324" s="104" t="s">
        <v>3</v>
      </c>
      <c r="C324" s="104" t="s">
        <v>84</v>
      </c>
      <c r="D324" s="104" t="s">
        <v>71</v>
      </c>
      <c r="E324" s="104" t="s">
        <v>329</v>
      </c>
      <c r="F324" s="104">
        <v>30</v>
      </c>
      <c r="G324" s="13">
        <f>IF(A324&lt;&gt;"Vide",A324,"")</f>
        <v>43118</v>
      </c>
    </row>
    <row r="325" spans="1:7" ht="30" x14ac:dyDescent="0.25">
      <c r="A325" s="606">
        <v>43118</v>
      </c>
      <c r="B325" s="105" t="s">
        <v>21</v>
      </c>
      <c r="C325" s="105" t="s">
        <v>85</v>
      </c>
      <c r="D325" s="105" t="s">
        <v>73</v>
      </c>
      <c r="E325" s="105" t="s">
        <v>110</v>
      </c>
      <c r="F325" s="105">
        <v>0</v>
      </c>
      <c r="G325" s="13">
        <f>IF(A325&lt;&gt;"Vide",A325,"")</f>
        <v>43118</v>
      </c>
    </row>
    <row r="326" spans="1:7" ht="30" x14ac:dyDescent="0.25">
      <c r="A326" s="607">
        <v>43118</v>
      </c>
      <c r="B326" s="104" t="s">
        <v>21</v>
      </c>
      <c r="C326" s="104" t="s">
        <v>85</v>
      </c>
      <c r="D326" s="104" t="s">
        <v>70</v>
      </c>
      <c r="E326" s="104" t="s">
        <v>330</v>
      </c>
      <c r="F326" s="104">
        <v>30</v>
      </c>
      <c r="G326" s="13">
        <f>IF(A326&lt;&gt;"Vide",A326,"")</f>
        <v>43118</v>
      </c>
    </row>
    <row r="327" spans="1:7" ht="30" x14ac:dyDescent="0.25">
      <c r="A327" s="606">
        <v>43118</v>
      </c>
      <c r="B327" s="105" t="s">
        <v>21</v>
      </c>
      <c r="C327" s="105" t="s">
        <v>85</v>
      </c>
      <c r="D327" s="105" t="s">
        <v>115</v>
      </c>
      <c r="E327" s="105" t="s">
        <v>331</v>
      </c>
      <c r="F327" s="105">
        <v>45</v>
      </c>
      <c r="G327" s="13">
        <f>IF(A327&lt;&gt;"Vide",A327,"")</f>
        <v>43118</v>
      </c>
    </row>
    <row r="328" spans="1:7" x14ac:dyDescent="0.25">
      <c r="A328" s="607">
        <v>43118</v>
      </c>
      <c r="B328" s="104" t="s">
        <v>30</v>
      </c>
      <c r="C328" s="104" t="s">
        <v>17</v>
      </c>
      <c r="D328" s="104" t="s">
        <v>80</v>
      </c>
      <c r="E328" s="104" t="s">
        <v>332</v>
      </c>
      <c r="F328" s="104">
        <v>15</v>
      </c>
      <c r="G328" s="13">
        <f>IF(A328&lt;&gt;"Vide",A328,"")</f>
        <v>43118</v>
      </c>
    </row>
    <row r="329" spans="1:7" ht="30" x14ac:dyDescent="0.25">
      <c r="A329" s="608">
        <v>43118</v>
      </c>
      <c r="B329" s="354" t="s">
        <v>2</v>
      </c>
      <c r="C329" s="354" t="s">
        <v>18</v>
      </c>
      <c r="D329" s="354" t="s">
        <v>39</v>
      </c>
      <c r="E329" s="354" t="s">
        <v>110</v>
      </c>
      <c r="F329" s="354">
        <v>20</v>
      </c>
      <c r="G329" s="13">
        <f>IF(A329&lt;&gt;"Vide",A329,"")</f>
        <v>43118</v>
      </c>
    </row>
    <row r="330" spans="1:7" x14ac:dyDescent="0.25">
      <c r="A330" s="609">
        <v>43118</v>
      </c>
      <c r="B330" s="107" t="s">
        <v>7</v>
      </c>
      <c r="C330" s="107" t="s">
        <v>83</v>
      </c>
      <c r="D330" s="107" t="s">
        <v>71</v>
      </c>
      <c r="E330" s="107" t="s">
        <v>110</v>
      </c>
      <c r="F330" s="107">
        <v>20</v>
      </c>
      <c r="G330" s="13">
        <f>IF(A330&lt;&gt;"Vide",A330,"")</f>
        <v>43118</v>
      </c>
    </row>
    <row r="331" spans="1:7" ht="60" x14ac:dyDescent="0.25">
      <c r="A331" s="609">
        <v>43118</v>
      </c>
      <c r="B331" s="107" t="s">
        <v>7</v>
      </c>
      <c r="C331" s="107" t="s">
        <v>83</v>
      </c>
      <c r="D331" s="107" t="s">
        <v>71</v>
      </c>
      <c r="E331" s="107" t="s">
        <v>335</v>
      </c>
      <c r="F331" s="107">
        <v>90</v>
      </c>
      <c r="G331" s="13">
        <f>IF(A331&lt;&gt;"Vide",A331,"")</f>
        <v>43118</v>
      </c>
    </row>
    <row r="332" spans="1:7" x14ac:dyDescent="0.25">
      <c r="A332" s="610">
        <v>43118</v>
      </c>
      <c r="B332" s="106" t="s">
        <v>2</v>
      </c>
      <c r="C332" s="106" t="s">
        <v>32</v>
      </c>
      <c r="D332" s="106" t="s">
        <v>38</v>
      </c>
      <c r="E332" s="106" t="s">
        <v>336</v>
      </c>
      <c r="F332" s="106">
        <v>0</v>
      </c>
      <c r="G332" s="13">
        <f>IF(A332&lt;&gt;"Vide",A332,"")</f>
        <v>43118</v>
      </c>
    </row>
    <row r="333" spans="1:7" ht="30" x14ac:dyDescent="0.25">
      <c r="A333" s="609">
        <v>43118</v>
      </c>
      <c r="B333" s="107" t="s">
        <v>2</v>
      </c>
      <c r="C333" s="107" t="s">
        <v>12</v>
      </c>
      <c r="D333" s="107" t="s">
        <v>31</v>
      </c>
      <c r="E333" s="107" t="s">
        <v>337</v>
      </c>
      <c r="F333" s="107">
        <v>0</v>
      </c>
      <c r="G333" s="13">
        <f>IF(A333&lt;&gt;"Vide",A333,"")</f>
        <v>43118</v>
      </c>
    </row>
    <row r="334" spans="1:7" ht="30" x14ac:dyDescent="0.25">
      <c r="A334" s="610">
        <v>43118</v>
      </c>
      <c r="B334" s="106" t="s">
        <v>2</v>
      </c>
      <c r="C334" s="106" t="s">
        <v>12</v>
      </c>
      <c r="D334" s="106" t="s">
        <v>31</v>
      </c>
      <c r="E334" s="106" t="s">
        <v>338</v>
      </c>
      <c r="F334" s="106">
        <v>0</v>
      </c>
      <c r="G334" s="13">
        <f>IF(A334&lt;&gt;"Vide",A334,"")</f>
        <v>43118</v>
      </c>
    </row>
    <row r="335" spans="1:7" x14ac:dyDescent="0.25">
      <c r="A335" s="609">
        <v>43118</v>
      </c>
      <c r="B335" s="107" t="s">
        <v>4</v>
      </c>
      <c r="C335" s="107" t="s">
        <v>84</v>
      </c>
      <c r="D335" s="107" t="s">
        <v>70</v>
      </c>
      <c r="E335" s="107" t="s">
        <v>339</v>
      </c>
      <c r="F335" s="107">
        <v>10</v>
      </c>
      <c r="G335" s="13">
        <f>IF(A335&lt;&gt;"Vide",A335,"")</f>
        <v>43118</v>
      </c>
    </row>
    <row r="336" spans="1:7" x14ac:dyDescent="0.25">
      <c r="A336" s="610">
        <v>43118</v>
      </c>
      <c r="B336" s="106" t="s">
        <v>9</v>
      </c>
      <c r="C336" s="106" t="s">
        <v>48</v>
      </c>
      <c r="D336" s="106" t="s">
        <v>59</v>
      </c>
      <c r="E336" s="106" t="s">
        <v>340</v>
      </c>
      <c r="F336" s="106">
        <v>0</v>
      </c>
      <c r="G336" s="13">
        <f>IF(A336&lt;&gt;"Vide",A336,"")</f>
        <v>43118</v>
      </c>
    </row>
    <row r="337" spans="1:7" x14ac:dyDescent="0.25">
      <c r="A337" s="611">
        <v>43118</v>
      </c>
      <c r="B337" s="355" t="s">
        <v>6</v>
      </c>
      <c r="C337" s="355" t="s">
        <v>83</v>
      </c>
      <c r="D337" s="355" t="s">
        <v>45</v>
      </c>
      <c r="E337" s="355" t="s">
        <v>341</v>
      </c>
      <c r="F337" s="355">
        <v>0</v>
      </c>
      <c r="G337" s="13">
        <f>IF(A337&lt;&gt;"Vide",A337,"")</f>
        <v>43118</v>
      </c>
    </row>
    <row r="338" spans="1:7" x14ac:dyDescent="0.25">
      <c r="A338" s="612">
        <v>43118</v>
      </c>
      <c r="B338" s="109" t="s">
        <v>3</v>
      </c>
      <c r="C338" s="109" t="s">
        <v>141</v>
      </c>
      <c r="D338" s="109" t="s">
        <v>146</v>
      </c>
      <c r="E338" s="109" t="s">
        <v>110</v>
      </c>
      <c r="F338" s="109">
        <v>6</v>
      </c>
      <c r="G338" s="13">
        <f>IF(A338&lt;&gt;"Vide",A338,"")</f>
        <v>43118</v>
      </c>
    </row>
    <row r="339" spans="1:7" ht="30" x14ac:dyDescent="0.25">
      <c r="A339" s="613">
        <v>43118</v>
      </c>
      <c r="B339" s="108" t="s">
        <v>3</v>
      </c>
      <c r="C339" s="108" t="s">
        <v>141</v>
      </c>
      <c r="D339" s="108" t="s">
        <v>149</v>
      </c>
      <c r="E339" s="108" t="s">
        <v>110</v>
      </c>
      <c r="F339" s="108">
        <v>3</v>
      </c>
      <c r="G339" s="13">
        <f>IF(A339&lt;&gt;"Vide",A339,"")</f>
        <v>43118</v>
      </c>
    </row>
    <row r="340" spans="1:7" x14ac:dyDescent="0.25">
      <c r="A340" s="612">
        <v>43118</v>
      </c>
      <c r="B340" s="109" t="s">
        <v>4</v>
      </c>
      <c r="C340" s="109" t="s">
        <v>141</v>
      </c>
      <c r="D340" s="109" t="s">
        <v>146</v>
      </c>
      <c r="E340" s="109" t="s">
        <v>110</v>
      </c>
      <c r="F340" s="109">
        <v>23</v>
      </c>
      <c r="G340" s="13">
        <f>IF(A340&lt;&gt;"Vide",A340,"")</f>
        <v>43118</v>
      </c>
    </row>
    <row r="341" spans="1:7" x14ac:dyDescent="0.25">
      <c r="A341" s="614">
        <v>43118</v>
      </c>
      <c r="B341" s="269" t="s">
        <v>9</v>
      </c>
      <c r="C341" s="269" t="s">
        <v>141</v>
      </c>
      <c r="D341" s="269" t="s">
        <v>145</v>
      </c>
      <c r="E341" s="269" t="s">
        <v>110</v>
      </c>
      <c r="F341" s="269">
        <v>5</v>
      </c>
      <c r="G341" s="13">
        <f>IF(A341&lt;&gt;"Vide",A341,"")</f>
        <v>43118</v>
      </c>
    </row>
    <row r="342" spans="1:7" x14ac:dyDescent="0.25">
      <c r="A342" s="615">
        <v>43118</v>
      </c>
      <c r="B342" s="111" t="s">
        <v>9</v>
      </c>
      <c r="C342" s="111" t="s">
        <v>141</v>
      </c>
      <c r="D342" s="111" t="s">
        <v>146</v>
      </c>
      <c r="E342" s="111" t="s">
        <v>110</v>
      </c>
      <c r="F342" s="111">
        <v>8</v>
      </c>
      <c r="G342" s="13">
        <f>IF(A342&lt;&gt;"Vide",A342,"")</f>
        <v>43118</v>
      </c>
    </row>
    <row r="343" spans="1:7" x14ac:dyDescent="0.25">
      <c r="A343" s="616">
        <v>43118</v>
      </c>
      <c r="B343" s="110" t="s">
        <v>9</v>
      </c>
      <c r="C343" s="110" t="s">
        <v>141</v>
      </c>
      <c r="D343" s="110" t="s">
        <v>147</v>
      </c>
      <c r="E343" s="110" t="s">
        <v>110</v>
      </c>
      <c r="F343" s="110">
        <v>15</v>
      </c>
      <c r="G343" s="13">
        <f>IF(A343&lt;&gt;"Vide",A343,"")</f>
        <v>43118</v>
      </c>
    </row>
    <row r="344" spans="1:7" ht="30" x14ac:dyDescent="0.25">
      <c r="A344" s="615">
        <v>43118</v>
      </c>
      <c r="B344" s="111" t="s">
        <v>9</v>
      </c>
      <c r="C344" s="111" t="s">
        <v>141</v>
      </c>
      <c r="D344" s="111" t="s">
        <v>148</v>
      </c>
      <c r="E344" s="111" t="s">
        <v>110</v>
      </c>
      <c r="F344" s="111">
        <v>20</v>
      </c>
      <c r="G344" s="13">
        <f>IF(A344&lt;&gt;"Vide",A344,"")</f>
        <v>43118</v>
      </c>
    </row>
    <row r="345" spans="1:7" x14ac:dyDescent="0.25">
      <c r="A345" s="616">
        <v>43118</v>
      </c>
      <c r="B345" s="110" t="s">
        <v>9</v>
      </c>
      <c r="C345" s="110" t="s">
        <v>141</v>
      </c>
      <c r="D345" s="110" t="s">
        <v>145</v>
      </c>
      <c r="E345" s="110" t="s">
        <v>110</v>
      </c>
      <c r="F345" s="110">
        <v>5</v>
      </c>
      <c r="G345" s="13">
        <f>IF(A345&lt;&gt;"Vide",A345,"")</f>
        <v>43118</v>
      </c>
    </row>
    <row r="346" spans="1:7" x14ac:dyDescent="0.25">
      <c r="A346" s="615">
        <v>43118</v>
      </c>
      <c r="B346" s="111" t="s">
        <v>9</v>
      </c>
      <c r="C346" s="111" t="s">
        <v>141</v>
      </c>
      <c r="D346" s="111" t="s">
        <v>146</v>
      </c>
      <c r="E346" s="111" t="s">
        <v>110</v>
      </c>
      <c r="F346" s="111">
        <v>25</v>
      </c>
      <c r="G346" s="13">
        <f>IF(A346&lt;&gt;"Vide",A346,"")</f>
        <v>43118</v>
      </c>
    </row>
    <row r="347" spans="1:7" x14ac:dyDescent="0.25">
      <c r="A347" s="616">
        <v>43118</v>
      </c>
      <c r="B347" s="110" t="s">
        <v>9</v>
      </c>
      <c r="C347" s="110" t="s">
        <v>141</v>
      </c>
      <c r="D347" s="110" t="s">
        <v>147</v>
      </c>
      <c r="E347" s="110" t="s">
        <v>110</v>
      </c>
      <c r="F347" s="110">
        <v>15</v>
      </c>
      <c r="G347" s="13">
        <f>IF(A347&lt;&gt;"Vide",A347,"")</f>
        <v>43118</v>
      </c>
    </row>
    <row r="348" spans="1:7" ht="30" x14ac:dyDescent="0.25">
      <c r="A348" s="615">
        <v>43118</v>
      </c>
      <c r="B348" s="111" t="s">
        <v>9</v>
      </c>
      <c r="C348" s="111" t="s">
        <v>141</v>
      </c>
      <c r="D348" s="111" t="s">
        <v>148</v>
      </c>
      <c r="E348" s="111" t="s">
        <v>110</v>
      </c>
      <c r="F348" s="111">
        <v>15</v>
      </c>
      <c r="G348" s="13">
        <f>IF(A348&lt;&gt;"Vide",A348,"")</f>
        <v>43118</v>
      </c>
    </row>
    <row r="349" spans="1:7" ht="30" x14ac:dyDescent="0.25">
      <c r="A349" s="616">
        <v>43118</v>
      </c>
      <c r="B349" s="110" t="s">
        <v>9</v>
      </c>
      <c r="C349" s="110" t="s">
        <v>141</v>
      </c>
      <c r="D349" s="110" t="s">
        <v>149</v>
      </c>
      <c r="E349" s="110" t="s">
        <v>346</v>
      </c>
      <c r="F349" s="110">
        <v>0</v>
      </c>
      <c r="G349" s="13">
        <f>IF(A349&lt;&gt;"Vide",A349,"")</f>
        <v>43118</v>
      </c>
    </row>
    <row r="350" spans="1:7" x14ac:dyDescent="0.25">
      <c r="A350" s="615">
        <v>43118</v>
      </c>
      <c r="B350" s="111" t="s">
        <v>9</v>
      </c>
      <c r="C350" s="111" t="s">
        <v>141</v>
      </c>
      <c r="D350" s="111" t="s">
        <v>147</v>
      </c>
      <c r="E350" s="111" t="s">
        <v>347</v>
      </c>
      <c r="F350" s="111">
        <v>0</v>
      </c>
      <c r="G350" s="13">
        <f>IF(A350&lt;&gt;"Vide",A350,"")</f>
        <v>43118</v>
      </c>
    </row>
    <row r="351" spans="1:7" x14ac:dyDescent="0.25">
      <c r="A351" s="616">
        <v>43118</v>
      </c>
      <c r="B351" s="110" t="s">
        <v>21</v>
      </c>
      <c r="C351" s="110" t="s">
        <v>141</v>
      </c>
      <c r="D351" s="110" t="s">
        <v>145</v>
      </c>
      <c r="E351" s="110" t="s">
        <v>110</v>
      </c>
      <c r="F351" s="110">
        <v>3</v>
      </c>
      <c r="G351" s="13">
        <f>IF(A351&lt;&gt;"Vide",A351,"")</f>
        <v>43118</v>
      </c>
    </row>
    <row r="352" spans="1:7" ht="30" x14ac:dyDescent="0.25">
      <c r="A352" s="616">
        <v>43119</v>
      </c>
      <c r="B352" s="110" t="s">
        <v>5</v>
      </c>
      <c r="C352" s="110" t="s">
        <v>49</v>
      </c>
      <c r="D352" s="110" t="s">
        <v>108</v>
      </c>
      <c r="E352" s="110" t="s">
        <v>110</v>
      </c>
      <c r="F352" s="110">
        <v>30</v>
      </c>
      <c r="G352" s="13">
        <f>IF(A352&lt;&gt;"Vide",A352,"")</f>
        <v>43119</v>
      </c>
    </row>
    <row r="353" spans="1:7" ht="75" x14ac:dyDescent="0.25">
      <c r="A353" s="615">
        <v>43119</v>
      </c>
      <c r="B353" s="111" t="s">
        <v>21</v>
      </c>
      <c r="C353" s="111" t="s">
        <v>85</v>
      </c>
      <c r="D353" s="111" t="s">
        <v>115</v>
      </c>
      <c r="E353" s="111" t="s">
        <v>342</v>
      </c>
      <c r="F353" s="111">
        <v>60</v>
      </c>
      <c r="G353" s="13">
        <f>IF(A353&lt;&gt;"Vide",A353,"")</f>
        <v>43119</v>
      </c>
    </row>
    <row r="354" spans="1:7" ht="60" x14ac:dyDescent="0.25">
      <c r="A354" s="616">
        <v>43119</v>
      </c>
      <c r="B354" s="110" t="s">
        <v>9</v>
      </c>
      <c r="C354" s="110" t="s">
        <v>85</v>
      </c>
      <c r="D354" s="110" t="s">
        <v>86</v>
      </c>
      <c r="E354" s="110" t="s">
        <v>343</v>
      </c>
      <c r="F354" s="110">
        <v>15</v>
      </c>
      <c r="G354" s="13">
        <f>IF(A354&lt;&gt;"Vide",A354,"")</f>
        <v>43119</v>
      </c>
    </row>
    <row r="355" spans="1:7" ht="45" x14ac:dyDescent="0.25">
      <c r="A355" s="617">
        <v>43119</v>
      </c>
      <c r="B355" s="112" t="s">
        <v>3</v>
      </c>
      <c r="C355" s="112" t="s">
        <v>84</v>
      </c>
      <c r="D355" s="112" t="s">
        <v>115</v>
      </c>
      <c r="E355" s="112" t="s">
        <v>344</v>
      </c>
      <c r="F355" s="112">
        <v>0</v>
      </c>
      <c r="G355" s="13">
        <f>IF(A355&lt;&gt;"Vide",A355,"")</f>
        <v>43119</v>
      </c>
    </row>
    <row r="356" spans="1:7" ht="30" x14ac:dyDescent="0.25">
      <c r="A356" s="618">
        <v>43119</v>
      </c>
      <c r="B356" s="113" t="s">
        <v>22</v>
      </c>
      <c r="C356" s="113" t="s">
        <v>49</v>
      </c>
      <c r="D356" s="113" t="s">
        <v>133</v>
      </c>
      <c r="E356" s="113" t="s">
        <v>345</v>
      </c>
      <c r="F356" s="113">
        <v>15</v>
      </c>
      <c r="G356" s="13">
        <f>IF(A356&lt;&gt;"Vide",A356,"")</f>
        <v>43119</v>
      </c>
    </row>
    <row r="357" spans="1:7" x14ac:dyDescent="0.25">
      <c r="A357" s="619">
        <v>43119</v>
      </c>
      <c r="B357" s="114" t="s">
        <v>29</v>
      </c>
      <c r="C357" s="114" t="s">
        <v>44</v>
      </c>
      <c r="D357" s="114" t="s">
        <v>46</v>
      </c>
      <c r="E357" s="114" t="s">
        <v>110</v>
      </c>
      <c r="F357" s="114">
        <v>15</v>
      </c>
      <c r="G357" s="13">
        <f>IF(A357&lt;&gt;"Vide",A357,"")</f>
        <v>43119</v>
      </c>
    </row>
    <row r="358" spans="1:7" ht="60" x14ac:dyDescent="0.25">
      <c r="A358" s="618">
        <v>43119</v>
      </c>
      <c r="B358" s="113" t="s">
        <v>3</v>
      </c>
      <c r="C358" s="113" t="s">
        <v>84</v>
      </c>
      <c r="D358" s="113" t="s">
        <v>115</v>
      </c>
      <c r="E358" s="113" t="s">
        <v>349</v>
      </c>
      <c r="F358" s="113">
        <v>45</v>
      </c>
      <c r="G358" s="13">
        <f>IF(A358&lt;&gt;"Vide",A358,"")</f>
        <v>43119</v>
      </c>
    </row>
    <row r="359" spans="1:7" ht="30" x14ac:dyDescent="0.25">
      <c r="A359" s="619">
        <v>43119</v>
      </c>
      <c r="B359" s="114" t="s">
        <v>22</v>
      </c>
      <c r="C359" s="114" t="s">
        <v>15</v>
      </c>
      <c r="D359" s="114" t="s">
        <v>116</v>
      </c>
      <c r="E359" s="114" t="s">
        <v>348</v>
      </c>
      <c r="F359" s="114">
        <v>0</v>
      </c>
      <c r="G359" s="13">
        <f>IF(A359&lt;&gt;"Vide",A359,"")</f>
        <v>43119</v>
      </c>
    </row>
    <row r="360" spans="1:7" ht="30" x14ac:dyDescent="0.25">
      <c r="A360" s="618">
        <v>43119</v>
      </c>
      <c r="B360" s="113" t="s">
        <v>6</v>
      </c>
      <c r="C360" s="113" t="s">
        <v>16</v>
      </c>
      <c r="D360" s="113" t="s">
        <v>151</v>
      </c>
      <c r="E360" s="113" t="s">
        <v>350</v>
      </c>
      <c r="F360" s="113">
        <v>20</v>
      </c>
      <c r="G360" s="13">
        <f>IF(A360&lt;&gt;"Vide",A360,"")</f>
        <v>43119</v>
      </c>
    </row>
    <row r="361" spans="1:7" ht="30" x14ac:dyDescent="0.25">
      <c r="A361" s="619">
        <v>43119</v>
      </c>
      <c r="B361" s="114" t="s">
        <v>4</v>
      </c>
      <c r="C361" s="114" t="s">
        <v>84</v>
      </c>
      <c r="D361" s="114" t="s">
        <v>115</v>
      </c>
      <c r="E361" s="114" t="s">
        <v>351</v>
      </c>
      <c r="F361" s="114">
        <v>45</v>
      </c>
      <c r="G361" s="13">
        <f>IF(A361&lt;&gt;"Vide",A361,"")</f>
        <v>43119</v>
      </c>
    </row>
    <row r="362" spans="1:7" x14ac:dyDescent="0.25">
      <c r="A362" s="620">
        <v>43119</v>
      </c>
      <c r="B362" s="115" t="s">
        <v>3</v>
      </c>
      <c r="C362" s="115" t="s">
        <v>84</v>
      </c>
      <c r="D362" s="115" t="s">
        <v>71</v>
      </c>
      <c r="E362" s="115" t="s">
        <v>352</v>
      </c>
      <c r="F362" s="115">
        <v>0</v>
      </c>
      <c r="G362" s="13">
        <f>IF(A362&lt;&gt;"Vide",A362,"")</f>
        <v>43119</v>
      </c>
    </row>
    <row r="363" spans="1:7" ht="30" x14ac:dyDescent="0.25">
      <c r="A363" s="621">
        <v>43119</v>
      </c>
      <c r="B363" s="116" t="s">
        <v>21</v>
      </c>
      <c r="C363" s="116" t="s">
        <v>85</v>
      </c>
      <c r="D363" s="116" t="s">
        <v>69</v>
      </c>
      <c r="E363" s="116" t="s">
        <v>353</v>
      </c>
      <c r="F363" s="116">
        <v>30</v>
      </c>
      <c r="G363" s="13">
        <f>IF(A363&lt;&gt;"Vide",A363,"")</f>
        <v>43119</v>
      </c>
    </row>
    <row r="364" spans="1:7" x14ac:dyDescent="0.25">
      <c r="A364" s="622">
        <v>43119</v>
      </c>
      <c r="B364" s="117" t="s">
        <v>8</v>
      </c>
      <c r="C364" s="117" t="s">
        <v>141</v>
      </c>
      <c r="D364" s="117" t="s">
        <v>142</v>
      </c>
      <c r="E364" s="117" t="s">
        <v>373</v>
      </c>
      <c r="F364" s="117">
        <v>0</v>
      </c>
      <c r="G364" s="13">
        <f>IF(A364&lt;&gt;"Vide",A364,"")</f>
        <v>43119</v>
      </c>
    </row>
    <row r="365" spans="1:7" x14ac:dyDescent="0.25">
      <c r="A365" s="621">
        <v>43119</v>
      </c>
      <c r="B365" s="116" t="s">
        <v>8</v>
      </c>
      <c r="C365" s="116" t="s">
        <v>141</v>
      </c>
      <c r="D365" s="116" t="s">
        <v>145</v>
      </c>
      <c r="E365" s="116" t="s">
        <v>110</v>
      </c>
      <c r="F365" s="116">
        <v>21</v>
      </c>
      <c r="G365" s="13">
        <f>IF(A365&lt;&gt;"Vide",A365,"")</f>
        <v>43119</v>
      </c>
    </row>
    <row r="366" spans="1:7" x14ac:dyDescent="0.25">
      <c r="A366" s="622">
        <v>43119</v>
      </c>
      <c r="B366" s="117" t="s">
        <v>8</v>
      </c>
      <c r="C366" s="117" t="s">
        <v>141</v>
      </c>
      <c r="D366" s="117" t="s">
        <v>146</v>
      </c>
      <c r="E366" s="117" t="s">
        <v>110</v>
      </c>
      <c r="F366" s="117">
        <v>9</v>
      </c>
      <c r="G366" s="13">
        <f>IF(A366&lt;&gt;"Vide",A366,"")</f>
        <v>43119</v>
      </c>
    </row>
    <row r="367" spans="1:7" x14ac:dyDescent="0.25">
      <c r="A367" s="621">
        <v>43119</v>
      </c>
      <c r="B367" s="116" t="s">
        <v>3</v>
      </c>
      <c r="C367" s="116" t="s">
        <v>141</v>
      </c>
      <c r="D367" s="116" t="s">
        <v>145</v>
      </c>
      <c r="E367" s="116" t="s">
        <v>110</v>
      </c>
      <c r="F367" s="116">
        <v>4</v>
      </c>
      <c r="G367" s="13">
        <f>IF(A367&lt;&gt;"Vide",A367,"")</f>
        <v>43119</v>
      </c>
    </row>
    <row r="368" spans="1:7" x14ac:dyDescent="0.25">
      <c r="A368" s="622">
        <v>43119</v>
      </c>
      <c r="B368" s="117" t="s">
        <v>3</v>
      </c>
      <c r="C368" s="117" t="s">
        <v>141</v>
      </c>
      <c r="D368" s="117" t="s">
        <v>146</v>
      </c>
      <c r="E368" s="117" t="s">
        <v>110</v>
      </c>
      <c r="F368" s="117">
        <v>6</v>
      </c>
      <c r="G368" s="13">
        <f>IF(A368&lt;&gt;"Vide",A368,"")</f>
        <v>43119</v>
      </c>
    </row>
    <row r="369" spans="1:7" x14ac:dyDescent="0.25">
      <c r="A369" s="621">
        <v>43119</v>
      </c>
      <c r="B369" s="116" t="s">
        <v>3</v>
      </c>
      <c r="C369" s="116" t="s">
        <v>141</v>
      </c>
      <c r="D369" s="116" t="s">
        <v>146</v>
      </c>
      <c r="E369" s="116" t="s">
        <v>110</v>
      </c>
      <c r="F369" s="116">
        <v>7</v>
      </c>
      <c r="G369" s="13">
        <f>IF(A369&lt;&gt;"Vide",A369,"")</f>
        <v>43119</v>
      </c>
    </row>
    <row r="370" spans="1:7" x14ac:dyDescent="0.25">
      <c r="A370" s="622">
        <v>43119</v>
      </c>
      <c r="B370" s="117" t="s">
        <v>3</v>
      </c>
      <c r="C370" s="117" t="s">
        <v>141</v>
      </c>
      <c r="D370" s="117" t="s">
        <v>146</v>
      </c>
      <c r="E370" s="117" t="s">
        <v>110</v>
      </c>
      <c r="F370" s="117">
        <v>8</v>
      </c>
      <c r="G370" s="13">
        <f>IF(A370&lt;&gt;"Vide",A370,"")</f>
        <v>43119</v>
      </c>
    </row>
    <row r="371" spans="1:7" ht="30" x14ac:dyDescent="0.25">
      <c r="A371" s="621">
        <v>43119</v>
      </c>
      <c r="B371" s="116" t="s">
        <v>3</v>
      </c>
      <c r="C371" s="116" t="s">
        <v>141</v>
      </c>
      <c r="D371" s="116" t="s">
        <v>149</v>
      </c>
      <c r="E371" s="116" t="s">
        <v>197</v>
      </c>
      <c r="F371" s="116">
        <v>4</v>
      </c>
      <c r="G371" s="13">
        <f>IF(A371&lt;&gt;"Vide",A371,"")</f>
        <v>43119</v>
      </c>
    </row>
    <row r="372" spans="1:7" x14ac:dyDescent="0.25">
      <c r="A372" s="622">
        <v>43119</v>
      </c>
      <c r="B372" s="117" t="s">
        <v>4</v>
      </c>
      <c r="C372" s="117" t="s">
        <v>141</v>
      </c>
      <c r="D372" s="117" t="s">
        <v>146</v>
      </c>
      <c r="E372" s="117" t="s">
        <v>110</v>
      </c>
      <c r="F372" s="117">
        <v>16</v>
      </c>
      <c r="G372" s="13">
        <f>IF(A372&lt;&gt;"Vide",A372,"")</f>
        <v>43119</v>
      </c>
    </row>
    <row r="373" spans="1:7" x14ac:dyDescent="0.25">
      <c r="A373" s="621">
        <v>43119</v>
      </c>
      <c r="B373" s="116" t="s">
        <v>4</v>
      </c>
      <c r="C373" s="116" t="s">
        <v>141</v>
      </c>
      <c r="D373" s="116" t="s">
        <v>145</v>
      </c>
      <c r="E373" s="116" t="s">
        <v>110</v>
      </c>
      <c r="F373" s="116">
        <v>8</v>
      </c>
      <c r="G373" s="13">
        <f>IF(A373&lt;&gt;"Vide",A373,"")</f>
        <v>43119</v>
      </c>
    </row>
    <row r="374" spans="1:7" ht="30" x14ac:dyDescent="0.25">
      <c r="A374" s="622">
        <v>43119</v>
      </c>
      <c r="B374" s="117" t="s">
        <v>4</v>
      </c>
      <c r="C374" s="117" t="s">
        <v>141</v>
      </c>
      <c r="D374" s="117" t="s">
        <v>148</v>
      </c>
      <c r="E374" s="117" t="s">
        <v>110</v>
      </c>
      <c r="F374" s="117">
        <v>15</v>
      </c>
      <c r="G374" s="13">
        <f>IF(A374&lt;&gt;"Vide",A374,"")</f>
        <v>43119</v>
      </c>
    </row>
    <row r="375" spans="1:7" ht="30" x14ac:dyDescent="0.25">
      <c r="A375" s="621">
        <v>43119</v>
      </c>
      <c r="B375" s="116" t="s">
        <v>4</v>
      </c>
      <c r="C375" s="116" t="s">
        <v>141</v>
      </c>
      <c r="D375" s="116" t="s">
        <v>149</v>
      </c>
      <c r="E375" s="116" t="s">
        <v>374</v>
      </c>
      <c r="F375" s="116">
        <v>8</v>
      </c>
      <c r="G375" s="13">
        <f>IF(A375&lt;&gt;"Vide",A375,"")</f>
        <v>43119</v>
      </c>
    </row>
    <row r="376" spans="1:7" x14ac:dyDescent="0.25">
      <c r="A376" s="623">
        <v>43119</v>
      </c>
      <c r="B376" s="118" t="s">
        <v>21</v>
      </c>
      <c r="C376" s="118" t="s">
        <v>141</v>
      </c>
      <c r="D376" s="118" t="s">
        <v>143</v>
      </c>
      <c r="E376" s="118" t="s">
        <v>46</v>
      </c>
      <c r="F376" s="118">
        <v>35</v>
      </c>
      <c r="G376" s="13">
        <f>IF(A376&lt;&gt;"Vide",A376,"")</f>
        <v>43119</v>
      </c>
    </row>
    <row r="377" spans="1:7" x14ac:dyDescent="0.25">
      <c r="A377" s="624">
        <v>43119</v>
      </c>
      <c r="B377" s="119" t="s">
        <v>21</v>
      </c>
      <c r="C377" s="119" t="s">
        <v>141</v>
      </c>
      <c r="D377" s="119" t="s">
        <v>146</v>
      </c>
      <c r="E377" s="119" t="s">
        <v>110</v>
      </c>
      <c r="F377" s="119">
        <v>20</v>
      </c>
      <c r="G377" s="13">
        <f>IF(A377&lt;&gt;"Vide",A377,"")</f>
        <v>43119</v>
      </c>
    </row>
    <row r="378" spans="1:7" x14ac:dyDescent="0.25">
      <c r="A378" s="625">
        <v>43119</v>
      </c>
      <c r="B378" s="120" t="s">
        <v>21</v>
      </c>
      <c r="C378" s="120" t="s">
        <v>141</v>
      </c>
      <c r="D378" s="120" t="s">
        <v>145</v>
      </c>
      <c r="E378" s="120" t="s">
        <v>110</v>
      </c>
      <c r="F378" s="120">
        <v>5</v>
      </c>
      <c r="G378" s="13">
        <f>IF(A378&lt;&gt;"Vide",A378,"")</f>
        <v>43119</v>
      </c>
    </row>
    <row r="379" spans="1:7" x14ac:dyDescent="0.25">
      <c r="A379" s="626">
        <v>43119</v>
      </c>
      <c r="B379" s="360" t="s">
        <v>21</v>
      </c>
      <c r="C379" s="360" t="s">
        <v>141</v>
      </c>
      <c r="D379" s="360" t="s">
        <v>146</v>
      </c>
      <c r="E379" s="360" t="s">
        <v>110</v>
      </c>
      <c r="F379" s="360">
        <v>30</v>
      </c>
      <c r="G379" s="13">
        <f>IF(A379&lt;&gt;"Vide",A379,"")</f>
        <v>43119</v>
      </c>
    </row>
    <row r="380" spans="1:7" ht="30" x14ac:dyDescent="0.25">
      <c r="A380" s="627">
        <v>43119</v>
      </c>
      <c r="B380" s="121" t="s">
        <v>21</v>
      </c>
      <c r="C380" s="121" t="s">
        <v>141</v>
      </c>
      <c r="D380" s="121" t="s">
        <v>149</v>
      </c>
      <c r="E380" s="121" t="s">
        <v>375</v>
      </c>
      <c r="F380" s="121">
        <v>0</v>
      </c>
      <c r="G380" s="13">
        <f>IF(A380&lt;&gt;"Vide",A380,"")</f>
        <v>43119</v>
      </c>
    </row>
    <row r="381" spans="1:7" x14ac:dyDescent="0.25">
      <c r="A381" s="627">
        <v>43120</v>
      </c>
      <c r="B381" s="121" t="s">
        <v>3</v>
      </c>
      <c r="C381" s="121" t="s">
        <v>84</v>
      </c>
      <c r="D381" s="121" t="s">
        <v>70</v>
      </c>
      <c r="E381" s="121" t="s">
        <v>354</v>
      </c>
      <c r="F381" s="121">
        <v>10</v>
      </c>
      <c r="G381" s="13">
        <f>IF(A381&lt;&gt;"Vide",A381,"")</f>
        <v>43120</v>
      </c>
    </row>
    <row r="382" spans="1:7" x14ac:dyDescent="0.25">
      <c r="A382" s="628">
        <v>43120</v>
      </c>
      <c r="B382" s="122" t="s">
        <v>4</v>
      </c>
      <c r="C382" s="122" t="s">
        <v>84</v>
      </c>
      <c r="D382" s="122" t="s">
        <v>70</v>
      </c>
      <c r="E382" s="122" t="s">
        <v>355</v>
      </c>
      <c r="F382" s="122">
        <v>10</v>
      </c>
      <c r="G382" s="13">
        <f>IF(A382&lt;&gt;"Vide",A382,"")</f>
        <v>43120</v>
      </c>
    </row>
    <row r="383" spans="1:7" ht="30" x14ac:dyDescent="0.25">
      <c r="A383" s="627">
        <v>43120</v>
      </c>
      <c r="B383" s="121" t="s">
        <v>9</v>
      </c>
      <c r="C383" s="121" t="s">
        <v>48</v>
      </c>
      <c r="D383" s="121" t="s">
        <v>59</v>
      </c>
      <c r="E383" s="121" t="s">
        <v>356</v>
      </c>
      <c r="F383" s="121">
        <v>10</v>
      </c>
      <c r="G383" s="13">
        <f>IF(A383&lt;&gt;"Vide",A383,"")</f>
        <v>43120</v>
      </c>
    </row>
    <row r="384" spans="1:7" ht="30" x14ac:dyDescent="0.25">
      <c r="A384" s="629">
        <v>43120</v>
      </c>
      <c r="B384" s="270" t="s">
        <v>6</v>
      </c>
      <c r="C384" s="270" t="s">
        <v>61</v>
      </c>
      <c r="D384" s="270" t="s">
        <v>62</v>
      </c>
      <c r="E384" s="270" t="s">
        <v>357</v>
      </c>
      <c r="F384" s="270">
        <v>15</v>
      </c>
      <c r="G384" s="13">
        <f>IF(A384&lt;&gt;"Vide",A384,"")</f>
        <v>43120</v>
      </c>
    </row>
    <row r="385" spans="1:7" ht="30" x14ac:dyDescent="0.25">
      <c r="A385" s="630">
        <v>43120</v>
      </c>
      <c r="B385" s="124" t="s">
        <v>8</v>
      </c>
      <c r="C385" s="124" t="s">
        <v>101</v>
      </c>
      <c r="D385" s="124" t="s">
        <v>115</v>
      </c>
      <c r="E385" s="124" t="s">
        <v>358</v>
      </c>
      <c r="F385" s="124">
        <v>10</v>
      </c>
      <c r="G385" s="13">
        <f>IF(A385&lt;&gt;"Vide",A385,"")</f>
        <v>43120</v>
      </c>
    </row>
    <row r="386" spans="1:7" x14ac:dyDescent="0.25">
      <c r="A386" s="631">
        <v>43120</v>
      </c>
      <c r="B386" s="123" t="s">
        <v>8</v>
      </c>
      <c r="C386" s="123" t="s">
        <v>141</v>
      </c>
      <c r="D386" s="123" t="s">
        <v>147</v>
      </c>
      <c r="E386" s="123" t="s">
        <v>110</v>
      </c>
      <c r="F386" s="123">
        <v>10</v>
      </c>
      <c r="G386" s="13">
        <f>IF(A386&lt;&gt;"Vide",A386,"")</f>
        <v>43120</v>
      </c>
    </row>
    <row r="387" spans="1:7" ht="30" x14ac:dyDescent="0.25">
      <c r="A387" s="630">
        <v>43120</v>
      </c>
      <c r="B387" s="124" t="s">
        <v>2</v>
      </c>
      <c r="C387" s="124" t="s">
        <v>19</v>
      </c>
      <c r="D387" s="124" t="s">
        <v>36</v>
      </c>
      <c r="E387" s="124" t="s">
        <v>359</v>
      </c>
      <c r="F387" s="124">
        <v>20</v>
      </c>
      <c r="G387" s="13">
        <f>IF(A387&lt;&gt;"Vide",A387,"")</f>
        <v>43120</v>
      </c>
    </row>
    <row r="388" spans="1:7" x14ac:dyDescent="0.25">
      <c r="A388" s="631">
        <v>43120</v>
      </c>
      <c r="B388" s="123" t="s">
        <v>2</v>
      </c>
      <c r="C388" s="123" t="s">
        <v>12</v>
      </c>
      <c r="D388" s="123" t="s">
        <v>34</v>
      </c>
      <c r="E388" s="123" t="s">
        <v>360</v>
      </c>
      <c r="F388" s="123">
        <v>20</v>
      </c>
      <c r="G388" s="13">
        <f>IF(A388&lt;&gt;"Vide",A388,"")</f>
        <v>43120</v>
      </c>
    </row>
    <row r="389" spans="1:7" ht="45" x14ac:dyDescent="0.25">
      <c r="A389" s="630">
        <v>43120</v>
      </c>
      <c r="B389" s="124" t="s">
        <v>135</v>
      </c>
      <c r="C389" s="124" t="s">
        <v>139</v>
      </c>
      <c r="D389" s="124" t="s">
        <v>10</v>
      </c>
      <c r="E389" s="124" t="s">
        <v>361</v>
      </c>
      <c r="F389" s="124">
        <v>0</v>
      </c>
      <c r="G389" s="13">
        <f>IF(A389&lt;&gt;"Vide",A389,"")</f>
        <v>43120</v>
      </c>
    </row>
    <row r="390" spans="1:7" ht="30" x14ac:dyDescent="0.25">
      <c r="A390" s="631">
        <v>43120</v>
      </c>
      <c r="B390" s="123" t="s">
        <v>4</v>
      </c>
      <c r="C390" s="123" t="s">
        <v>61</v>
      </c>
      <c r="D390" s="123" t="s">
        <v>65</v>
      </c>
      <c r="E390" s="123" t="s">
        <v>362</v>
      </c>
      <c r="F390" s="123">
        <v>30</v>
      </c>
      <c r="G390" s="13">
        <f>IF(A390&lt;&gt;"Vide",A390,"")</f>
        <v>43120</v>
      </c>
    </row>
    <row r="391" spans="1:7" ht="49.5" customHeight="1" x14ac:dyDescent="0.25">
      <c r="A391" s="630">
        <v>43120</v>
      </c>
      <c r="B391" s="124" t="s">
        <v>6</v>
      </c>
      <c r="C391" s="124" t="s">
        <v>16</v>
      </c>
      <c r="D391" s="124" t="s">
        <v>151</v>
      </c>
      <c r="E391" s="124" t="s">
        <v>363</v>
      </c>
      <c r="F391" s="124">
        <v>0</v>
      </c>
      <c r="G391" s="13">
        <f>IF(A391&lt;&gt;"Vide",A391,"")</f>
        <v>43120</v>
      </c>
    </row>
    <row r="392" spans="1:7" ht="41.25" customHeight="1" x14ac:dyDescent="0.25">
      <c r="A392" s="631">
        <v>43120</v>
      </c>
      <c r="B392" s="123" t="s">
        <v>135</v>
      </c>
      <c r="C392" s="123" t="s">
        <v>11</v>
      </c>
      <c r="D392" s="123" t="s">
        <v>137</v>
      </c>
      <c r="E392" s="123" t="s">
        <v>364</v>
      </c>
      <c r="F392" s="123">
        <v>10</v>
      </c>
      <c r="G392" s="13">
        <f>IF(A392&lt;&gt;"Vide",A392,"")</f>
        <v>43120</v>
      </c>
    </row>
    <row r="393" spans="1:7" x14ac:dyDescent="0.25">
      <c r="A393" s="630">
        <v>43120</v>
      </c>
      <c r="B393" s="124" t="s">
        <v>9</v>
      </c>
      <c r="C393" s="124" t="s">
        <v>141</v>
      </c>
      <c r="D393" s="124" t="s">
        <v>147</v>
      </c>
      <c r="E393" s="124" t="s">
        <v>110</v>
      </c>
      <c r="F393" s="124">
        <v>15</v>
      </c>
      <c r="G393" s="13">
        <f>IF(A393&lt;&gt;"Vide",A393,"")</f>
        <v>43120</v>
      </c>
    </row>
    <row r="394" spans="1:7" ht="30" x14ac:dyDescent="0.25">
      <c r="A394" s="631">
        <v>43120</v>
      </c>
      <c r="B394" s="123" t="s">
        <v>8</v>
      </c>
      <c r="C394" s="123" t="s">
        <v>15</v>
      </c>
      <c r="D394" s="123" t="s">
        <v>117</v>
      </c>
      <c r="E394" s="123" t="s">
        <v>110</v>
      </c>
      <c r="F394" s="123">
        <v>0</v>
      </c>
      <c r="G394" s="13">
        <f>IF(A394&lt;&gt;"Vide",A394,"")</f>
        <v>43120</v>
      </c>
    </row>
    <row r="395" spans="1:7" x14ac:dyDescent="0.25">
      <c r="A395" s="631">
        <v>43120</v>
      </c>
      <c r="B395" s="123" t="s">
        <v>8</v>
      </c>
      <c r="C395" s="123" t="s">
        <v>141</v>
      </c>
      <c r="D395" s="123" t="s">
        <v>145</v>
      </c>
      <c r="E395" s="123" t="s">
        <v>110</v>
      </c>
      <c r="F395" s="123">
        <v>12</v>
      </c>
      <c r="G395" s="13">
        <f>IF(A395&lt;&gt;"Vide",A395,"")</f>
        <v>43120</v>
      </c>
    </row>
    <row r="396" spans="1:7" x14ac:dyDescent="0.25">
      <c r="A396" s="630">
        <v>43120</v>
      </c>
      <c r="B396" s="124" t="s">
        <v>8</v>
      </c>
      <c r="C396" s="124" t="s">
        <v>141</v>
      </c>
      <c r="D396" s="124" t="s">
        <v>146</v>
      </c>
      <c r="E396" s="124" t="s">
        <v>110</v>
      </c>
      <c r="F396" s="124">
        <v>27</v>
      </c>
      <c r="G396" s="13">
        <f>IF(A396&lt;&gt;"Vide",A396,"")</f>
        <v>43120</v>
      </c>
    </row>
    <row r="397" spans="1:7" x14ac:dyDescent="0.25">
      <c r="A397" s="631">
        <v>43120</v>
      </c>
      <c r="B397" s="123" t="s">
        <v>8</v>
      </c>
      <c r="C397" s="123" t="s">
        <v>141</v>
      </c>
      <c r="D397" s="123" t="s">
        <v>147</v>
      </c>
      <c r="E397" s="123" t="s">
        <v>110</v>
      </c>
      <c r="F397" s="123">
        <v>5</v>
      </c>
      <c r="G397" s="13">
        <f>IF(A397&lt;&gt;"Vide",A397,"")</f>
        <v>43120</v>
      </c>
    </row>
    <row r="398" spans="1:7" ht="30" x14ac:dyDescent="0.25">
      <c r="A398" s="630">
        <v>43120</v>
      </c>
      <c r="B398" s="124" t="s">
        <v>8</v>
      </c>
      <c r="C398" s="124" t="s">
        <v>141</v>
      </c>
      <c r="D398" s="124" t="s">
        <v>149</v>
      </c>
      <c r="E398" s="124" t="s">
        <v>381</v>
      </c>
      <c r="F398" s="124">
        <v>20</v>
      </c>
      <c r="G398" s="13">
        <f>IF(A398&lt;&gt;"Vide",A398,"")</f>
        <v>43120</v>
      </c>
    </row>
    <row r="399" spans="1:7" x14ac:dyDescent="0.25">
      <c r="A399" s="631">
        <v>43120</v>
      </c>
      <c r="B399" s="123" t="s">
        <v>8</v>
      </c>
      <c r="C399" s="123" t="s">
        <v>141</v>
      </c>
      <c r="D399" s="123" t="s">
        <v>145</v>
      </c>
      <c r="E399" s="123" t="s">
        <v>110</v>
      </c>
      <c r="F399" s="123">
        <v>6</v>
      </c>
      <c r="G399" s="13">
        <f>IF(A399&lt;&gt;"Vide",A399,"")</f>
        <v>43120</v>
      </c>
    </row>
    <row r="400" spans="1:7" x14ac:dyDescent="0.25">
      <c r="A400" s="630">
        <v>43120</v>
      </c>
      <c r="B400" s="124" t="s">
        <v>8</v>
      </c>
      <c r="C400" s="124" t="s">
        <v>141</v>
      </c>
      <c r="D400" s="124" t="s">
        <v>146</v>
      </c>
      <c r="E400" s="124" t="s">
        <v>376</v>
      </c>
      <c r="F400" s="124">
        <v>5</v>
      </c>
      <c r="G400" s="13">
        <f>IF(A400&lt;&gt;"Vide",A400,"")</f>
        <v>43120</v>
      </c>
    </row>
    <row r="401" spans="1:7" x14ac:dyDescent="0.25">
      <c r="A401" s="631">
        <v>43120</v>
      </c>
      <c r="B401" s="123" t="s">
        <v>21</v>
      </c>
      <c r="C401" s="123" t="s">
        <v>141</v>
      </c>
      <c r="D401" s="123" t="s">
        <v>146</v>
      </c>
      <c r="E401" s="123" t="s">
        <v>110</v>
      </c>
      <c r="F401" s="123">
        <v>6</v>
      </c>
      <c r="G401" s="13">
        <f>IF(A401&lt;&gt;"Vide",A401,"")</f>
        <v>43120</v>
      </c>
    </row>
    <row r="402" spans="1:7" ht="82.5" customHeight="1" x14ac:dyDescent="0.25">
      <c r="A402" s="630">
        <v>43120</v>
      </c>
      <c r="B402" s="124" t="s">
        <v>3</v>
      </c>
      <c r="C402" s="124" t="s">
        <v>141</v>
      </c>
      <c r="D402" s="124" t="s">
        <v>142</v>
      </c>
      <c r="E402" s="124" t="s">
        <v>110</v>
      </c>
      <c r="F402" s="124">
        <v>9</v>
      </c>
      <c r="G402" s="13">
        <f>IF(A402&lt;&gt;"Vide",A402,"")</f>
        <v>43120</v>
      </c>
    </row>
    <row r="403" spans="1:7" ht="82.5" customHeight="1" x14ac:dyDescent="0.25">
      <c r="A403" s="631">
        <v>43120</v>
      </c>
      <c r="B403" s="123" t="s">
        <v>3</v>
      </c>
      <c r="C403" s="123" t="s">
        <v>141</v>
      </c>
      <c r="D403" s="123" t="s">
        <v>143</v>
      </c>
      <c r="E403" s="123" t="s">
        <v>377</v>
      </c>
      <c r="F403" s="123">
        <v>0</v>
      </c>
      <c r="G403" s="13">
        <f>IF(A403&lt;&gt;"Vide",A403,"")</f>
        <v>43120</v>
      </c>
    </row>
    <row r="404" spans="1:7" x14ac:dyDescent="0.25">
      <c r="A404" s="630">
        <v>43120</v>
      </c>
      <c r="B404" s="124" t="s">
        <v>3</v>
      </c>
      <c r="C404" s="124" t="s">
        <v>141</v>
      </c>
      <c r="D404" s="124" t="s">
        <v>145</v>
      </c>
      <c r="E404" s="124" t="s">
        <v>110</v>
      </c>
      <c r="F404" s="124">
        <v>3</v>
      </c>
      <c r="G404" s="13">
        <f>IF(A404&lt;&gt;"Vide",A404,"")</f>
        <v>43120</v>
      </c>
    </row>
    <row r="405" spans="1:7" x14ac:dyDescent="0.25">
      <c r="A405" s="631">
        <v>43120</v>
      </c>
      <c r="B405" s="123" t="s">
        <v>3</v>
      </c>
      <c r="C405" s="123" t="s">
        <v>141</v>
      </c>
      <c r="D405" s="123" t="s">
        <v>146</v>
      </c>
      <c r="E405" s="123" t="s">
        <v>110</v>
      </c>
      <c r="F405" s="123">
        <v>7</v>
      </c>
      <c r="G405" s="13">
        <f>IF(A405&lt;&gt;"Vide",A405,"")</f>
        <v>43120</v>
      </c>
    </row>
    <row r="406" spans="1:7" x14ac:dyDescent="0.25">
      <c r="A406" s="632">
        <v>43120</v>
      </c>
      <c r="B406" s="125" t="s">
        <v>3</v>
      </c>
      <c r="C406" s="125" t="s">
        <v>141</v>
      </c>
      <c r="D406" s="125" t="s">
        <v>145</v>
      </c>
      <c r="E406" s="125" t="s">
        <v>110</v>
      </c>
      <c r="F406" s="125">
        <v>5</v>
      </c>
      <c r="G406" s="13">
        <f>IF(A406&lt;&gt;"Vide",A406,"")</f>
        <v>43120</v>
      </c>
    </row>
    <row r="407" spans="1:7" x14ac:dyDescent="0.25">
      <c r="A407" s="633">
        <v>43120</v>
      </c>
      <c r="B407" s="126" t="s">
        <v>3</v>
      </c>
      <c r="C407" s="126" t="s">
        <v>141</v>
      </c>
      <c r="D407" s="126" t="s">
        <v>146</v>
      </c>
      <c r="E407" s="126" t="s">
        <v>110</v>
      </c>
      <c r="F407" s="126">
        <v>15</v>
      </c>
      <c r="G407" s="13">
        <f>IF(A407&lt;&gt;"Vide",A407,"")</f>
        <v>43120</v>
      </c>
    </row>
    <row r="408" spans="1:7" ht="30" x14ac:dyDescent="0.25">
      <c r="A408" s="634">
        <v>43120</v>
      </c>
      <c r="B408" s="127" t="s">
        <v>3</v>
      </c>
      <c r="C408" s="127" t="s">
        <v>141</v>
      </c>
      <c r="D408" s="127" t="s">
        <v>149</v>
      </c>
      <c r="E408" s="127" t="s">
        <v>378</v>
      </c>
      <c r="F408" s="127">
        <v>0</v>
      </c>
      <c r="G408" s="13">
        <f>IF(A408&lt;&gt;"Vide",A408,"")</f>
        <v>43120</v>
      </c>
    </row>
    <row r="409" spans="1:7" x14ac:dyDescent="0.25">
      <c r="A409" s="633">
        <v>43120</v>
      </c>
      <c r="B409" s="126" t="s">
        <v>4</v>
      </c>
      <c r="C409" s="126" t="s">
        <v>141</v>
      </c>
      <c r="D409" s="126" t="s">
        <v>146</v>
      </c>
      <c r="E409" s="126" t="s">
        <v>380</v>
      </c>
      <c r="F409" s="126">
        <v>13</v>
      </c>
      <c r="G409" s="13">
        <f>IF(A409&lt;&gt;"Vide",A409,"")</f>
        <v>43120</v>
      </c>
    </row>
    <row r="410" spans="1:7" x14ac:dyDescent="0.25">
      <c r="A410" s="634">
        <v>43120</v>
      </c>
      <c r="B410" s="127" t="s">
        <v>4</v>
      </c>
      <c r="C410" s="127" t="s">
        <v>141</v>
      </c>
      <c r="D410" s="127" t="s">
        <v>145</v>
      </c>
      <c r="E410" s="127" t="s">
        <v>110</v>
      </c>
      <c r="F410" s="127">
        <v>5</v>
      </c>
      <c r="G410" s="13">
        <f>IF(A410&lt;&gt;"Vide",A410,"")</f>
        <v>43120</v>
      </c>
    </row>
    <row r="411" spans="1:7" x14ac:dyDescent="0.25">
      <c r="A411" s="633">
        <v>43120</v>
      </c>
      <c r="B411" s="126" t="s">
        <v>4</v>
      </c>
      <c r="C411" s="126" t="s">
        <v>141</v>
      </c>
      <c r="D411" s="126" t="s">
        <v>146</v>
      </c>
      <c r="E411" s="126" t="s">
        <v>110</v>
      </c>
      <c r="F411" s="126">
        <v>10</v>
      </c>
      <c r="G411" s="13">
        <f>IF(A411&lt;&gt;"Vide",A411,"")</f>
        <v>43120</v>
      </c>
    </row>
    <row r="412" spans="1:7" ht="30" x14ac:dyDescent="0.25">
      <c r="A412" s="634">
        <v>43120</v>
      </c>
      <c r="B412" s="127" t="s">
        <v>8</v>
      </c>
      <c r="C412" s="127" t="s">
        <v>141</v>
      </c>
      <c r="D412" s="127" t="s">
        <v>149</v>
      </c>
      <c r="E412" s="127" t="s">
        <v>379</v>
      </c>
      <c r="F412" s="127">
        <v>10</v>
      </c>
      <c r="G412" s="13">
        <f>IF(A412&lt;&gt;"Vide",A412,"")</f>
        <v>43120</v>
      </c>
    </row>
    <row r="413" spans="1:7" ht="30" x14ac:dyDescent="0.25">
      <c r="A413" s="634">
        <v>43121</v>
      </c>
      <c r="B413" s="127" t="s">
        <v>6</v>
      </c>
      <c r="C413" s="127" t="s">
        <v>16</v>
      </c>
      <c r="D413" s="127" t="s">
        <v>75</v>
      </c>
      <c r="E413" s="127" t="s">
        <v>365</v>
      </c>
      <c r="F413" s="127">
        <v>30</v>
      </c>
      <c r="G413" s="13">
        <f>IF(A413&lt;&gt;"Vide",A413,"")</f>
        <v>43121</v>
      </c>
    </row>
    <row r="414" spans="1:7" ht="30" x14ac:dyDescent="0.25">
      <c r="A414" s="633">
        <v>43121</v>
      </c>
      <c r="B414" s="126" t="s">
        <v>6</v>
      </c>
      <c r="C414" s="126" t="s">
        <v>61</v>
      </c>
      <c r="D414" s="126" t="s">
        <v>65</v>
      </c>
      <c r="E414" s="126" t="s">
        <v>366</v>
      </c>
      <c r="F414" s="126">
        <v>20</v>
      </c>
      <c r="G414" s="13">
        <f>IF(A414&lt;&gt;"Vide",A414,"")</f>
        <v>43121</v>
      </c>
    </row>
    <row r="415" spans="1:7" ht="30" x14ac:dyDescent="0.25">
      <c r="A415" s="634">
        <v>43121</v>
      </c>
      <c r="B415" s="127" t="s">
        <v>6</v>
      </c>
      <c r="C415" s="127" t="s">
        <v>16</v>
      </c>
      <c r="D415" s="127" t="s">
        <v>78</v>
      </c>
      <c r="E415" s="127" t="s">
        <v>367</v>
      </c>
      <c r="F415" s="127">
        <v>20</v>
      </c>
      <c r="G415" s="13">
        <f>IF(A415&lt;&gt;"Vide",A415,"")</f>
        <v>43121</v>
      </c>
    </row>
    <row r="416" spans="1:7" ht="60" x14ac:dyDescent="0.25">
      <c r="A416" s="633">
        <v>43122</v>
      </c>
      <c r="B416" s="126" t="s">
        <v>6</v>
      </c>
      <c r="C416" s="126" t="s">
        <v>83</v>
      </c>
      <c r="D416" s="126" t="s">
        <v>115</v>
      </c>
      <c r="E416" s="126" t="s">
        <v>368</v>
      </c>
      <c r="F416" s="126">
        <v>45</v>
      </c>
      <c r="G416" s="13">
        <f>IF(A416&lt;&gt;"Vide",A416,"")</f>
        <v>43122</v>
      </c>
    </row>
    <row r="417" spans="1:7" ht="45" x14ac:dyDescent="0.25">
      <c r="A417" s="634">
        <v>43122</v>
      </c>
      <c r="B417" s="127" t="s">
        <v>6</v>
      </c>
      <c r="C417" s="127" t="s">
        <v>16</v>
      </c>
      <c r="D417" s="127" t="s">
        <v>75</v>
      </c>
      <c r="E417" s="127" t="s">
        <v>369</v>
      </c>
      <c r="F417" s="127">
        <v>20</v>
      </c>
      <c r="G417" s="13">
        <f>IF(A417&lt;&gt;"Vide",A417,"")</f>
        <v>43122</v>
      </c>
    </row>
    <row r="418" spans="1:7" ht="30" x14ac:dyDescent="0.25">
      <c r="A418" s="633">
        <v>43122</v>
      </c>
      <c r="B418" s="126" t="s">
        <v>3</v>
      </c>
      <c r="C418" s="126" t="s">
        <v>84</v>
      </c>
      <c r="D418" s="126" t="s">
        <v>115</v>
      </c>
      <c r="E418" s="126" t="s">
        <v>370</v>
      </c>
      <c r="F418" s="126">
        <v>90</v>
      </c>
      <c r="G418" s="13">
        <f>IF(A418&lt;&gt;"Vide",A418,"")</f>
        <v>43122</v>
      </c>
    </row>
    <row r="419" spans="1:7" ht="45" x14ac:dyDescent="0.25">
      <c r="A419" s="635">
        <v>43122</v>
      </c>
      <c r="B419" s="364" t="s">
        <v>9</v>
      </c>
      <c r="C419" s="364" t="s">
        <v>85</v>
      </c>
      <c r="D419" s="364" t="s">
        <v>73</v>
      </c>
      <c r="E419" s="364" t="s">
        <v>371</v>
      </c>
      <c r="F419" s="364">
        <v>10</v>
      </c>
      <c r="G419" s="13">
        <f>IF(A419&lt;&gt;"Vide",A419,"")</f>
        <v>43122</v>
      </c>
    </row>
    <row r="420" spans="1:7" ht="30" x14ac:dyDescent="0.25">
      <c r="A420" s="636">
        <v>43122</v>
      </c>
      <c r="B420" s="129" t="s">
        <v>21</v>
      </c>
      <c r="C420" s="129" t="s">
        <v>85</v>
      </c>
      <c r="D420" s="129" t="s">
        <v>115</v>
      </c>
      <c r="E420" s="129" t="s">
        <v>372</v>
      </c>
      <c r="F420" s="129">
        <v>30</v>
      </c>
      <c r="G420" s="13">
        <f>IF(A420&lt;&gt;"Vide",A420,"")</f>
        <v>43122</v>
      </c>
    </row>
    <row r="421" spans="1:7" ht="30" x14ac:dyDescent="0.25">
      <c r="A421" s="636">
        <v>43122</v>
      </c>
      <c r="B421" s="129" t="s">
        <v>3</v>
      </c>
      <c r="C421" s="129" t="s">
        <v>84</v>
      </c>
      <c r="D421" s="129" t="s">
        <v>115</v>
      </c>
      <c r="E421" s="129" t="s">
        <v>382</v>
      </c>
      <c r="F421" s="129">
        <v>45</v>
      </c>
      <c r="G421" s="13">
        <f>IF(A421&lt;&gt;"Vide",A421,"")</f>
        <v>43122</v>
      </c>
    </row>
    <row r="422" spans="1:7" x14ac:dyDescent="0.25">
      <c r="A422" s="637">
        <v>43122</v>
      </c>
      <c r="B422" s="128" t="s">
        <v>4</v>
      </c>
      <c r="C422" s="128" t="s">
        <v>84</v>
      </c>
      <c r="D422" s="128" t="s">
        <v>70</v>
      </c>
      <c r="E422" s="128" t="s">
        <v>383</v>
      </c>
      <c r="F422" s="128">
        <v>5</v>
      </c>
      <c r="G422" s="13">
        <f>IF(A422&lt;&gt;"Vide",A422,"")</f>
        <v>43122</v>
      </c>
    </row>
    <row r="423" spans="1:7" ht="30" x14ac:dyDescent="0.25">
      <c r="A423" s="636">
        <v>43122</v>
      </c>
      <c r="B423" s="129" t="s">
        <v>6</v>
      </c>
      <c r="C423" s="129" t="s">
        <v>16</v>
      </c>
      <c r="D423" s="129" t="s">
        <v>79</v>
      </c>
      <c r="E423" s="129" t="s">
        <v>384</v>
      </c>
      <c r="F423" s="129">
        <v>10</v>
      </c>
      <c r="G423" s="13">
        <f>IF(A423&lt;&gt;"Vide",A423,"")</f>
        <v>43122</v>
      </c>
    </row>
    <row r="424" spans="1:7" ht="45" x14ac:dyDescent="0.25">
      <c r="A424" s="637">
        <v>43122</v>
      </c>
      <c r="B424" s="128" t="s">
        <v>3</v>
      </c>
      <c r="C424" s="128" t="s">
        <v>16</v>
      </c>
      <c r="D424" s="128" t="s">
        <v>45</v>
      </c>
      <c r="E424" s="128" t="s">
        <v>385</v>
      </c>
      <c r="F424" s="128">
        <v>45</v>
      </c>
      <c r="G424" s="13">
        <f>IF(A424&lt;&gt;"Vide",A424,"")</f>
        <v>43122</v>
      </c>
    </row>
    <row r="425" spans="1:7" ht="30" x14ac:dyDescent="0.25">
      <c r="A425" s="636">
        <v>43122</v>
      </c>
      <c r="B425" s="129" t="s">
        <v>2</v>
      </c>
      <c r="C425" s="129" t="s">
        <v>18</v>
      </c>
      <c r="D425" s="129" t="s">
        <v>39</v>
      </c>
      <c r="E425" s="129" t="s">
        <v>386</v>
      </c>
      <c r="F425" s="129">
        <v>45</v>
      </c>
      <c r="G425" s="13">
        <f>IF(A425&lt;&gt;"Vide",A425,"")</f>
        <v>43122</v>
      </c>
    </row>
    <row r="426" spans="1:7" ht="45" x14ac:dyDescent="0.25">
      <c r="A426" s="637">
        <v>43122</v>
      </c>
      <c r="B426" s="128" t="s">
        <v>2</v>
      </c>
      <c r="C426" s="128" t="s">
        <v>12</v>
      </c>
      <c r="D426" s="128" t="s">
        <v>33</v>
      </c>
      <c r="E426" s="128" t="s">
        <v>387</v>
      </c>
      <c r="F426" s="128">
        <v>40</v>
      </c>
      <c r="G426" s="13">
        <f>IF(A426&lt;&gt;"Vide",A426,"")</f>
        <v>43122</v>
      </c>
    </row>
    <row r="427" spans="1:7" ht="30" x14ac:dyDescent="0.25">
      <c r="A427" s="636">
        <v>43122</v>
      </c>
      <c r="B427" s="129" t="s">
        <v>135</v>
      </c>
      <c r="C427" s="129" t="s">
        <v>11</v>
      </c>
      <c r="D427" s="129" t="s">
        <v>137</v>
      </c>
      <c r="E427" s="129" t="s">
        <v>388</v>
      </c>
      <c r="F427" s="129">
        <v>1</v>
      </c>
      <c r="G427" s="13">
        <f>IF(A427&lt;&gt;"Vide",A427,"")</f>
        <v>43122</v>
      </c>
    </row>
    <row r="428" spans="1:7" ht="30" x14ac:dyDescent="0.25">
      <c r="A428" s="638">
        <v>43122</v>
      </c>
      <c r="B428" s="130" t="s">
        <v>3</v>
      </c>
      <c r="C428" s="130" t="s">
        <v>84</v>
      </c>
      <c r="D428" s="130" t="s">
        <v>115</v>
      </c>
      <c r="E428" s="130" t="s">
        <v>389</v>
      </c>
      <c r="F428" s="130">
        <v>15</v>
      </c>
      <c r="G428" s="13">
        <f>IF(A428&lt;&gt;"Vide",A428,"")</f>
        <v>43122</v>
      </c>
    </row>
    <row r="429" spans="1:7" ht="30" x14ac:dyDescent="0.25">
      <c r="A429" s="639">
        <v>43122</v>
      </c>
      <c r="B429" s="131" t="s">
        <v>3</v>
      </c>
      <c r="C429" s="131" t="s">
        <v>84</v>
      </c>
      <c r="D429" s="131" t="s">
        <v>70</v>
      </c>
      <c r="E429" s="131" t="s">
        <v>390</v>
      </c>
      <c r="F429" s="131">
        <v>15</v>
      </c>
      <c r="G429" s="13">
        <f>IF(A429&lt;&gt;"Vide",A429,"")</f>
        <v>43122</v>
      </c>
    </row>
    <row r="430" spans="1:7" ht="30" x14ac:dyDescent="0.25">
      <c r="A430" s="640">
        <v>43122</v>
      </c>
      <c r="B430" s="132" t="s">
        <v>3</v>
      </c>
      <c r="C430" s="132" t="s">
        <v>141</v>
      </c>
      <c r="D430" s="132" t="s">
        <v>144</v>
      </c>
      <c r="E430" s="132" t="s">
        <v>393</v>
      </c>
      <c r="F430" s="132">
        <v>2</v>
      </c>
      <c r="G430" s="13">
        <f>IF(A430&lt;&gt;"Vide",A430,"")</f>
        <v>43122</v>
      </c>
    </row>
    <row r="431" spans="1:7" x14ac:dyDescent="0.25">
      <c r="A431" s="641">
        <v>43122</v>
      </c>
      <c r="B431" s="133" t="s">
        <v>8</v>
      </c>
      <c r="C431" s="133" t="s">
        <v>141</v>
      </c>
      <c r="D431" s="133" t="s">
        <v>145</v>
      </c>
      <c r="E431" s="133" t="s">
        <v>110</v>
      </c>
      <c r="F431" s="133">
        <v>63</v>
      </c>
      <c r="G431" s="13">
        <f>IF(A431&lt;&gt;"Vide",A431,"")</f>
        <v>43122</v>
      </c>
    </row>
    <row r="432" spans="1:7" x14ac:dyDescent="0.25">
      <c r="A432" s="642">
        <v>43122</v>
      </c>
      <c r="B432" s="134" t="s">
        <v>8</v>
      </c>
      <c r="C432" s="134" t="s">
        <v>141</v>
      </c>
      <c r="D432" s="134" t="s">
        <v>146</v>
      </c>
      <c r="E432" s="134" t="s">
        <v>110</v>
      </c>
      <c r="F432" s="134">
        <v>16</v>
      </c>
      <c r="G432" s="13">
        <f>IF(A432&lt;&gt;"Vide",A432,"")</f>
        <v>43122</v>
      </c>
    </row>
    <row r="433" spans="1:7" ht="30" x14ac:dyDescent="0.25">
      <c r="A433" s="643">
        <v>43122</v>
      </c>
      <c r="B433" s="135" t="s">
        <v>8</v>
      </c>
      <c r="C433" s="135" t="s">
        <v>141</v>
      </c>
      <c r="D433" s="135" t="s">
        <v>148</v>
      </c>
      <c r="E433" s="135" t="s">
        <v>110</v>
      </c>
      <c r="F433" s="135">
        <v>10</v>
      </c>
      <c r="G433" s="13">
        <f>IF(A433&lt;&gt;"Vide",A433,"")</f>
        <v>43122</v>
      </c>
    </row>
    <row r="434" spans="1:7" x14ac:dyDescent="0.25">
      <c r="A434" s="644">
        <v>43122</v>
      </c>
      <c r="B434" s="136" t="s">
        <v>8</v>
      </c>
      <c r="C434" s="136" t="s">
        <v>141</v>
      </c>
      <c r="D434" s="136" t="s">
        <v>142</v>
      </c>
      <c r="E434" s="136" t="s">
        <v>110</v>
      </c>
      <c r="F434" s="136">
        <v>3</v>
      </c>
      <c r="G434" s="13">
        <f>IF(A434&lt;&gt;"Vide",A434,"")</f>
        <v>43122</v>
      </c>
    </row>
    <row r="435" spans="1:7" x14ac:dyDescent="0.25">
      <c r="A435" s="643">
        <v>43122</v>
      </c>
      <c r="B435" s="135" t="s">
        <v>8</v>
      </c>
      <c r="C435" s="135" t="s">
        <v>141</v>
      </c>
      <c r="D435" s="135" t="s">
        <v>145</v>
      </c>
      <c r="E435" s="135" t="s">
        <v>110</v>
      </c>
      <c r="F435" s="135">
        <v>14</v>
      </c>
      <c r="G435" s="13">
        <f>IF(A435&lt;&gt;"Vide",A435,"")</f>
        <v>43122</v>
      </c>
    </row>
    <row r="436" spans="1:7" x14ac:dyDescent="0.25">
      <c r="A436" s="644">
        <v>43122</v>
      </c>
      <c r="B436" s="136" t="s">
        <v>8</v>
      </c>
      <c r="C436" s="136" t="s">
        <v>141</v>
      </c>
      <c r="D436" s="136" t="s">
        <v>146</v>
      </c>
      <c r="E436" s="136" t="s">
        <v>110</v>
      </c>
      <c r="F436" s="136">
        <v>12</v>
      </c>
      <c r="G436" s="13">
        <f>IF(A436&lt;&gt;"Vide",A436,"")</f>
        <v>43122</v>
      </c>
    </row>
    <row r="437" spans="1:7" x14ac:dyDescent="0.25">
      <c r="A437" s="643">
        <v>43122</v>
      </c>
      <c r="B437" s="135" t="s">
        <v>3</v>
      </c>
      <c r="C437" s="135" t="s">
        <v>141</v>
      </c>
      <c r="D437" s="135" t="s">
        <v>146</v>
      </c>
      <c r="E437" s="135" t="s">
        <v>110</v>
      </c>
      <c r="F437" s="135">
        <v>6</v>
      </c>
      <c r="G437" s="13">
        <f>IF(A437&lt;&gt;"Vide",A437,"")</f>
        <v>43122</v>
      </c>
    </row>
    <row r="438" spans="1:7" x14ac:dyDescent="0.25">
      <c r="A438" s="644">
        <v>43122</v>
      </c>
      <c r="B438" s="136" t="s">
        <v>3</v>
      </c>
      <c r="C438" s="136" t="s">
        <v>141</v>
      </c>
      <c r="D438" s="136" t="s">
        <v>146</v>
      </c>
      <c r="E438" s="136" t="s">
        <v>110</v>
      </c>
      <c r="F438" s="136">
        <v>25</v>
      </c>
      <c r="G438" s="13">
        <f>IF(A438&lt;&gt;"Vide",A438,"")</f>
        <v>43122</v>
      </c>
    </row>
    <row r="439" spans="1:7" ht="30" x14ac:dyDescent="0.25">
      <c r="A439" s="643">
        <v>43122</v>
      </c>
      <c r="B439" s="135" t="s">
        <v>3</v>
      </c>
      <c r="C439" s="135" t="s">
        <v>141</v>
      </c>
      <c r="D439" s="135" t="s">
        <v>149</v>
      </c>
      <c r="E439" s="135" t="s">
        <v>394</v>
      </c>
      <c r="F439" s="135">
        <v>3</v>
      </c>
      <c r="G439" s="13">
        <f>IF(A439&lt;&gt;"Vide",A439,"")</f>
        <v>43122</v>
      </c>
    </row>
    <row r="440" spans="1:7" x14ac:dyDescent="0.25">
      <c r="A440" s="644">
        <v>43122</v>
      </c>
      <c r="B440" s="136" t="s">
        <v>4</v>
      </c>
      <c r="C440" s="136" t="s">
        <v>141</v>
      </c>
      <c r="D440" s="136" t="s">
        <v>146</v>
      </c>
      <c r="E440" s="136" t="s">
        <v>110</v>
      </c>
      <c r="F440" s="136">
        <v>8</v>
      </c>
      <c r="G440" s="13">
        <f>IF(A440&lt;&gt;"Vide",A440,"")</f>
        <v>43122</v>
      </c>
    </row>
    <row r="441" spans="1:7" x14ac:dyDescent="0.25">
      <c r="A441" s="643">
        <v>43122</v>
      </c>
      <c r="B441" s="135" t="s">
        <v>9</v>
      </c>
      <c r="C441" s="135" t="s">
        <v>141</v>
      </c>
      <c r="D441" s="135" t="s">
        <v>146</v>
      </c>
      <c r="E441" s="135" t="s">
        <v>110</v>
      </c>
      <c r="F441" s="135">
        <v>20</v>
      </c>
      <c r="G441" s="13">
        <f>IF(A441&lt;&gt;"Vide",A441,"")</f>
        <v>43122</v>
      </c>
    </row>
    <row r="442" spans="1:7" ht="51.75" customHeight="1" x14ac:dyDescent="0.25">
      <c r="A442" s="644">
        <v>43122</v>
      </c>
      <c r="B442" s="136" t="s">
        <v>9</v>
      </c>
      <c r="C442" s="136" t="s">
        <v>141</v>
      </c>
      <c r="D442" s="136" t="s">
        <v>148</v>
      </c>
      <c r="E442" s="136" t="s">
        <v>110</v>
      </c>
      <c r="F442" s="136">
        <v>20</v>
      </c>
      <c r="G442" s="13">
        <f>IF(A442&lt;&gt;"Vide",A442,"")</f>
        <v>43122</v>
      </c>
    </row>
    <row r="443" spans="1:7" x14ac:dyDescent="0.25">
      <c r="A443" s="643">
        <v>43122</v>
      </c>
      <c r="B443" s="135" t="s">
        <v>9</v>
      </c>
      <c r="C443" s="135" t="s">
        <v>141</v>
      </c>
      <c r="D443" s="135" t="s">
        <v>145</v>
      </c>
      <c r="E443" s="135" t="s">
        <v>110</v>
      </c>
      <c r="F443" s="135">
        <v>10</v>
      </c>
      <c r="G443" s="13">
        <f>IF(A443&lt;&gt;"Vide",A443,"")</f>
        <v>43122</v>
      </c>
    </row>
    <row r="444" spans="1:7" ht="30" x14ac:dyDescent="0.25">
      <c r="A444" s="644">
        <v>43123</v>
      </c>
      <c r="B444" s="136" t="s">
        <v>9</v>
      </c>
      <c r="C444" s="136" t="s">
        <v>85</v>
      </c>
      <c r="D444" s="136" t="s">
        <v>73</v>
      </c>
      <c r="E444" s="136" t="s">
        <v>391</v>
      </c>
      <c r="F444" s="136">
        <v>10</v>
      </c>
      <c r="G444" s="13">
        <f>IF(A444&lt;&gt;"Vide",A444,"")</f>
        <v>43123</v>
      </c>
    </row>
    <row r="445" spans="1:7" ht="66" customHeight="1" x14ac:dyDescent="0.25">
      <c r="A445" s="643">
        <v>43123</v>
      </c>
      <c r="B445" s="135" t="s">
        <v>3</v>
      </c>
      <c r="C445" s="135" t="s">
        <v>84</v>
      </c>
      <c r="D445" s="135" t="s">
        <v>115</v>
      </c>
      <c r="E445" s="135" t="s">
        <v>392</v>
      </c>
      <c r="F445" s="135">
        <v>40</v>
      </c>
      <c r="G445" s="13">
        <f>IF(A445&lt;&gt;"Vide",A445,"")</f>
        <v>43123</v>
      </c>
    </row>
    <row r="446" spans="1:7" x14ac:dyDescent="0.25">
      <c r="A446" s="645">
        <v>43123</v>
      </c>
      <c r="B446" s="137" t="s">
        <v>6</v>
      </c>
      <c r="C446" s="137" t="s">
        <v>16</v>
      </c>
      <c r="D446" s="137" t="s">
        <v>151</v>
      </c>
      <c r="E446" s="137" t="s">
        <v>399</v>
      </c>
      <c r="F446" s="137">
        <v>30</v>
      </c>
      <c r="G446" s="13">
        <f>IF(A446&lt;&gt;"Vide",A446,"")</f>
        <v>43123</v>
      </c>
    </row>
    <row r="447" spans="1:7" ht="30" x14ac:dyDescent="0.25">
      <c r="A447" s="646">
        <v>43123</v>
      </c>
      <c r="B447" s="138" t="s">
        <v>6</v>
      </c>
      <c r="C447" s="138" t="s">
        <v>16</v>
      </c>
      <c r="D447" s="138" t="s">
        <v>79</v>
      </c>
      <c r="E447" s="138" t="s">
        <v>395</v>
      </c>
      <c r="F447" s="138">
        <v>45</v>
      </c>
      <c r="G447" s="13">
        <f>IF(A447&lt;&gt;"Vide",A447,"")</f>
        <v>43123</v>
      </c>
    </row>
    <row r="448" spans="1:7" ht="30" x14ac:dyDescent="0.25">
      <c r="A448" s="647">
        <v>43123</v>
      </c>
      <c r="B448" s="139" t="s">
        <v>2</v>
      </c>
      <c r="C448" s="139" t="s">
        <v>20</v>
      </c>
      <c r="D448" s="139" t="s">
        <v>42</v>
      </c>
      <c r="E448" s="139" t="s">
        <v>396</v>
      </c>
      <c r="F448" s="139">
        <v>40</v>
      </c>
      <c r="G448" s="13">
        <f>IF(A448&lt;&gt;"Vide",A448,"")</f>
        <v>43123</v>
      </c>
    </row>
    <row r="449" spans="1:7" x14ac:dyDescent="0.25">
      <c r="A449" s="646">
        <v>43123</v>
      </c>
      <c r="B449" s="138" t="s">
        <v>8</v>
      </c>
      <c r="C449" s="138" t="s">
        <v>101</v>
      </c>
      <c r="D449" s="138" t="s">
        <v>45</v>
      </c>
      <c r="E449" s="138" t="s">
        <v>397</v>
      </c>
      <c r="F449" s="138">
        <v>45</v>
      </c>
      <c r="G449" s="13">
        <f>IF(A449&lt;&gt;"Vide",A449,"")</f>
        <v>43123</v>
      </c>
    </row>
    <row r="450" spans="1:7" ht="30" x14ac:dyDescent="0.25">
      <c r="A450" s="647">
        <v>43123</v>
      </c>
      <c r="B450" s="139" t="s">
        <v>9</v>
      </c>
      <c r="C450" s="139" t="s">
        <v>141</v>
      </c>
      <c r="D450" s="139" t="s">
        <v>144</v>
      </c>
      <c r="E450" s="139" t="s">
        <v>398</v>
      </c>
      <c r="F450" s="139">
        <v>30</v>
      </c>
      <c r="G450" s="13">
        <f>IF(A450&lt;&gt;"Vide",A450,"")</f>
        <v>43123</v>
      </c>
    </row>
    <row r="451" spans="1:7" ht="30" x14ac:dyDescent="0.25">
      <c r="A451" s="646">
        <v>43123</v>
      </c>
      <c r="B451" s="138" t="s">
        <v>2</v>
      </c>
      <c r="C451" s="138" t="s">
        <v>19</v>
      </c>
      <c r="D451" s="138" t="s">
        <v>36</v>
      </c>
      <c r="E451" s="138" t="s">
        <v>110</v>
      </c>
      <c r="F451" s="138">
        <v>30</v>
      </c>
      <c r="G451" s="13">
        <f>IF(A451&lt;&gt;"Vide",A451,"")</f>
        <v>43123</v>
      </c>
    </row>
    <row r="452" spans="1:7" ht="30" x14ac:dyDescent="0.25">
      <c r="A452" s="647">
        <v>43123</v>
      </c>
      <c r="B452" s="139" t="s">
        <v>9</v>
      </c>
      <c r="C452" s="139" t="s">
        <v>88</v>
      </c>
      <c r="D452" s="139" t="s">
        <v>120</v>
      </c>
      <c r="E452" s="139" t="s">
        <v>400</v>
      </c>
      <c r="F452" s="139">
        <v>20</v>
      </c>
      <c r="G452" s="13">
        <f>IF(A452&lt;&gt;"Vide",A452,"")</f>
        <v>43123</v>
      </c>
    </row>
    <row r="453" spans="1:7" ht="30" x14ac:dyDescent="0.25">
      <c r="A453" s="646">
        <v>43123</v>
      </c>
      <c r="B453" s="138" t="s">
        <v>9</v>
      </c>
      <c r="C453" s="138" t="s">
        <v>88</v>
      </c>
      <c r="D453" s="138" t="s">
        <v>120</v>
      </c>
      <c r="E453" s="138" t="s">
        <v>401</v>
      </c>
      <c r="F453" s="138">
        <v>15</v>
      </c>
      <c r="G453" s="13">
        <f>IF(A453&lt;&gt;"Vide",A453,"")</f>
        <v>43123</v>
      </c>
    </row>
    <row r="454" spans="1:7" ht="55.5" customHeight="1" x14ac:dyDescent="0.25">
      <c r="A454" s="647">
        <v>43123</v>
      </c>
      <c r="B454" s="139" t="s">
        <v>3</v>
      </c>
      <c r="C454" s="139" t="s">
        <v>15</v>
      </c>
      <c r="D454" s="139" t="s">
        <v>136</v>
      </c>
      <c r="E454" s="139" t="s">
        <v>402</v>
      </c>
      <c r="F454" s="139">
        <v>15</v>
      </c>
      <c r="G454" s="13">
        <f>IF(A454&lt;&gt;"Vide",A454,"")</f>
        <v>43123</v>
      </c>
    </row>
    <row r="455" spans="1:7" x14ac:dyDescent="0.25">
      <c r="A455" s="646">
        <v>43123</v>
      </c>
      <c r="B455" s="138" t="s">
        <v>8</v>
      </c>
      <c r="C455" s="138" t="s">
        <v>16</v>
      </c>
      <c r="D455" s="138" t="s">
        <v>120</v>
      </c>
      <c r="E455" s="138" t="s">
        <v>403</v>
      </c>
      <c r="F455" s="138">
        <v>15</v>
      </c>
      <c r="G455" s="13">
        <f>IF(A455&lt;&gt;"Vide",A455,"")</f>
        <v>43123</v>
      </c>
    </row>
    <row r="456" spans="1:7" x14ac:dyDescent="0.25">
      <c r="A456" s="647">
        <v>43123</v>
      </c>
      <c r="B456" s="139" t="s">
        <v>2</v>
      </c>
      <c r="C456" s="139" t="s">
        <v>18</v>
      </c>
      <c r="D456" s="139" t="s">
        <v>40</v>
      </c>
      <c r="E456" s="139" t="s">
        <v>404</v>
      </c>
      <c r="F456" s="139">
        <v>15</v>
      </c>
      <c r="G456" s="13">
        <f>IF(A456&lt;&gt;"Vide",A456,"")</f>
        <v>43123</v>
      </c>
    </row>
    <row r="457" spans="1:7" ht="30" x14ac:dyDescent="0.25">
      <c r="A457" s="648">
        <v>43123</v>
      </c>
      <c r="B457" s="140" t="s">
        <v>2</v>
      </c>
      <c r="C457" s="140" t="s">
        <v>32</v>
      </c>
      <c r="D457" s="140" t="s">
        <v>38</v>
      </c>
      <c r="E457" s="140" t="s">
        <v>405</v>
      </c>
      <c r="F457" s="140">
        <v>20</v>
      </c>
      <c r="G457" s="13">
        <f>IF(A457&lt;&gt;"Vide",A457,"")</f>
        <v>43123</v>
      </c>
    </row>
    <row r="458" spans="1:7" ht="45" x14ac:dyDescent="0.25">
      <c r="A458" s="649">
        <v>43123</v>
      </c>
      <c r="B458" s="141" t="s">
        <v>8</v>
      </c>
      <c r="C458" s="141" t="s">
        <v>104</v>
      </c>
      <c r="D458" s="141" t="s">
        <v>105</v>
      </c>
      <c r="E458" s="141" t="s">
        <v>406</v>
      </c>
      <c r="F458" s="141">
        <v>15</v>
      </c>
      <c r="G458" s="13">
        <f>IF(A458&lt;&gt;"Vide",A458,"")</f>
        <v>43123</v>
      </c>
    </row>
    <row r="459" spans="1:7" x14ac:dyDescent="0.25">
      <c r="A459" s="650">
        <v>43123</v>
      </c>
      <c r="B459" s="142" t="s">
        <v>8</v>
      </c>
      <c r="C459" s="142" t="s">
        <v>141</v>
      </c>
      <c r="D459" s="142" t="s">
        <v>145</v>
      </c>
      <c r="E459" s="142" t="s">
        <v>110</v>
      </c>
      <c r="F459" s="142">
        <v>15</v>
      </c>
      <c r="G459" s="13">
        <f>IF(A459&lt;&gt;"Vide",A459,"")</f>
        <v>43123</v>
      </c>
    </row>
    <row r="460" spans="1:7" x14ac:dyDescent="0.25">
      <c r="A460" s="651">
        <v>43123</v>
      </c>
      <c r="B460" s="143" t="s">
        <v>8</v>
      </c>
      <c r="C460" s="143" t="s">
        <v>141</v>
      </c>
      <c r="D460" s="143" t="s">
        <v>146</v>
      </c>
      <c r="E460" s="143" t="s">
        <v>110</v>
      </c>
      <c r="F460" s="143">
        <v>6</v>
      </c>
      <c r="G460" s="13">
        <f>IF(A460&lt;&gt;"Vide",A460,"")</f>
        <v>43123</v>
      </c>
    </row>
    <row r="461" spans="1:7" ht="30" x14ac:dyDescent="0.25">
      <c r="A461" s="652">
        <v>43123</v>
      </c>
      <c r="B461" s="144" t="s">
        <v>8</v>
      </c>
      <c r="C461" s="144" t="s">
        <v>141</v>
      </c>
      <c r="D461" s="144" t="s">
        <v>149</v>
      </c>
      <c r="E461" s="144" t="s">
        <v>2</v>
      </c>
      <c r="F461" s="144">
        <v>15</v>
      </c>
      <c r="G461" s="13">
        <f>IF(A461&lt;&gt;"Vide",A461,"")</f>
        <v>43123</v>
      </c>
    </row>
    <row r="462" spans="1:7" x14ac:dyDescent="0.25">
      <c r="A462" s="651">
        <v>43123</v>
      </c>
      <c r="B462" s="143" t="s">
        <v>8</v>
      </c>
      <c r="C462" s="143" t="s">
        <v>141</v>
      </c>
      <c r="D462" s="143" t="s">
        <v>145</v>
      </c>
      <c r="E462" s="143" t="s">
        <v>110</v>
      </c>
      <c r="F462" s="143">
        <v>36</v>
      </c>
      <c r="G462" s="13">
        <f>IF(A462&lt;&gt;"Vide",A462,"")</f>
        <v>43123</v>
      </c>
    </row>
    <row r="463" spans="1:7" x14ac:dyDescent="0.25">
      <c r="A463" s="652">
        <v>43123</v>
      </c>
      <c r="B463" s="144" t="s">
        <v>8</v>
      </c>
      <c r="C463" s="144" t="s">
        <v>141</v>
      </c>
      <c r="D463" s="144" t="s">
        <v>146</v>
      </c>
      <c r="E463" s="144" t="s">
        <v>110</v>
      </c>
      <c r="F463" s="144">
        <v>15</v>
      </c>
      <c r="G463" s="13">
        <f>IF(A463&lt;&gt;"Vide",A463,"")</f>
        <v>43123</v>
      </c>
    </row>
    <row r="464" spans="1:7" ht="30" x14ac:dyDescent="0.25">
      <c r="A464" s="651">
        <v>43123</v>
      </c>
      <c r="B464" s="143" t="s">
        <v>8</v>
      </c>
      <c r="C464" s="143" t="s">
        <v>141</v>
      </c>
      <c r="D464" s="143" t="s">
        <v>149</v>
      </c>
      <c r="E464" s="143" t="s">
        <v>2</v>
      </c>
      <c r="F464" s="143">
        <v>31</v>
      </c>
      <c r="G464" s="13">
        <f>IF(A464&lt;&gt;"Vide",A464,"")</f>
        <v>43123</v>
      </c>
    </row>
    <row r="465" spans="1:7" x14ac:dyDescent="0.25">
      <c r="A465" s="652">
        <v>43123</v>
      </c>
      <c r="B465" s="144" t="s">
        <v>8</v>
      </c>
      <c r="C465" s="144" t="s">
        <v>141</v>
      </c>
      <c r="D465" s="144" t="s">
        <v>147</v>
      </c>
      <c r="E465" s="144" t="s">
        <v>110</v>
      </c>
      <c r="F465" s="144">
        <v>5</v>
      </c>
      <c r="G465" s="13">
        <f>IF(A465&lt;&gt;"Vide",A465,"")</f>
        <v>43123</v>
      </c>
    </row>
    <row r="466" spans="1:7" x14ac:dyDescent="0.25">
      <c r="A466" s="651">
        <v>43123</v>
      </c>
      <c r="B466" s="143" t="s">
        <v>3</v>
      </c>
      <c r="C466" s="143" t="s">
        <v>141</v>
      </c>
      <c r="D466" s="143" t="s">
        <v>146</v>
      </c>
      <c r="E466" s="143" t="s">
        <v>110</v>
      </c>
      <c r="F466" s="143">
        <v>6</v>
      </c>
      <c r="G466" s="13">
        <f>IF(A466&lt;&gt;"Vide",A466,"")</f>
        <v>43123</v>
      </c>
    </row>
    <row r="467" spans="1:7" x14ac:dyDescent="0.25">
      <c r="A467" s="652">
        <v>43123</v>
      </c>
      <c r="B467" s="144" t="s">
        <v>4</v>
      </c>
      <c r="C467" s="144" t="s">
        <v>141</v>
      </c>
      <c r="D467" s="144" t="s">
        <v>146</v>
      </c>
      <c r="E467" s="144" t="s">
        <v>284</v>
      </c>
      <c r="F467" s="144">
        <v>15</v>
      </c>
      <c r="G467" s="13">
        <f>IF(A467&lt;&gt;"Vide",A467,"")</f>
        <v>43123</v>
      </c>
    </row>
    <row r="468" spans="1:7" ht="30" x14ac:dyDescent="0.25">
      <c r="A468" s="651">
        <v>43123</v>
      </c>
      <c r="B468" s="143" t="s">
        <v>4</v>
      </c>
      <c r="C468" s="143" t="s">
        <v>141</v>
      </c>
      <c r="D468" s="143" t="s">
        <v>149</v>
      </c>
      <c r="E468" s="143" t="s">
        <v>409</v>
      </c>
      <c r="F468" s="143">
        <v>0</v>
      </c>
      <c r="G468" s="13">
        <f>IF(A468&lt;&gt;"Vide",A468,"")</f>
        <v>43123</v>
      </c>
    </row>
    <row r="469" spans="1:7" ht="30" x14ac:dyDescent="0.25">
      <c r="A469" s="652">
        <v>43123</v>
      </c>
      <c r="B469" s="144" t="s">
        <v>9</v>
      </c>
      <c r="C469" s="144" t="s">
        <v>141</v>
      </c>
      <c r="D469" s="144" t="s">
        <v>144</v>
      </c>
      <c r="E469" s="144" t="s">
        <v>410</v>
      </c>
      <c r="F469" s="144">
        <v>30</v>
      </c>
      <c r="G469" s="13">
        <f>IF(A469&lt;&gt;"Vide",A469,"")</f>
        <v>43123</v>
      </c>
    </row>
    <row r="470" spans="1:7" x14ac:dyDescent="0.25">
      <c r="A470" s="651">
        <v>43123</v>
      </c>
      <c r="B470" s="143" t="s">
        <v>9</v>
      </c>
      <c r="C470" s="143" t="s">
        <v>141</v>
      </c>
      <c r="D470" s="143" t="s">
        <v>145</v>
      </c>
      <c r="E470" s="143" t="s">
        <v>411</v>
      </c>
      <c r="F470" s="143">
        <v>21</v>
      </c>
      <c r="G470" s="13">
        <f>IF(A470&lt;&gt;"Vide",A470,"")</f>
        <v>43123</v>
      </c>
    </row>
    <row r="471" spans="1:7" x14ac:dyDescent="0.25">
      <c r="A471" s="652">
        <v>43123</v>
      </c>
      <c r="B471" s="144" t="s">
        <v>9</v>
      </c>
      <c r="C471" s="144" t="s">
        <v>141</v>
      </c>
      <c r="D471" s="144" t="s">
        <v>146</v>
      </c>
      <c r="E471" s="144" t="s">
        <v>110</v>
      </c>
      <c r="F471" s="144">
        <v>13</v>
      </c>
      <c r="G471" s="13">
        <f>IF(A471&lt;&gt;"Vide",A471,"")</f>
        <v>43123</v>
      </c>
    </row>
    <row r="472" spans="1:7" x14ac:dyDescent="0.25">
      <c r="A472" s="651">
        <v>43123</v>
      </c>
      <c r="B472" s="143" t="s">
        <v>21</v>
      </c>
      <c r="C472" s="143" t="s">
        <v>141</v>
      </c>
      <c r="D472" s="143" t="s">
        <v>145</v>
      </c>
      <c r="E472" s="143" t="s">
        <v>110</v>
      </c>
      <c r="F472" s="143">
        <v>5</v>
      </c>
      <c r="G472" s="13">
        <f>IF(A472&lt;&gt;"Vide",A472,"")</f>
        <v>43123</v>
      </c>
    </row>
    <row r="473" spans="1:7" x14ac:dyDescent="0.25">
      <c r="A473" s="652">
        <v>43123</v>
      </c>
      <c r="B473" s="144" t="s">
        <v>21</v>
      </c>
      <c r="C473" s="144" t="s">
        <v>141</v>
      </c>
      <c r="D473" s="144" t="s">
        <v>146</v>
      </c>
      <c r="E473" s="144" t="s">
        <v>110</v>
      </c>
      <c r="F473" s="144">
        <v>29</v>
      </c>
      <c r="G473" s="13">
        <f>IF(A473&lt;&gt;"Vide",A473,"")</f>
        <v>43123</v>
      </c>
    </row>
    <row r="474" spans="1:7" ht="30" x14ac:dyDescent="0.25">
      <c r="A474" s="651">
        <v>43123</v>
      </c>
      <c r="B474" s="143" t="s">
        <v>21</v>
      </c>
      <c r="C474" s="143" t="s">
        <v>141</v>
      </c>
      <c r="D474" s="143" t="s">
        <v>149</v>
      </c>
      <c r="E474" s="143" t="s">
        <v>110</v>
      </c>
      <c r="F474" s="143">
        <v>20</v>
      </c>
      <c r="G474" s="13">
        <f>IF(A474&lt;&gt;"Vide",A474,"")</f>
        <v>43123</v>
      </c>
    </row>
    <row r="475" spans="1:7" ht="30" x14ac:dyDescent="0.25">
      <c r="A475" s="653">
        <v>43123</v>
      </c>
      <c r="B475" s="275" t="s">
        <v>135</v>
      </c>
      <c r="C475" s="275" t="s">
        <v>11</v>
      </c>
      <c r="D475" s="275" t="s">
        <v>10</v>
      </c>
      <c r="E475" s="275" t="s">
        <v>437</v>
      </c>
      <c r="F475" s="275">
        <v>0</v>
      </c>
      <c r="G475" s="13">
        <f>IF(A475&lt;&gt;"Vide",A475,"")</f>
        <v>43123</v>
      </c>
    </row>
    <row r="476" spans="1:7" ht="30" x14ac:dyDescent="0.25">
      <c r="A476" s="654">
        <v>43124</v>
      </c>
      <c r="B476" s="146" t="s">
        <v>21</v>
      </c>
      <c r="C476" s="146" t="s">
        <v>141</v>
      </c>
      <c r="D476" s="146" t="s">
        <v>143</v>
      </c>
      <c r="E476" s="146" t="s">
        <v>407</v>
      </c>
      <c r="F476" s="146">
        <v>40</v>
      </c>
      <c r="G476" s="13">
        <f>IF(A476&lt;&gt;"Vide",A476,"")</f>
        <v>43124</v>
      </c>
    </row>
    <row r="477" spans="1:7" x14ac:dyDescent="0.25">
      <c r="A477" s="655">
        <v>43124</v>
      </c>
      <c r="B477" s="145" t="s">
        <v>3</v>
      </c>
      <c r="C477" s="145" t="s">
        <v>84</v>
      </c>
      <c r="D477" s="145" t="s">
        <v>115</v>
      </c>
      <c r="E477" s="145" t="s">
        <v>408</v>
      </c>
      <c r="F477" s="145">
        <v>15</v>
      </c>
      <c r="G477" s="13">
        <f>IF(A477&lt;&gt;"Vide",A477,"")</f>
        <v>43124</v>
      </c>
    </row>
    <row r="478" spans="1:7" ht="30" x14ac:dyDescent="0.25">
      <c r="A478" s="654">
        <v>43124</v>
      </c>
      <c r="B478" s="146" t="s">
        <v>3</v>
      </c>
      <c r="C478" s="146" t="s">
        <v>84</v>
      </c>
      <c r="D478" s="146" t="s">
        <v>115</v>
      </c>
      <c r="E478" s="146" t="s">
        <v>412</v>
      </c>
      <c r="F478" s="146">
        <v>75</v>
      </c>
      <c r="G478" s="13">
        <f>IF(A478&lt;&gt;"Vide",A478,"")</f>
        <v>43124</v>
      </c>
    </row>
    <row r="479" spans="1:7" ht="45" x14ac:dyDescent="0.25">
      <c r="A479" s="655">
        <v>43124</v>
      </c>
      <c r="B479" s="145" t="s">
        <v>6</v>
      </c>
      <c r="C479" s="145" t="s">
        <v>16</v>
      </c>
      <c r="D479" s="145" t="s">
        <v>75</v>
      </c>
      <c r="E479" s="145" t="s">
        <v>417</v>
      </c>
      <c r="F479" s="145">
        <v>20</v>
      </c>
      <c r="G479" s="13">
        <f>IF(A479&lt;&gt;"Vide",A479,"")</f>
        <v>43124</v>
      </c>
    </row>
    <row r="480" spans="1:7" ht="60" x14ac:dyDescent="0.25">
      <c r="A480" s="654">
        <v>43124</v>
      </c>
      <c r="B480" s="146" t="s">
        <v>4</v>
      </c>
      <c r="C480" s="146" t="s">
        <v>84</v>
      </c>
      <c r="D480" s="146" t="s">
        <v>115</v>
      </c>
      <c r="E480" s="146" t="s">
        <v>416</v>
      </c>
      <c r="F480" s="146">
        <v>20</v>
      </c>
      <c r="G480" s="13">
        <f>IF(A480&lt;&gt;"Vide",A480,"")</f>
        <v>43124</v>
      </c>
    </row>
    <row r="481" spans="1:7" ht="30" x14ac:dyDescent="0.25">
      <c r="A481" s="655">
        <v>43124</v>
      </c>
      <c r="B481" s="145" t="s">
        <v>7</v>
      </c>
      <c r="C481" s="145" t="s">
        <v>83</v>
      </c>
      <c r="D481" s="145" t="s">
        <v>71</v>
      </c>
      <c r="E481" s="145" t="s">
        <v>413</v>
      </c>
      <c r="F481" s="145">
        <v>15</v>
      </c>
      <c r="G481" s="13">
        <f>IF(A481&lt;&gt;"Vide",A481,"")</f>
        <v>43124</v>
      </c>
    </row>
    <row r="482" spans="1:7" ht="30" x14ac:dyDescent="0.25">
      <c r="A482" s="654">
        <v>43124</v>
      </c>
      <c r="B482" s="146" t="s">
        <v>3</v>
      </c>
      <c r="C482" s="146" t="s">
        <v>84</v>
      </c>
      <c r="D482" s="146" t="s">
        <v>115</v>
      </c>
      <c r="E482" s="146" t="s">
        <v>414</v>
      </c>
      <c r="F482" s="146">
        <v>0</v>
      </c>
      <c r="G482" s="13">
        <f>IF(A482&lt;&gt;"Vide",A482,"")</f>
        <v>43124</v>
      </c>
    </row>
    <row r="483" spans="1:7" ht="75" x14ac:dyDescent="0.25">
      <c r="A483" s="655">
        <v>43124</v>
      </c>
      <c r="B483" s="145" t="s">
        <v>6</v>
      </c>
      <c r="C483" s="145" t="s">
        <v>16</v>
      </c>
      <c r="D483" s="145" t="s">
        <v>10</v>
      </c>
      <c r="E483" s="145" t="s">
        <v>415</v>
      </c>
      <c r="F483" s="145">
        <v>45</v>
      </c>
      <c r="G483" s="13">
        <f>IF(A483&lt;&gt;"Vide",A483,"")</f>
        <v>43124</v>
      </c>
    </row>
    <row r="484" spans="1:7" ht="60" x14ac:dyDescent="0.25">
      <c r="A484" s="654">
        <v>43124</v>
      </c>
      <c r="B484" s="146" t="s">
        <v>4</v>
      </c>
      <c r="C484" s="146" t="s">
        <v>16</v>
      </c>
      <c r="D484" s="146" t="s">
        <v>120</v>
      </c>
      <c r="E484" s="146" t="s">
        <v>420</v>
      </c>
      <c r="F484" s="146">
        <v>30</v>
      </c>
      <c r="G484" s="13">
        <f>IF(A484&lt;&gt;"Vide",A484,"")</f>
        <v>43124</v>
      </c>
    </row>
    <row r="485" spans="1:7" ht="30" x14ac:dyDescent="0.25">
      <c r="A485" s="655">
        <v>43124</v>
      </c>
      <c r="B485" s="145" t="s">
        <v>4</v>
      </c>
      <c r="C485" s="145" t="s">
        <v>61</v>
      </c>
      <c r="D485" s="145" t="s">
        <v>64</v>
      </c>
      <c r="E485" s="145" t="s">
        <v>110</v>
      </c>
      <c r="F485" s="145">
        <v>10</v>
      </c>
      <c r="G485" s="13">
        <f>IF(A485&lt;&gt;"Vide",A485,"")</f>
        <v>43124</v>
      </c>
    </row>
    <row r="486" spans="1:7" x14ac:dyDescent="0.25">
      <c r="A486" s="656">
        <v>43124</v>
      </c>
      <c r="B486" s="274" t="s">
        <v>2</v>
      </c>
      <c r="C486" s="274" t="s">
        <v>12</v>
      </c>
      <c r="D486" s="274" t="s">
        <v>33</v>
      </c>
      <c r="E486" s="274" t="s">
        <v>110</v>
      </c>
      <c r="F486" s="274">
        <v>10</v>
      </c>
      <c r="G486" s="13">
        <f>IF(A486&lt;&gt;"Vide",A486,"")</f>
        <v>43124</v>
      </c>
    </row>
    <row r="487" spans="1:7" ht="60" x14ac:dyDescent="0.25">
      <c r="A487" s="657">
        <v>43124</v>
      </c>
      <c r="B487" s="273" t="s">
        <v>21</v>
      </c>
      <c r="C487" s="273" t="s">
        <v>85</v>
      </c>
      <c r="D487" s="273" t="s">
        <v>126</v>
      </c>
      <c r="E487" s="273" t="s">
        <v>418</v>
      </c>
      <c r="F487" s="273">
        <v>30</v>
      </c>
      <c r="G487" s="13">
        <f>IF(A487&lt;&gt;"Vide",A487,"")</f>
        <v>43124</v>
      </c>
    </row>
    <row r="488" spans="1:7" ht="45" x14ac:dyDescent="0.25">
      <c r="A488" s="658">
        <v>43124</v>
      </c>
      <c r="B488" s="272" t="s">
        <v>21</v>
      </c>
      <c r="C488" s="272" t="s">
        <v>85</v>
      </c>
      <c r="D488" s="272" t="s">
        <v>67</v>
      </c>
      <c r="E488" s="272" t="s">
        <v>419</v>
      </c>
      <c r="F488" s="272">
        <v>20</v>
      </c>
      <c r="G488" s="13">
        <f>IF(A488&lt;&gt;"Vide",A488,"")</f>
        <v>43124</v>
      </c>
    </row>
    <row r="489" spans="1:7" ht="30" x14ac:dyDescent="0.25">
      <c r="A489" s="659">
        <v>43124</v>
      </c>
      <c r="B489" s="148" t="s">
        <v>3</v>
      </c>
      <c r="C489" s="148" t="s">
        <v>61</v>
      </c>
      <c r="D489" s="148" t="s">
        <v>64</v>
      </c>
      <c r="E489" s="148" t="s">
        <v>110</v>
      </c>
      <c r="F489" s="148">
        <v>10</v>
      </c>
      <c r="G489" s="13">
        <f>IF(A489&lt;&gt;"Vide",A489,"")</f>
        <v>43124</v>
      </c>
    </row>
    <row r="490" spans="1:7" ht="45" x14ac:dyDescent="0.25">
      <c r="A490" s="660">
        <v>43124</v>
      </c>
      <c r="B490" s="147" t="s">
        <v>3</v>
      </c>
      <c r="C490" s="147" t="s">
        <v>84</v>
      </c>
      <c r="D490" s="147" t="s">
        <v>115</v>
      </c>
      <c r="E490" s="147" t="s">
        <v>421</v>
      </c>
      <c r="F490" s="147">
        <v>45</v>
      </c>
      <c r="G490" s="13">
        <f>IF(A490&lt;&gt;"Vide",A490,"")</f>
        <v>43124</v>
      </c>
    </row>
    <row r="491" spans="1:7" x14ac:dyDescent="0.25">
      <c r="A491" s="660">
        <v>43124</v>
      </c>
      <c r="B491" s="147" t="s">
        <v>30</v>
      </c>
      <c r="C491" s="147" t="s">
        <v>141</v>
      </c>
      <c r="D491" s="147" t="s">
        <v>145</v>
      </c>
      <c r="E491" s="147" t="s">
        <v>110</v>
      </c>
      <c r="F491" s="147">
        <v>9</v>
      </c>
      <c r="G491" s="13">
        <f>IF(A491&lt;&gt;"Vide",A491,"")</f>
        <v>43124</v>
      </c>
    </row>
    <row r="492" spans="1:7" x14ac:dyDescent="0.25">
      <c r="A492" s="661">
        <v>43124</v>
      </c>
      <c r="B492" s="149" t="s">
        <v>30</v>
      </c>
      <c r="C492" s="149" t="s">
        <v>141</v>
      </c>
      <c r="D492" s="149" t="s">
        <v>146</v>
      </c>
      <c r="E492" s="149" t="s">
        <v>110</v>
      </c>
      <c r="F492" s="149">
        <v>15</v>
      </c>
      <c r="G492" s="13">
        <f>IF(A492&lt;&gt;"Vide",A492,"")</f>
        <v>43124</v>
      </c>
    </row>
    <row r="493" spans="1:7" ht="30" x14ac:dyDescent="0.25">
      <c r="A493" s="662">
        <v>43124</v>
      </c>
      <c r="B493" s="150" t="s">
        <v>30</v>
      </c>
      <c r="C493" s="150" t="s">
        <v>141</v>
      </c>
      <c r="D493" s="150" t="s">
        <v>149</v>
      </c>
      <c r="E493" s="150" t="s">
        <v>427</v>
      </c>
      <c r="F493" s="150">
        <v>10</v>
      </c>
      <c r="G493" s="13">
        <f>IF(A493&lt;&gt;"Vide",A493,"")</f>
        <v>43124</v>
      </c>
    </row>
    <row r="494" spans="1:7" x14ac:dyDescent="0.25">
      <c r="A494" s="663">
        <v>43124</v>
      </c>
      <c r="B494" s="151" t="s">
        <v>3</v>
      </c>
      <c r="C494" s="151" t="s">
        <v>141</v>
      </c>
      <c r="D494" s="151" t="s">
        <v>145</v>
      </c>
      <c r="E494" s="151" t="s">
        <v>110</v>
      </c>
      <c r="F494" s="151">
        <v>9</v>
      </c>
      <c r="G494" s="13">
        <f>IF(A494&lt;&gt;"Vide",A494,"")</f>
        <v>43124</v>
      </c>
    </row>
    <row r="495" spans="1:7" x14ac:dyDescent="0.25">
      <c r="A495" s="664">
        <v>43124</v>
      </c>
      <c r="B495" s="152" t="s">
        <v>3</v>
      </c>
      <c r="C495" s="152" t="s">
        <v>141</v>
      </c>
      <c r="D495" s="152" t="s">
        <v>146</v>
      </c>
      <c r="E495" s="152" t="s">
        <v>110</v>
      </c>
      <c r="F495" s="152">
        <v>8</v>
      </c>
      <c r="G495" s="13">
        <f>IF(A495&lt;&gt;"Vide",A495,"")</f>
        <v>43124</v>
      </c>
    </row>
    <row r="496" spans="1:7" ht="30" x14ac:dyDescent="0.25">
      <c r="A496" s="665">
        <v>43124</v>
      </c>
      <c r="B496" s="153" t="s">
        <v>3</v>
      </c>
      <c r="C496" s="153" t="s">
        <v>141</v>
      </c>
      <c r="D496" s="153" t="s">
        <v>148</v>
      </c>
      <c r="E496" s="153" t="s">
        <v>110</v>
      </c>
      <c r="F496" s="153">
        <v>16</v>
      </c>
      <c r="G496" s="13">
        <f>IF(A496&lt;&gt;"Vide",A496,"")</f>
        <v>43124</v>
      </c>
    </row>
    <row r="497" spans="1:7" ht="30" x14ac:dyDescent="0.25">
      <c r="A497" s="666">
        <v>43124</v>
      </c>
      <c r="B497" s="154" t="s">
        <v>3</v>
      </c>
      <c r="C497" s="154" t="s">
        <v>141</v>
      </c>
      <c r="D497" s="154" t="s">
        <v>149</v>
      </c>
      <c r="E497" s="154" t="s">
        <v>284</v>
      </c>
      <c r="F497" s="154">
        <v>15</v>
      </c>
      <c r="G497" s="13">
        <f>IF(A497&lt;&gt;"Vide",A497,"")</f>
        <v>43124</v>
      </c>
    </row>
    <row r="498" spans="1:7" x14ac:dyDescent="0.25">
      <c r="A498" s="665">
        <v>43124</v>
      </c>
      <c r="B498" s="153" t="s">
        <v>3</v>
      </c>
      <c r="C498" s="153" t="s">
        <v>141</v>
      </c>
      <c r="D498" s="153" t="s">
        <v>146</v>
      </c>
      <c r="E498" s="153" t="s">
        <v>110</v>
      </c>
      <c r="F498" s="153">
        <v>6</v>
      </c>
      <c r="G498" s="13">
        <f>IF(A498&lt;&gt;"Vide",A498,"")</f>
        <v>43124</v>
      </c>
    </row>
    <row r="499" spans="1:7" x14ac:dyDescent="0.25">
      <c r="A499" s="666">
        <v>43124</v>
      </c>
      <c r="B499" s="154" t="s">
        <v>3</v>
      </c>
      <c r="C499" s="154" t="s">
        <v>141</v>
      </c>
      <c r="D499" s="154" t="s">
        <v>146</v>
      </c>
      <c r="E499" s="154" t="s">
        <v>110</v>
      </c>
      <c r="F499" s="154">
        <v>4</v>
      </c>
      <c r="G499" s="13">
        <f>IF(A499&lt;&gt;"Vide",A499,"")</f>
        <v>43124</v>
      </c>
    </row>
    <row r="500" spans="1:7" x14ac:dyDescent="0.25">
      <c r="A500" s="665">
        <v>43124</v>
      </c>
      <c r="B500" s="153" t="s">
        <v>4</v>
      </c>
      <c r="C500" s="153" t="s">
        <v>141</v>
      </c>
      <c r="D500" s="153" t="s">
        <v>10</v>
      </c>
      <c r="E500" s="153" t="s">
        <v>110</v>
      </c>
      <c r="F500" s="153">
        <v>11</v>
      </c>
      <c r="G500" s="13">
        <f>IF(A500&lt;&gt;"Vide",A500,"")</f>
        <v>43124</v>
      </c>
    </row>
    <row r="501" spans="1:7" x14ac:dyDescent="0.25">
      <c r="A501" s="666">
        <v>43124</v>
      </c>
      <c r="B501" s="154" t="s">
        <v>9</v>
      </c>
      <c r="C501" s="154" t="s">
        <v>141</v>
      </c>
      <c r="D501" s="154" t="s">
        <v>146</v>
      </c>
      <c r="E501" s="154" t="s">
        <v>110</v>
      </c>
      <c r="F501" s="154">
        <v>17</v>
      </c>
      <c r="G501" s="13">
        <f>IF(A501&lt;&gt;"Vide",A501,"")</f>
        <v>43124</v>
      </c>
    </row>
    <row r="502" spans="1:7" ht="30" x14ac:dyDescent="0.25">
      <c r="A502" s="665">
        <v>43124</v>
      </c>
      <c r="B502" s="153" t="s">
        <v>9</v>
      </c>
      <c r="C502" s="153" t="s">
        <v>141</v>
      </c>
      <c r="D502" s="153" t="s">
        <v>148</v>
      </c>
      <c r="E502" s="153" t="s">
        <v>110</v>
      </c>
      <c r="F502" s="153">
        <v>20</v>
      </c>
      <c r="G502" s="13">
        <f>IF(A502&lt;&gt;"Vide",A502,"")</f>
        <v>43124</v>
      </c>
    </row>
    <row r="503" spans="1:7" ht="30" x14ac:dyDescent="0.25">
      <c r="A503" s="666">
        <v>43124</v>
      </c>
      <c r="B503" s="154" t="s">
        <v>9</v>
      </c>
      <c r="C503" s="154" t="s">
        <v>141</v>
      </c>
      <c r="D503" s="154" t="s">
        <v>149</v>
      </c>
      <c r="E503" s="154" t="s">
        <v>428</v>
      </c>
      <c r="F503" s="154">
        <v>2</v>
      </c>
      <c r="G503" s="13">
        <f>IF(A503&lt;&gt;"Vide",A503,"")</f>
        <v>43124</v>
      </c>
    </row>
    <row r="504" spans="1:7" x14ac:dyDescent="0.25">
      <c r="A504" s="665">
        <v>43124</v>
      </c>
      <c r="B504" s="153" t="s">
        <v>21</v>
      </c>
      <c r="C504" s="153" t="s">
        <v>141</v>
      </c>
      <c r="D504" s="153" t="s">
        <v>146</v>
      </c>
      <c r="E504" s="153" t="s">
        <v>110</v>
      </c>
      <c r="F504" s="153">
        <v>12</v>
      </c>
      <c r="G504" s="13">
        <f>IF(A504&lt;&gt;"Vide",A504,"")</f>
        <v>43124</v>
      </c>
    </row>
    <row r="505" spans="1:7" x14ac:dyDescent="0.25">
      <c r="A505" s="666">
        <v>43124</v>
      </c>
      <c r="B505" s="154" t="s">
        <v>21</v>
      </c>
      <c r="C505" s="154" t="s">
        <v>141</v>
      </c>
      <c r="D505" s="154" t="s">
        <v>145</v>
      </c>
      <c r="E505" s="154" t="s">
        <v>110</v>
      </c>
      <c r="F505" s="154">
        <v>5</v>
      </c>
      <c r="G505" s="13">
        <f>IF(A505&lt;&gt;"Vide",A505,"")</f>
        <v>43124</v>
      </c>
    </row>
    <row r="506" spans="1:7" ht="30" x14ac:dyDescent="0.25">
      <c r="A506" s="666">
        <v>43124</v>
      </c>
      <c r="B506" s="154" t="s">
        <v>135</v>
      </c>
      <c r="C506" s="154" t="s">
        <v>11</v>
      </c>
      <c r="D506" s="154" t="s">
        <v>10</v>
      </c>
      <c r="E506" s="154" t="s">
        <v>433</v>
      </c>
      <c r="F506" s="154">
        <v>0</v>
      </c>
      <c r="G506" s="13">
        <f>IF(A506&lt;&gt;"Vide",A506,"")</f>
        <v>43124</v>
      </c>
    </row>
    <row r="507" spans="1:7" ht="45" x14ac:dyDescent="0.25">
      <c r="A507" s="665">
        <v>43125</v>
      </c>
      <c r="B507" s="153" t="s">
        <v>3</v>
      </c>
      <c r="C507" s="153" t="s">
        <v>84</v>
      </c>
      <c r="D507" s="153" t="s">
        <v>115</v>
      </c>
      <c r="E507" s="153" t="s">
        <v>422</v>
      </c>
      <c r="F507" s="153">
        <v>190</v>
      </c>
      <c r="G507" s="13">
        <f>IF(A507&lt;&gt;"Vide",A507,"")</f>
        <v>43125</v>
      </c>
    </row>
    <row r="508" spans="1:7" ht="45" x14ac:dyDescent="0.25">
      <c r="A508" s="667">
        <v>43125</v>
      </c>
      <c r="B508" s="271" t="s">
        <v>9</v>
      </c>
      <c r="C508" s="271" t="s">
        <v>85</v>
      </c>
      <c r="D508" s="271" t="s">
        <v>115</v>
      </c>
      <c r="E508" s="271" t="s">
        <v>423</v>
      </c>
      <c r="F508" s="271">
        <v>45</v>
      </c>
      <c r="G508" s="13">
        <f>IF(A508&lt;&gt;"Vide",A508,"")</f>
        <v>43125</v>
      </c>
    </row>
    <row r="509" spans="1:7" ht="30" x14ac:dyDescent="0.25">
      <c r="A509" s="668">
        <v>43125</v>
      </c>
      <c r="B509" s="156" t="s">
        <v>9</v>
      </c>
      <c r="C509" s="156" t="s">
        <v>88</v>
      </c>
      <c r="D509" s="156" t="s">
        <v>77</v>
      </c>
      <c r="E509" s="156" t="s">
        <v>424</v>
      </c>
      <c r="F509" s="156">
        <v>15</v>
      </c>
      <c r="G509" s="13">
        <f>IF(A509&lt;&gt;"Vide",A509,"")</f>
        <v>43125</v>
      </c>
    </row>
    <row r="510" spans="1:7" ht="30" x14ac:dyDescent="0.25">
      <c r="A510" s="669">
        <v>43125</v>
      </c>
      <c r="B510" s="155" t="s">
        <v>6</v>
      </c>
      <c r="C510" s="155" t="s">
        <v>16</v>
      </c>
      <c r="D510" s="155" t="s">
        <v>76</v>
      </c>
      <c r="E510" s="155" t="s">
        <v>425</v>
      </c>
      <c r="F510" s="155">
        <v>135</v>
      </c>
      <c r="G510" s="13">
        <f>IF(A510&lt;&gt;"Vide",A510,"")</f>
        <v>43125</v>
      </c>
    </row>
    <row r="511" spans="1:7" x14ac:dyDescent="0.25">
      <c r="A511" s="668">
        <v>43125</v>
      </c>
      <c r="B511" s="156" t="s">
        <v>21</v>
      </c>
      <c r="C511" s="156" t="s">
        <v>141</v>
      </c>
      <c r="D511" s="156" t="s">
        <v>143</v>
      </c>
      <c r="E511" s="156" t="s">
        <v>426</v>
      </c>
      <c r="F511" s="156">
        <v>30</v>
      </c>
      <c r="G511" s="13">
        <f>IF(A511&lt;&gt;"Vide",A511,"")</f>
        <v>43125</v>
      </c>
    </row>
    <row r="512" spans="1:7" ht="30" x14ac:dyDescent="0.25">
      <c r="A512" s="668">
        <v>43125</v>
      </c>
      <c r="B512" s="156" t="s">
        <v>21</v>
      </c>
      <c r="C512" s="156" t="s">
        <v>85</v>
      </c>
      <c r="D512" s="156" t="s">
        <v>67</v>
      </c>
      <c r="E512" s="156" t="s">
        <v>429</v>
      </c>
      <c r="F512" s="156">
        <v>10</v>
      </c>
      <c r="G512" s="13">
        <f>IF(A512&lt;&gt;"Vide",A512,"")</f>
        <v>43125</v>
      </c>
    </row>
    <row r="513" spans="1:7" ht="30" x14ac:dyDescent="0.25">
      <c r="A513" s="669">
        <v>43125</v>
      </c>
      <c r="B513" s="155" t="s">
        <v>21</v>
      </c>
      <c r="C513" s="155" t="s">
        <v>85</v>
      </c>
      <c r="D513" s="155" t="s">
        <v>73</v>
      </c>
      <c r="E513" s="155" t="s">
        <v>430</v>
      </c>
      <c r="F513" s="155">
        <v>10</v>
      </c>
      <c r="G513" s="13">
        <f>IF(A513&lt;&gt;"Vide",A513,"")</f>
        <v>43125</v>
      </c>
    </row>
    <row r="514" spans="1:7" ht="45" x14ac:dyDescent="0.25">
      <c r="A514" s="668">
        <v>43125</v>
      </c>
      <c r="B514" s="156" t="s">
        <v>5</v>
      </c>
      <c r="C514" s="156" t="s">
        <v>83</v>
      </c>
      <c r="D514" s="156" t="s">
        <v>67</v>
      </c>
      <c r="E514" s="156" t="s">
        <v>431</v>
      </c>
      <c r="F514" s="156">
        <v>15</v>
      </c>
      <c r="G514" s="13">
        <f>IF(A514&lt;&gt;"Vide",A514,"")</f>
        <v>43125</v>
      </c>
    </row>
    <row r="515" spans="1:7" ht="30" x14ac:dyDescent="0.25">
      <c r="A515" s="669">
        <v>43125</v>
      </c>
      <c r="B515" s="155" t="s">
        <v>9</v>
      </c>
      <c r="C515" s="155" t="s">
        <v>85</v>
      </c>
      <c r="D515" s="155" t="s">
        <v>115</v>
      </c>
      <c r="E515" s="155" t="s">
        <v>432</v>
      </c>
      <c r="F515" s="155">
        <v>15</v>
      </c>
      <c r="G515" s="13">
        <f>IF(A515&lt;&gt;"Vide",A515,"")</f>
        <v>43125</v>
      </c>
    </row>
    <row r="516" spans="1:7" ht="30" x14ac:dyDescent="0.25">
      <c r="A516" s="668">
        <v>43125</v>
      </c>
      <c r="B516" s="156" t="s">
        <v>135</v>
      </c>
      <c r="C516" s="156" t="s">
        <v>11</v>
      </c>
      <c r="D516" s="156" t="s">
        <v>10</v>
      </c>
      <c r="E516" s="156" t="s">
        <v>433</v>
      </c>
      <c r="F516" s="156">
        <v>0</v>
      </c>
      <c r="G516" s="13">
        <f>IF(A516&lt;&gt;"Vide",A516,"")</f>
        <v>43125</v>
      </c>
    </row>
    <row r="517" spans="1:7" ht="30" x14ac:dyDescent="0.25">
      <c r="A517" s="669">
        <v>43125</v>
      </c>
      <c r="B517" s="155" t="s">
        <v>9</v>
      </c>
      <c r="C517" s="155" t="s">
        <v>10</v>
      </c>
      <c r="D517" s="155" t="s">
        <v>10</v>
      </c>
      <c r="E517" s="155" t="s">
        <v>434</v>
      </c>
      <c r="F517" s="155">
        <v>30</v>
      </c>
      <c r="G517" s="13">
        <f>IF(A517&lt;&gt;"Vide",A517,"")</f>
        <v>43125</v>
      </c>
    </row>
    <row r="518" spans="1:7" ht="45" x14ac:dyDescent="0.25">
      <c r="A518" s="668">
        <v>43125</v>
      </c>
      <c r="B518" s="156" t="s">
        <v>3</v>
      </c>
      <c r="C518" s="156" t="s">
        <v>84</v>
      </c>
      <c r="D518" s="156" t="s">
        <v>115</v>
      </c>
      <c r="E518" s="156" t="s">
        <v>435</v>
      </c>
      <c r="F518" s="156">
        <v>30</v>
      </c>
      <c r="G518" s="13">
        <f>IF(A518&lt;&gt;"Vide",A518,"")</f>
        <v>43125</v>
      </c>
    </row>
    <row r="519" spans="1:7" ht="30" x14ac:dyDescent="0.25">
      <c r="A519" s="669">
        <v>43125</v>
      </c>
      <c r="B519" s="155" t="s">
        <v>9</v>
      </c>
      <c r="C519" s="155" t="s">
        <v>141</v>
      </c>
      <c r="D519" s="155" t="s">
        <v>147</v>
      </c>
      <c r="E519" s="155" t="s">
        <v>436</v>
      </c>
      <c r="F519" s="155">
        <v>30</v>
      </c>
      <c r="G519" s="13">
        <f>IF(A519&lt;&gt;"Vide",A519,"")</f>
        <v>43125</v>
      </c>
    </row>
    <row r="520" spans="1:7" ht="45" x14ac:dyDescent="0.25">
      <c r="A520" s="668">
        <v>43125</v>
      </c>
      <c r="B520" s="156" t="s">
        <v>3</v>
      </c>
      <c r="C520" s="156" t="s">
        <v>84</v>
      </c>
      <c r="D520" s="156" t="s">
        <v>115</v>
      </c>
      <c r="E520" s="156" t="s">
        <v>438</v>
      </c>
      <c r="F520" s="156">
        <v>20</v>
      </c>
      <c r="G520" s="13">
        <f>IF(A520&lt;&gt;"Vide",A520,"")</f>
        <v>43125</v>
      </c>
    </row>
    <row r="521" spans="1:7" ht="30" x14ac:dyDescent="0.25">
      <c r="A521" s="669">
        <v>43125</v>
      </c>
      <c r="B521" s="155" t="s">
        <v>4</v>
      </c>
      <c r="C521" s="155" t="s">
        <v>61</v>
      </c>
      <c r="D521" s="155" t="s">
        <v>64</v>
      </c>
      <c r="E521" s="155" t="s">
        <v>110</v>
      </c>
      <c r="F521" s="155">
        <v>15</v>
      </c>
      <c r="G521" s="13">
        <f>IF(A521&lt;&gt;"Vide",A521,"")</f>
        <v>43125</v>
      </c>
    </row>
    <row r="522" spans="1:7" ht="30" x14ac:dyDescent="0.25">
      <c r="A522" s="670">
        <v>43125</v>
      </c>
      <c r="B522" s="368" t="s">
        <v>6</v>
      </c>
      <c r="C522" s="368" t="s">
        <v>16</v>
      </c>
      <c r="D522" s="368" t="s">
        <v>120</v>
      </c>
      <c r="E522" s="368" t="s">
        <v>439</v>
      </c>
      <c r="F522" s="368">
        <v>30</v>
      </c>
      <c r="G522" s="13">
        <f>IF(A522&lt;&gt;"Vide",A522,"")</f>
        <v>43125</v>
      </c>
    </row>
    <row r="523" spans="1:7" x14ac:dyDescent="0.25">
      <c r="A523" s="671">
        <v>43125</v>
      </c>
      <c r="B523" s="157" t="s">
        <v>5</v>
      </c>
      <c r="C523" s="157" t="s">
        <v>83</v>
      </c>
      <c r="D523" s="157" t="s">
        <v>69</v>
      </c>
      <c r="E523" s="157" t="s">
        <v>228</v>
      </c>
      <c r="F523" s="157">
        <v>10</v>
      </c>
      <c r="G523" s="13">
        <f>IF(A523&lt;&gt;"Vide",A523,"")</f>
        <v>43125</v>
      </c>
    </row>
    <row r="524" spans="1:7" x14ac:dyDescent="0.25">
      <c r="A524" s="671">
        <v>43125</v>
      </c>
      <c r="B524" s="157" t="s">
        <v>3</v>
      </c>
      <c r="C524" s="157" t="s">
        <v>141</v>
      </c>
      <c r="D524" s="157" t="s">
        <v>146</v>
      </c>
      <c r="E524" s="157" t="s">
        <v>110</v>
      </c>
      <c r="F524" s="157">
        <v>11</v>
      </c>
      <c r="G524" s="13">
        <f>IF(A524&lt;&gt;"Vide",A524,"")</f>
        <v>43125</v>
      </c>
    </row>
    <row r="525" spans="1:7" x14ac:dyDescent="0.25">
      <c r="A525" s="672">
        <v>43125</v>
      </c>
      <c r="B525" s="158">
        <v>0</v>
      </c>
      <c r="C525" s="158" t="s">
        <v>10</v>
      </c>
      <c r="D525" s="158" t="s">
        <v>10</v>
      </c>
      <c r="E525" s="158" t="s">
        <v>110</v>
      </c>
      <c r="F525" s="158">
        <v>9</v>
      </c>
      <c r="G525" s="13">
        <f>IF(A525&lt;&gt;"Vide",A525,"")</f>
        <v>43125</v>
      </c>
    </row>
    <row r="526" spans="1:7" x14ac:dyDescent="0.25">
      <c r="A526" s="671">
        <v>43125</v>
      </c>
      <c r="B526" s="157" t="s">
        <v>4</v>
      </c>
      <c r="C526" s="157" t="s">
        <v>141</v>
      </c>
      <c r="D526" s="157" t="s">
        <v>146</v>
      </c>
      <c r="E526" s="157" t="s">
        <v>110</v>
      </c>
      <c r="F526" s="157">
        <v>11</v>
      </c>
      <c r="G526" s="13">
        <f>IF(A526&lt;&gt;"Vide",A526,"")</f>
        <v>43125</v>
      </c>
    </row>
    <row r="527" spans="1:7" x14ac:dyDescent="0.25">
      <c r="A527" s="672">
        <v>43125</v>
      </c>
      <c r="B527" s="158" t="s">
        <v>4</v>
      </c>
      <c r="C527" s="158" t="s">
        <v>141</v>
      </c>
      <c r="D527" s="158" t="s">
        <v>145</v>
      </c>
      <c r="E527" s="158" t="s">
        <v>110</v>
      </c>
      <c r="F527" s="158">
        <v>3</v>
      </c>
      <c r="G527" s="13">
        <f>IF(A527&lt;&gt;"Vide",A527,"")</f>
        <v>43125</v>
      </c>
    </row>
    <row r="528" spans="1:7" x14ac:dyDescent="0.25">
      <c r="A528" s="673">
        <v>43125</v>
      </c>
      <c r="B528" s="277" t="s">
        <v>4</v>
      </c>
      <c r="C528" s="277" t="s">
        <v>141</v>
      </c>
      <c r="D528" s="277" t="s">
        <v>146</v>
      </c>
      <c r="E528" s="277" t="s">
        <v>110</v>
      </c>
      <c r="F528" s="277">
        <v>11</v>
      </c>
      <c r="G528" s="13">
        <f>IF(A528&lt;&gt;"Vide",A528,"")</f>
        <v>43125</v>
      </c>
    </row>
    <row r="529" spans="1:7" ht="30" x14ac:dyDescent="0.25">
      <c r="A529" s="674">
        <v>43125</v>
      </c>
      <c r="B529" s="276" t="s">
        <v>4</v>
      </c>
      <c r="C529" s="276" t="s">
        <v>141</v>
      </c>
      <c r="D529" s="276" t="s">
        <v>148</v>
      </c>
      <c r="E529" s="276" t="s">
        <v>110</v>
      </c>
      <c r="F529" s="276">
        <v>5</v>
      </c>
      <c r="G529" s="13">
        <f>IF(A529&lt;&gt;"Vide",A529,"")</f>
        <v>43125</v>
      </c>
    </row>
    <row r="530" spans="1:7" x14ac:dyDescent="0.25">
      <c r="A530" s="675">
        <v>43125</v>
      </c>
      <c r="B530" s="160" t="s">
        <v>4</v>
      </c>
      <c r="C530" s="160" t="s">
        <v>141</v>
      </c>
      <c r="D530" s="160" t="s">
        <v>146</v>
      </c>
      <c r="E530" s="160" t="s">
        <v>110</v>
      </c>
      <c r="F530" s="160">
        <v>17</v>
      </c>
      <c r="G530" s="13">
        <f>IF(A530&lt;&gt;"Vide",A530,"")</f>
        <v>43125</v>
      </c>
    </row>
    <row r="531" spans="1:7" ht="49.5" customHeight="1" x14ac:dyDescent="0.25">
      <c r="A531" s="676">
        <v>43125</v>
      </c>
      <c r="B531" s="159" t="s">
        <v>9</v>
      </c>
      <c r="C531" s="159" t="s">
        <v>141</v>
      </c>
      <c r="D531" s="159" t="s">
        <v>142</v>
      </c>
      <c r="E531" s="159" t="s">
        <v>110</v>
      </c>
      <c r="F531" s="159">
        <v>1</v>
      </c>
      <c r="G531" s="13">
        <f>IF(A531&lt;&gt;"Vide",A531,"")</f>
        <v>43125</v>
      </c>
    </row>
    <row r="532" spans="1:7" x14ac:dyDescent="0.25">
      <c r="A532" s="675">
        <v>43125</v>
      </c>
      <c r="B532" s="160" t="s">
        <v>9</v>
      </c>
      <c r="C532" s="160" t="s">
        <v>141</v>
      </c>
      <c r="D532" s="160" t="s">
        <v>146</v>
      </c>
      <c r="E532" s="160" t="s">
        <v>110</v>
      </c>
      <c r="F532" s="160">
        <v>14</v>
      </c>
      <c r="G532" s="13">
        <f>IF(A532&lt;&gt;"Vide",A532,"")</f>
        <v>43125</v>
      </c>
    </row>
    <row r="533" spans="1:7" ht="30" x14ac:dyDescent="0.25">
      <c r="A533" s="676">
        <v>43125</v>
      </c>
      <c r="B533" s="159" t="s">
        <v>9</v>
      </c>
      <c r="C533" s="159" t="s">
        <v>141</v>
      </c>
      <c r="D533" s="159" t="s">
        <v>148</v>
      </c>
      <c r="E533" s="159" t="s">
        <v>110</v>
      </c>
      <c r="F533" s="159">
        <v>20</v>
      </c>
      <c r="G533" s="13">
        <f>IF(A533&lt;&gt;"Vide",A533,"")</f>
        <v>43125</v>
      </c>
    </row>
    <row r="534" spans="1:7" ht="30" x14ac:dyDescent="0.25">
      <c r="A534" s="675">
        <v>43125</v>
      </c>
      <c r="B534" s="160" t="s">
        <v>9</v>
      </c>
      <c r="C534" s="160" t="s">
        <v>141</v>
      </c>
      <c r="D534" s="160" t="s">
        <v>149</v>
      </c>
      <c r="E534" s="160" t="s">
        <v>447</v>
      </c>
      <c r="F534" s="160">
        <v>20</v>
      </c>
      <c r="G534" s="13">
        <f>IF(A534&lt;&gt;"Vide",A534,"")</f>
        <v>43125</v>
      </c>
    </row>
    <row r="535" spans="1:7" x14ac:dyDescent="0.25">
      <c r="A535" s="676">
        <v>43125</v>
      </c>
      <c r="B535" s="159" t="s">
        <v>21</v>
      </c>
      <c r="C535" s="159" t="s">
        <v>141</v>
      </c>
      <c r="D535" s="159" t="s">
        <v>145</v>
      </c>
      <c r="E535" s="159" t="s">
        <v>110</v>
      </c>
      <c r="F535" s="159">
        <v>3</v>
      </c>
      <c r="G535" s="13">
        <f>IF(A535&lt;&gt;"Vide",A535,"")</f>
        <v>43125</v>
      </c>
    </row>
    <row r="536" spans="1:7" x14ac:dyDescent="0.25">
      <c r="A536" s="675">
        <v>43125</v>
      </c>
      <c r="B536" s="160" t="s">
        <v>21</v>
      </c>
      <c r="C536" s="160" t="s">
        <v>141</v>
      </c>
      <c r="D536" s="160" t="s">
        <v>146</v>
      </c>
      <c r="E536" s="160" t="s">
        <v>110</v>
      </c>
      <c r="F536" s="160">
        <v>12</v>
      </c>
      <c r="G536" s="13">
        <f>IF(A536&lt;&gt;"Vide",A536,"")</f>
        <v>43125</v>
      </c>
    </row>
    <row r="537" spans="1:7" ht="30" x14ac:dyDescent="0.25">
      <c r="A537" s="676">
        <v>43125</v>
      </c>
      <c r="B537" s="159" t="s">
        <v>21</v>
      </c>
      <c r="C537" s="159" t="s">
        <v>141</v>
      </c>
      <c r="D537" s="159" t="s">
        <v>148</v>
      </c>
      <c r="E537" s="159" t="s">
        <v>110</v>
      </c>
      <c r="F537" s="159">
        <v>20</v>
      </c>
      <c r="G537" s="13">
        <f>IF(A537&lt;&gt;"Vide",A537,"")</f>
        <v>43125</v>
      </c>
    </row>
    <row r="538" spans="1:7" ht="30" x14ac:dyDescent="0.25">
      <c r="A538" s="676">
        <v>43126</v>
      </c>
      <c r="B538" s="159" t="s">
        <v>6</v>
      </c>
      <c r="C538" s="159" t="s">
        <v>16</v>
      </c>
      <c r="D538" s="159" t="s">
        <v>76</v>
      </c>
      <c r="E538" s="159" t="s">
        <v>440</v>
      </c>
      <c r="F538" s="159">
        <v>75</v>
      </c>
      <c r="G538" s="13">
        <f>IF(A538&lt;&gt;"Vide",A538,"")</f>
        <v>43126</v>
      </c>
    </row>
    <row r="539" spans="1:7" x14ac:dyDescent="0.25">
      <c r="A539" s="675">
        <v>43126</v>
      </c>
      <c r="B539" s="160" t="s">
        <v>4</v>
      </c>
      <c r="C539" s="160" t="s">
        <v>84</v>
      </c>
      <c r="D539" s="160" t="s">
        <v>115</v>
      </c>
      <c r="E539" s="160" t="s">
        <v>441</v>
      </c>
      <c r="F539" s="160">
        <v>5</v>
      </c>
      <c r="G539" s="13">
        <f>IF(A539&lt;&gt;"Vide",A539,"")</f>
        <v>43126</v>
      </c>
    </row>
    <row r="540" spans="1:7" ht="30" x14ac:dyDescent="0.25">
      <c r="A540" s="676">
        <v>43126</v>
      </c>
      <c r="B540" s="159" t="s">
        <v>30</v>
      </c>
      <c r="C540" s="159" t="s">
        <v>47</v>
      </c>
      <c r="D540" s="159" t="s">
        <v>56</v>
      </c>
      <c r="E540" s="159" t="s">
        <v>442</v>
      </c>
      <c r="F540" s="159">
        <v>10</v>
      </c>
      <c r="G540" s="13">
        <f>IF(A540&lt;&gt;"Vide",A540,"")</f>
        <v>43126</v>
      </c>
    </row>
    <row r="541" spans="1:7" ht="90" x14ac:dyDescent="0.25">
      <c r="A541" s="675">
        <v>43126</v>
      </c>
      <c r="B541" s="160" t="s">
        <v>3</v>
      </c>
      <c r="C541" s="160" t="s">
        <v>15</v>
      </c>
      <c r="D541" s="160" t="s">
        <v>118</v>
      </c>
      <c r="E541" s="160" t="s">
        <v>443</v>
      </c>
      <c r="F541" s="160">
        <v>135</v>
      </c>
      <c r="G541" s="13">
        <f>IF(A541&lt;&gt;"Vide",A541,"")</f>
        <v>43126</v>
      </c>
    </row>
    <row r="542" spans="1:7" ht="30" x14ac:dyDescent="0.25">
      <c r="A542" s="676">
        <v>43126</v>
      </c>
      <c r="B542" s="159" t="s">
        <v>6</v>
      </c>
      <c r="C542" s="159" t="s">
        <v>16</v>
      </c>
      <c r="D542" s="159" t="s">
        <v>75</v>
      </c>
      <c r="E542" s="159" t="s">
        <v>444</v>
      </c>
      <c r="F542" s="159">
        <v>30</v>
      </c>
      <c r="G542" s="13">
        <f>IF(A542&lt;&gt;"Vide",A542,"")</f>
        <v>43126</v>
      </c>
    </row>
    <row r="543" spans="1:7" ht="45" x14ac:dyDescent="0.25">
      <c r="A543" s="161">
        <v>43126</v>
      </c>
      <c r="B543" s="162" t="s">
        <v>9</v>
      </c>
      <c r="C543" s="162" t="s">
        <v>141</v>
      </c>
      <c r="D543" s="162" t="s">
        <v>147</v>
      </c>
      <c r="E543" s="162" t="s">
        <v>445</v>
      </c>
      <c r="F543" s="162">
        <v>30</v>
      </c>
      <c r="G543" s="13">
        <f>IF(A543&lt;&gt;"Vide",A543,"")</f>
        <v>43126</v>
      </c>
    </row>
    <row r="544" spans="1:7" ht="30" x14ac:dyDescent="0.25">
      <c r="A544" s="164">
        <v>43126</v>
      </c>
      <c r="B544" s="165" t="s">
        <v>22</v>
      </c>
      <c r="C544" s="165" t="s">
        <v>97</v>
      </c>
      <c r="D544" s="165" t="s">
        <v>99</v>
      </c>
      <c r="E544" s="165" t="s">
        <v>446</v>
      </c>
      <c r="F544" s="165">
        <v>60</v>
      </c>
      <c r="G544" s="13">
        <f>IF(A544&lt;&gt;"Vide",A544,"")</f>
        <v>43126</v>
      </c>
    </row>
    <row r="545" spans="1:7" ht="30" x14ac:dyDescent="0.25">
      <c r="A545" s="163">
        <v>43126</v>
      </c>
      <c r="B545" s="166" t="s">
        <v>3</v>
      </c>
      <c r="C545" s="166" t="s">
        <v>84</v>
      </c>
      <c r="D545" s="166" t="s">
        <v>115</v>
      </c>
      <c r="E545" s="166" t="s">
        <v>448</v>
      </c>
      <c r="F545" s="166">
        <v>45</v>
      </c>
      <c r="G545" s="13">
        <f>IF(A545&lt;&gt;"Vide",A545,"")</f>
        <v>43126</v>
      </c>
    </row>
    <row r="546" spans="1:7" ht="30" x14ac:dyDescent="0.25">
      <c r="A546" s="164">
        <v>43126</v>
      </c>
      <c r="B546" s="165" t="s">
        <v>4</v>
      </c>
      <c r="C546" s="165" t="s">
        <v>47</v>
      </c>
      <c r="D546" s="165" t="s">
        <v>54</v>
      </c>
      <c r="E546" s="165" t="s">
        <v>449</v>
      </c>
      <c r="F546" s="165">
        <v>30</v>
      </c>
      <c r="G546" s="13">
        <f>IF(A546&lt;&gt;"Vide",A546,"")</f>
        <v>43126</v>
      </c>
    </row>
    <row r="547" spans="1:7" ht="30" x14ac:dyDescent="0.25">
      <c r="A547" s="163">
        <v>43126</v>
      </c>
      <c r="B547" s="166" t="s">
        <v>9</v>
      </c>
      <c r="C547" s="166" t="s">
        <v>141</v>
      </c>
      <c r="D547" s="166" t="s">
        <v>144</v>
      </c>
      <c r="E547" s="166" t="s">
        <v>450</v>
      </c>
      <c r="F547" s="166">
        <v>90</v>
      </c>
      <c r="G547" s="13">
        <f>IF(A547&lt;&gt;"Vide",A547,"")</f>
        <v>43126</v>
      </c>
    </row>
    <row r="548" spans="1:7" x14ac:dyDescent="0.25">
      <c r="A548" s="164">
        <v>43126</v>
      </c>
      <c r="B548" s="165" t="s">
        <v>4</v>
      </c>
      <c r="C548" s="165" t="s">
        <v>84</v>
      </c>
      <c r="D548" s="165" t="s">
        <v>115</v>
      </c>
      <c r="E548" s="165" t="s">
        <v>451</v>
      </c>
      <c r="F548" s="165">
        <v>20</v>
      </c>
      <c r="G548" s="13">
        <f>IF(A548&lt;&gt;"Vide",A548,"")</f>
        <v>43126</v>
      </c>
    </row>
    <row r="549" spans="1:7" ht="30" x14ac:dyDescent="0.25">
      <c r="A549" s="163">
        <v>43126</v>
      </c>
      <c r="B549" s="166" t="s">
        <v>6</v>
      </c>
      <c r="C549" s="166" t="s">
        <v>16</v>
      </c>
      <c r="D549" s="166" t="s">
        <v>79</v>
      </c>
      <c r="E549" s="166" t="s">
        <v>452</v>
      </c>
      <c r="F549" s="166">
        <v>20</v>
      </c>
      <c r="G549" s="13">
        <f>IF(A549&lt;&gt;"Vide",A549,"")</f>
        <v>43126</v>
      </c>
    </row>
    <row r="550" spans="1:7" x14ac:dyDescent="0.25">
      <c r="A550" s="164">
        <v>43126</v>
      </c>
      <c r="B550" s="165" t="s">
        <v>21</v>
      </c>
      <c r="C550" s="165" t="s">
        <v>141</v>
      </c>
      <c r="D550" s="165" t="s">
        <v>147</v>
      </c>
      <c r="E550" s="165" t="s">
        <v>263</v>
      </c>
      <c r="F550" s="165">
        <v>30</v>
      </c>
      <c r="G550" s="13">
        <f>IF(A550&lt;&gt;"Vide",A550,"")</f>
        <v>43126</v>
      </c>
    </row>
    <row r="551" spans="1:7" ht="52.5" customHeight="1" x14ac:dyDescent="0.25">
      <c r="A551" s="163">
        <v>43126</v>
      </c>
      <c r="B551" s="166" t="s">
        <v>21</v>
      </c>
      <c r="C551" s="166" t="s">
        <v>85</v>
      </c>
      <c r="D551" s="166" t="s">
        <v>115</v>
      </c>
      <c r="E551" s="166" t="s">
        <v>453</v>
      </c>
      <c r="F551" s="166">
        <v>15</v>
      </c>
      <c r="G551" s="13">
        <f>IF(A551&lt;&gt;"Vide",A551,"")</f>
        <v>43126</v>
      </c>
    </row>
    <row r="552" spans="1:7" ht="30" x14ac:dyDescent="0.25">
      <c r="A552" s="164">
        <v>43126</v>
      </c>
      <c r="B552" s="165" t="s">
        <v>4</v>
      </c>
      <c r="C552" s="165" t="s">
        <v>84</v>
      </c>
      <c r="D552" s="165" t="s">
        <v>115</v>
      </c>
      <c r="E552" s="165" t="s">
        <v>454</v>
      </c>
      <c r="F552" s="165">
        <v>30</v>
      </c>
      <c r="G552" s="13">
        <f>IF(A552&lt;&gt;"Vide",A552,"")</f>
        <v>43126</v>
      </c>
    </row>
    <row r="553" spans="1:7" ht="30" x14ac:dyDescent="0.25">
      <c r="A553" s="677">
        <v>43126</v>
      </c>
      <c r="B553" s="167" t="s">
        <v>3</v>
      </c>
      <c r="C553" s="167" t="s">
        <v>84</v>
      </c>
      <c r="D553" s="167" t="s">
        <v>115</v>
      </c>
      <c r="E553" s="167" t="s">
        <v>455</v>
      </c>
      <c r="F553" s="167">
        <v>15</v>
      </c>
      <c r="G553" s="13">
        <f>IF(A553&lt;&gt;"Vide",A553,"")</f>
        <v>43126</v>
      </c>
    </row>
    <row r="554" spans="1:7" x14ac:dyDescent="0.25">
      <c r="A554" s="678">
        <v>43126</v>
      </c>
      <c r="B554" s="168" t="s">
        <v>9</v>
      </c>
      <c r="C554" s="168" t="s">
        <v>141</v>
      </c>
      <c r="D554" s="168" t="s">
        <v>146</v>
      </c>
      <c r="E554" s="168" t="s">
        <v>110</v>
      </c>
      <c r="F554" s="168">
        <v>10</v>
      </c>
      <c r="G554" s="13">
        <f>IF(A554&lt;&gt;"Vide",A554,"")</f>
        <v>43126</v>
      </c>
    </row>
    <row r="555" spans="1:7" ht="30" x14ac:dyDescent="0.25">
      <c r="A555" s="679">
        <v>43126</v>
      </c>
      <c r="B555" s="169" t="s">
        <v>9</v>
      </c>
      <c r="C555" s="169" t="s">
        <v>141</v>
      </c>
      <c r="D555" s="169" t="s">
        <v>148</v>
      </c>
      <c r="E555" s="169" t="s">
        <v>110</v>
      </c>
      <c r="F555" s="169">
        <v>20</v>
      </c>
      <c r="G555" s="13">
        <f>IF(A555&lt;&gt;"Vide",A555,"")</f>
        <v>43126</v>
      </c>
    </row>
    <row r="556" spans="1:7" ht="30" x14ac:dyDescent="0.25">
      <c r="A556" s="678">
        <v>43126</v>
      </c>
      <c r="B556" s="168" t="s">
        <v>9</v>
      </c>
      <c r="C556" s="168" t="s">
        <v>141</v>
      </c>
      <c r="D556" s="168" t="s">
        <v>149</v>
      </c>
      <c r="E556" s="168" t="s">
        <v>470</v>
      </c>
      <c r="F556" s="168">
        <v>57</v>
      </c>
      <c r="G556" s="13">
        <f>IF(A556&lt;&gt;"Vide",A556,"")</f>
        <v>43126</v>
      </c>
    </row>
    <row r="557" spans="1:7" x14ac:dyDescent="0.25">
      <c r="A557" s="679">
        <v>43126</v>
      </c>
      <c r="B557" s="169" t="s">
        <v>21</v>
      </c>
      <c r="C557" s="169" t="s">
        <v>141</v>
      </c>
      <c r="D557" s="169" t="s">
        <v>145</v>
      </c>
      <c r="E557" s="169" t="s">
        <v>110</v>
      </c>
      <c r="F557" s="169">
        <v>5</v>
      </c>
      <c r="G557" s="13">
        <f>IF(A557&lt;&gt;"Vide",A557,"")</f>
        <v>43126</v>
      </c>
    </row>
    <row r="558" spans="1:7" x14ac:dyDescent="0.25">
      <c r="A558" s="678">
        <v>43126</v>
      </c>
      <c r="B558" s="168" t="s">
        <v>21</v>
      </c>
      <c r="C558" s="168" t="s">
        <v>141</v>
      </c>
      <c r="D558" s="168" t="s">
        <v>146</v>
      </c>
      <c r="E558" s="168" t="s">
        <v>110</v>
      </c>
      <c r="F558" s="168">
        <v>9</v>
      </c>
      <c r="G558" s="13">
        <f>IF(A558&lt;&gt;"Vide",A558,"")</f>
        <v>43126</v>
      </c>
    </row>
    <row r="559" spans="1:7" ht="30" x14ac:dyDescent="0.25">
      <c r="A559" s="678">
        <v>43126</v>
      </c>
      <c r="B559" s="168" t="s">
        <v>3</v>
      </c>
      <c r="C559" s="168" t="s">
        <v>141</v>
      </c>
      <c r="D559" s="168" t="s">
        <v>144</v>
      </c>
      <c r="E559" s="168" t="s">
        <v>110</v>
      </c>
      <c r="F559" s="168">
        <v>15</v>
      </c>
      <c r="G559" s="13">
        <f>IF(A559&lt;&gt;"Vide",A559,"")</f>
        <v>43126</v>
      </c>
    </row>
    <row r="560" spans="1:7" x14ac:dyDescent="0.25">
      <c r="A560" s="679">
        <v>43126</v>
      </c>
      <c r="B560" s="169" t="s">
        <v>3</v>
      </c>
      <c r="C560" s="169" t="s">
        <v>141</v>
      </c>
      <c r="D560" s="169" t="s">
        <v>146</v>
      </c>
      <c r="E560" s="169" t="s">
        <v>110</v>
      </c>
      <c r="F560" s="169">
        <v>12</v>
      </c>
      <c r="G560" s="13">
        <f>IF(A560&lt;&gt;"Vide",A560,"")</f>
        <v>43126</v>
      </c>
    </row>
    <row r="561" spans="1:7" x14ac:dyDescent="0.25">
      <c r="A561" s="678">
        <v>43126</v>
      </c>
      <c r="B561" s="168" t="s">
        <v>3</v>
      </c>
      <c r="C561" s="168" t="s">
        <v>141</v>
      </c>
      <c r="D561" s="168" t="s">
        <v>145</v>
      </c>
      <c r="E561" s="168" t="s">
        <v>110</v>
      </c>
      <c r="F561" s="168">
        <v>4</v>
      </c>
      <c r="G561" s="13">
        <f>IF(A561&lt;&gt;"Vide",A561,"")</f>
        <v>43126</v>
      </c>
    </row>
    <row r="562" spans="1:7" x14ac:dyDescent="0.25">
      <c r="A562" s="679">
        <v>43126</v>
      </c>
      <c r="B562" s="169" t="s">
        <v>3</v>
      </c>
      <c r="C562" s="169" t="s">
        <v>141</v>
      </c>
      <c r="D562" s="169" t="s">
        <v>146</v>
      </c>
      <c r="E562" s="169" t="s">
        <v>110</v>
      </c>
      <c r="F562" s="169">
        <v>14</v>
      </c>
      <c r="G562" s="13">
        <f>IF(A562&lt;&gt;"Vide",A562,"")</f>
        <v>43126</v>
      </c>
    </row>
    <row r="563" spans="1:7" x14ac:dyDescent="0.25">
      <c r="A563" s="678">
        <v>43127</v>
      </c>
      <c r="B563" s="168" t="s">
        <v>5</v>
      </c>
      <c r="C563" s="168" t="s">
        <v>83</v>
      </c>
      <c r="D563" s="168" t="s">
        <v>69</v>
      </c>
      <c r="E563" s="168" t="s">
        <v>456</v>
      </c>
      <c r="F563" s="168">
        <v>15</v>
      </c>
      <c r="G563" s="13">
        <f>IF(A563&lt;&gt;"Vide",A563,"")</f>
        <v>43127</v>
      </c>
    </row>
    <row r="564" spans="1:7" x14ac:dyDescent="0.25">
      <c r="A564" s="679">
        <v>43127</v>
      </c>
      <c r="B564" s="169" t="s">
        <v>5</v>
      </c>
      <c r="C564" s="169" t="s">
        <v>83</v>
      </c>
      <c r="D564" s="169" t="s">
        <v>69</v>
      </c>
      <c r="E564" s="169" t="s">
        <v>457</v>
      </c>
      <c r="F564" s="169">
        <v>15</v>
      </c>
      <c r="G564" s="13">
        <f>IF(A564&lt;&gt;"Vide",A564,"")</f>
        <v>43127</v>
      </c>
    </row>
    <row r="565" spans="1:7" ht="30" x14ac:dyDescent="0.25">
      <c r="A565" s="680">
        <v>43127</v>
      </c>
      <c r="B565" s="279" t="s">
        <v>4</v>
      </c>
      <c r="C565" s="279" t="s">
        <v>141</v>
      </c>
      <c r="D565" s="279" t="s">
        <v>122</v>
      </c>
      <c r="E565" s="279" t="s">
        <v>458</v>
      </c>
      <c r="F565" s="279">
        <v>0</v>
      </c>
      <c r="G565" s="13">
        <f>IF(A565&lt;&gt;"Vide",A565,"")</f>
        <v>43127</v>
      </c>
    </row>
    <row r="566" spans="1:7" ht="30" x14ac:dyDescent="0.25">
      <c r="A566" s="681">
        <v>43127</v>
      </c>
      <c r="B566" s="171" t="s">
        <v>8</v>
      </c>
      <c r="C566" s="171" t="s">
        <v>16</v>
      </c>
      <c r="D566" s="171" t="s">
        <v>111</v>
      </c>
      <c r="E566" s="171" t="s">
        <v>459</v>
      </c>
      <c r="F566" s="171">
        <v>10</v>
      </c>
      <c r="G566" s="13">
        <f>IF(A566&lt;&gt;"Vide",A566,"")</f>
        <v>43127</v>
      </c>
    </row>
    <row r="567" spans="1:7" x14ac:dyDescent="0.25">
      <c r="A567" s="682">
        <v>43127</v>
      </c>
      <c r="B567" s="170" t="s">
        <v>8</v>
      </c>
      <c r="C567" s="170" t="s">
        <v>141</v>
      </c>
      <c r="D567" s="170" t="s">
        <v>147</v>
      </c>
      <c r="E567" s="170" t="s">
        <v>110</v>
      </c>
      <c r="F567" s="170">
        <v>5</v>
      </c>
      <c r="G567" s="13">
        <f>IF(A567&lt;&gt;"Vide",A567,"")</f>
        <v>43127</v>
      </c>
    </row>
    <row r="568" spans="1:7" ht="45" x14ac:dyDescent="0.25">
      <c r="A568" s="683">
        <v>43127</v>
      </c>
      <c r="B568" s="278" t="s">
        <v>3</v>
      </c>
      <c r="C568" s="278" t="s">
        <v>16</v>
      </c>
      <c r="D568" s="278" t="s">
        <v>76</v>
      </c>
      <c r="E568" s="278" t="s">
        <v>460</v>
      </c>
      <c r="F568" s="278">
        <v>15</v>
      </c>
      <c r="G568" s="13">
        <f>IF(A568&lt;&gt;"Vide",A568,"")</f>
        <v>43127</v>
      </c>
    </row>
    <row r="569" spans="1:7" ht="30" x14ac:dyDescent="0.25">
      <c r="A569" s="684">
        <v>43127</v>
      </c>
      <c r="B569" s="173" t="s">
        <v>7</v>
      </c>
      <c r="C569" s="173" t="s">
        <v>15</v>
      </c>
      <c r="D569" s="173" t="s">
        <v>136</v>
      </c>
      <c r="E569" s="173" t="s">
        <v>466</v>
      </c>
      <c r="F569" s="173">
        <v>30</v>
      </c>
      <c r="G569" s="13">
        <f>IF(A569&lt;&gt;"Vide",A569,"")</f>
        <v>43127</v>
      </c>
    </row>
    <row r="570" spans="1:7" ht="30" x14ac:dyDescent="0.25">
      <c r="A570" s="685">
        <v>43127</v>
      </c>
      <c r="B570" s="172" t="s">
        <v>4</v>
      </c>
      <c r="C570" s="172" t="s">
        <v>61</v>
      </c>
      <c r="D570" s="172" t="s">
        <v>64</v>
      </c>
      <c r="E570" s="172" t="s">
        <v>110</v>
      </c>
      <c r="F570" s="172">
        <v>15</v>
      </c>
      <c r="G570" s="13">
        <f>IF(A570&lt;&gt;"Vide",A570,"")</f>
        <v>43127</v>
      </c>
    </row>
    <row r="571" spans="1:7" ht="30" x14ac:dyDescent="0.25">
      <c r="A571" s="684">
        <v>43127</v>
      </c>
      <c r="B571" s="173" t="s">
        <v>4</v>
      </c>
      <c r="C571" s="173" t="s">
        <v>84</v>
      </c>
      <c r="D571" s="173" t="s">
        <v>115</v>
      </c>
      <c r="E571" s="173" t="s">
        <v>461</v>
      </c>
      <c r="F571" s="173">
        <v>30</v>
      </c>
      <c r="G571" s="13">
        <f>IF(A571&lt;&gt;"Vide",A571,"")</f>
        <v>43127</v>
      </c>
    </row>
    <row r="572" spans="1:7" ht="30" x14ac:dyDescent="0.25">
      <c r="A572" s="685">
        <v>43127</v>
      </c>
      <c r="B572" s="172" t="s">
        <v>3</v>
      </c>
      <c r="C572" s="172" t="s">
        <v>15</v>
      </c>
      <c r="D572" s="172" t="s">
        <v>119</v>
      </c>
      <c r="E572" s="172" t="s">
        <v>462</v>
      </c>
      <c r="F572" s="172">
        <v>0</v>
      </c>
      <c r="G572" s="13">
        <f>IF(A572&lt;&gt;"Vide",A572,"")</f>
        <v>43127</v>
      </c>
    </row>
    <row r="573" spans="1:7" ht="30" x14ac:dyDescent="0.25">
      <c r="A573" s="684">
        <v>43127</v>
      </c>
      <c r="B573" s="173" t="s">
        <v>9</v>
      </c>
      <c r="C573" s="173" t="s">
        <v>85</v>
      </c>
      <c r="D573" s="173" t="s">
        <v>126</v>
      </c>
      <c r="E573" s="173" t="s">
        <v>463</v>
      </c>
      <c r="F573" s="173">
        <v>20</v>
      </c>
      <c r="G573" s="13">
        <f>IF(A573&lt;&gt;"Vide",A573,"")</f>
        <v>43127</v>
      </c>
    </row>
    <row r="574" spans="1:7" ht="105" x14ac:dyDescent="0.25">
      <c r="A574" s="685">
        <v>43127</v>
      </c>
      <c r="B574" s="172" t="s">
        <v>5</v>
      </c>
      <c r="C574" s="172" t="s">
        <v>49</v>
      </c>
      <c r="D574" s="172" t="s">
        <v>122</v>
      </c>
      <c r="E574" s="172" t="s">
        <v>464</v>
      </c>
      <c r="F574" s="172">
        <v>0</v>
      </c>
      <c r="G574" s="13">
        <f>IF(A574&lt;&gt;"Vide",A574,"")</f>
        <v>43127</v>
      </c>
    </row>
    <row r="575" spans="1:7" ht="45" x14ac:dyDescent="0.25">
      <c r="A575" s="684">
        <v>43127</v>
      </c>
      <c r="B575" s="173" t="s">
        <v>3</v>
      </c>
      <c r="C575" s="173" t="s">
        <v>16</v>
      </c>
      <c r="D575" s="173" t="s">
        <v>76</v>
      </c>
      <c r="E575" s="173" t="s">
        <v>465</v>
      </c>
      <c r="F575" s="173">
        <v>0</v>
      </c>
      <c r="G575" s="13">
        <f>IF(A575&lt;&gt;"Vide",A575,"")</f>
        <v>43127</v>
      </c>
    </row>
    <row r="576" spans="1:7" x14ac:dyDescent="0.25">
      <c r="A576" s="684">
        <v>43127</v>
      </c>
      <c r="B576" s="173" t="s">
        <v>8</v>
      </c>
      <c r="C576" s="173" t="s">
        <v>141</v>
      </c>
      <c r="D576" s="173" t="s">
        <v>145</v>
      </c>
      <c r="E576" s="173" t="s">
        <v>110</v>
      </c>
      <c r="F576" s="173">
        <v>18</v>
      </c>
      <c r="G576" s="13">
        <f>IF(A576&lt;&gt;"Vide",A576,"")</f>
        <v>43127</v>
      </c>
    </row>
    <row r="577" spans="1:7" x14ac:dyDescent="0.25">
      <c r="A577" s="685">
        <v>43127</v>
      </c>
      <c r="B577" s="172" t="s">
        <v>8</v>
      </c>
      <c r="C577" s="172" t="s">
        <v>141</v>
      </c>
      <c r="D577" s="172" t="s">
        <v>146</v>
      </c>
      <c r="E577" s="172" t="s">
        <v>110</v>
      </c>
      <c r="F577" s="172">
        <v>6</v>
      </c>
      <c r="G577" s="13">
        <f>IF(A577&lt;&gt;"Vide",A577,"")</f>
        <v>43127</v>
      </c>
    </row>
    <row r="578" spans="1:7" ht="30" x14ac:dyDescent="0.25">
      <c r="A578" s="684">
        <v>43127</v>
      </c>
      <c r="B578" s="173" t="s">
        <v>8</v>
      </c>
      <c r="C578" s="173" t="s">
        <v>141</v>
      </c>
      <c r="D578" s="173" t="s">
        <v>149</v>
      </c>
      <c r="E578" s="173" t="s">
        <v>373</v>
      </c>
      <c r="F578" s="173">
        <v>0</v>
      </c>
      <c r="G578" s="13">
        <f>IF(A578&lt;&gt;"Vide",A578,"")</f>
        <v>43127</v>
      </c>
    </row>
    <row r="579" spans="1:7" x14ac:dyDescent="0.25">
      <c r="A579" s="685">
        <v>43127</v>
      </c>
      <c r="B579" s="172" t="s">
        <v>3</v>
      </c>
      <c r="C579" s="172" t="s">
        <v>141</v>
      </c>
      <c r="D579" s="172" t="s">
        <v>146</v>
      </c>
      <c r="E579" s="172" t="s">
        <v>110</v>
      </c>
      <c r="F579" s="172">
        <v>5</v>
      </c>
      <c r="G579" s="13">
        <f>IF(A579&lt;&gt;"Vide",A579,"")</f>
        <v>43127</v>
      </c>
    </row>
    <row r="580" spans="1:7" ht="30" x14ac:dyDescent="0.25">
      <c r="A580" s="684">
        <v>43127</v>
      </c>
      <c r="B580" s="173" t="s">
        <v>4</v>
      </c>
      <c r="C580" s="173" t="s">
        <v>141</v>
      </c>
      <c r="D580" s="173" t="s">
        <v>144</v>
      </c>
      <c r="E580" s="173" t="s">
        <v>110</v>
      </c>
      <c r="F580" s="173">
        <v>5</v>
      </c>
      <c r="G580" s="13">
        <f>IF(A580&lt;&gt;"Vide",A580,"")</f>
        <v>43127</v>
      </c>
    </row>
    <row r="581" spans="1:7" x14ac:dyDescent="0.25">
      <c r="A581" s="685">
        <v>43127</v>
      </c>
      <c r="B581" s="172" t="s">
        <v>4</v>
      </c>
      <c r="C581" s="172" t="s">
        <v>141</v>
      </c>
      <c r="D581" s="172" t="s">
        <v>146</v>
      </c>
      <c r="E581" s="172" t="s">
        <v>110</v>
      </c>
      <c r="F581" s="172">
        <v>3</v>
      </c>
      <c r="G581" s="13">
        <f>IF(A581&lt;&gt;"Vide",A581,"")</f>
        <v>43127</v>
      </c>
    </row>
    <row r="582" spans="1:7" ht="30" x14ac:dyDescent="0.25">
      <c r="A582" s="684">
        <v>43127</v>
      </c>
      <c r="B582" s="173" t="s">
        <v>4</v>
      </c>
      <c r="C582" s="173" t="s">
        <v>141</v>
      </c>
      <c r="D582" s="173" t="s">
        <v>149</v>
      </c>
      <c r="E582" s="173" t="s">
        <v>110</v>
      </c>
      <c r="F582" s="173">
        <v>4</v>
      </c>
      <c r="G582" s="13">
        <f>IF(A582&lt;&gt;"Vide",A582,"")</f>
        <v>43127</v>
      </c>
    </row>
    <row r="583" spans="1:7" x14ac:dyDescent="0.25">
      <c r="A583" s="685">
        <v>43127</v>
      </c>
      <c r="B583" s="172" t="s">
        <v>4</v>
      </c>
      <c r="C583" s="172" t="s">
        <v>141</v>
      </c>
      <c r="D583" s="172" t="s">
        <v>146</v>
      </c>
      <c r="E583" s="172" t="s">
        <v>110</v>
      </c>
      <c r="F583" s="172">
        <v>7</v>
      </c>
      <c r="G583" s="13">
        <f>IF(A583&lt;&gt;"Vide",A583,"")</f>
        <v>43127</v>
      </c>
    </row>
    <row r="584" spans="1:7" x14ac:dyDescent="0.25">
      <c r="A584" s="684">
        <v>43127</v>
      </c>
      <c r="B584" s="173" t="s">
        <v>9</v>
      </c>
      <c r="C584" s="173" t="s">
        <v>141</v>
      </c>
      <c r="D584" s="173" t="s">
        <v>146</v>
      </c>
      <c r="E584" s="173" t="s">
        <v>110</v>
      </c>
      <c r="F584" s="173">
        <v>15</v>
      </c>
      <c r="G584" s="13">
        <f>IF(A584&lt;&gt;"Vide",A584,"")</f>
        <v>43127</v>
      </c>
    </row>
    <row r="585" spans="1:7" ht="30" x14ac:dyDescent="0.25">
      <c r="A585" s="685">
        <v>43127</v>
      </c>
      <c r="B585" s="172" t="s">
        <v>9</v>
      </c>
      <c r="C585" s="172" t="s">
        <v>141</v>
      </c>
      <c r="D585" s="172" t="s">
        <v>148</v>
      </c>
      <c r="E585" s="172" t="s">
        <v>110</v>
      </c>
      <c r="F585" s="172">
        <v>20</v>
      </c>
      <c r="G585" s="13">
        <f>IF(A585&lt;&gt;"Vide",A585,"")</f>
        <v>43127</v>
      </c>
    </row>
    <row r="586" spans="1:7" ht="30" x14ac:dyDescent="0.25">
      <c r="A586" s="684">
        <v>43127</v>
      </c>
      <c r="B586" s="173" t="s">
        <v>9</v>
      </c>
      <c r="C586" s="173" t="s">
        <v>141</v>
      </c>
      <c r="D586" s="173" t="s">
        <v>149</v>
      </c>
      <c r="E586" s="173" t="s">
        <v>471</v>
      </c>
      <c r="F586" s="173">
        <v>5</v>
      </c>
      <c r="G586" s="13">
        <f>IF(A586&lt;&gt;"Vide",A586,"")</f>
        <v>43127</v>
      </c>
    </row>
    <row r="587" spans="1:7" ht="30" x14ac:dyDescent="0.25">
      <c r="A587" s="685">
        <v>43127</v>
      </c>
      <c r="B587" s="172" t="s">
        <v>9</v>
      </c>
      <c r="C587" s="172" t="s">
        <v>141</v>
      </c>
      <c r="D587" s="172" t="s">
        <v>149</v>
      </c>
      <c r="E587" s="172" t="s">
        <v>472</v>
      </c>
      <c r="F587" s="172">
        <v>30</v>
      </c>
      <c r="G587" s="13">
        <f>IF(A587&lt;&gt;"Vide",A587,"")</f>
        <v>43127</v>
      </c>
    </row>
    <row r="588" spans="1:7" x14ac:dyDescent="0.25">
      <c r="A588" s="684">
        <v>43127</v>
      </c>
      <c r="B588" s="173" t="s">
        <v>21</v>
      </c>
      <c r="C588" s="173" t="s">
        <v>141</v>
      </c>
      <c r="D588" s="173" t="s">
        <v>145</v>
      </c>
      <c r="E588" s="173" t="s">
        <v>110</v>
      </c>
      <c r="F588" s="173">
        <v>30</v>
      </c>
      <c r="G588" s="13">
        <f>IF(A588&lt;&gt;"Vide",A588,"")</f>
        <v>43127</v>
      </c>
    </row>
    <row r="589" spans="1:7" x14ac:dyDescent="0.25">
      <c r="A589" s="685">
        <v>43127</v>
      </c>
      <c r="B589" s="172" t="s">
        <v>21</v>
      </c>
      <c r="C589" s="172" t="s">
        <v>141</v>
      </c>
      <c r="D589" s="172" t="s">
        <v>146</v>
      </c>
      <c r="E589" s="172" t="s">
        <v>110</v>
      </c>
      <c r="F589" s="172">
        <v>15</v>
      </c>
      <c r="G589" s="13">
        <f>IF(A589&lt;&gt;"Vide",A589,"")</f>
        <v>43127</v>
      </c>
    </row>
    <row r="590" spans="1:7" ht="30" x14ac:dyDescent="0.25">
      <c r="A590" s="685">
        <v>43129</v>
      </c>
      <c r="B590" s="172" t="s">
        <v>3</v>
      </c>
      <c r="C590" s="172" t="s">
        <v>61</v>
      </c>
      <c r="D590" s="172" t="s">
        <v>65</v>
      </c>
      <c r="E590" s="172" t="s">
        <v>467</v>
      </c>
      <c r="F590" s="172">
        <v>15</v>
      </c>
      <c r="G590" s="13">
        <f>IF(A590&lt;&gt;"Vide",A590,"")</f>
        <v>43129</v>
      </c>
    </row>
    <row r="591" spans="1:7" ht="30" x14ac:dyDescent="0.25">
      <c r="A591" s="684">
        <v>43129</v>
      </c>
      <c r="B591" s="173" t="s">
        <v>9</v>
      </c>
      <c r="C591" s="173" t="s">
        <v>85</v>
      </c>
      <c r="D591" s="173" t="s">
        <v>86</v>
      </c>
      <c r="E591" s="173" t="s">
        <v>468</v>
      </c>
      <c r="F591" s="173">
        <v>10</v>
      </c>
      <c r="G591" s="13">
        <f>IF(A591&lt;&gt;"Vide",A591,"")</f>
        <v>43129</v>
      </c>
    </row>
    <row r="592" spans="1:7" ht="30" x14ac:dyDescent="0.25">
      <c r="A592" s="686">
        <v>43129</v>
      </c>
      <c r="B592" s="280" t="s">
        <v>135</v>
      </c>
      <c r="C592" s="280" t="s">
        <v>11</v>
      </c>
      <c r="D592" s="280" t="s">
        <v>137</v>
      </c>
      <c r="E592" s="280" t="s">
        <v>469</v>
      </c>
      <c r="F592" s="280">
        <v>1</v>
      </c>
      <c r="G592" s="13">
        <f>IF(A592&lt;&gt;"Vide",A592,"")</f>
        <v>43129</v>
      </c>
    </row>
    <row r="593" spans="1:7" x14ac:dyDescent="0.25">
      <c r="A593" s="687">
        <v>43129</v>
      </c>
      <c r="B593" s="175" t="s">
        <v>7</v>
      </c>
      <c r="C593" s="175" t="s">
        <v>83</v>
      </c>
      <c r="D593" s="175" t="s">
        <v>115</v>
      </c>
      <c r="E593" s="175" t="s">
        <v>473</v>
      </c>
      <c r="F593" s="175">
        <v>10</v>
      </c>
      <c r="G593" s="13">
        <f>IF(A593&lt;&gt;"Vide",A593,"")</f>
        <v>43129</v>
      </c>
    </row>
    <row r="594" spans="1:7" x14ac:dyDescent="0.25">
      <c r="A594" s="688">
        <v>43129</v>
      </c>
      <c r="B594" s="174" t="s">
        <v>7</v>
      </c>
      <c r="C594" s="174" t="s">
        <v>83</v>
      </c>
      <c r="D594" s="174" t="s">
        <v>115</v>
      </c>
      <c r="E594" s="174" t="s">
        <v>474</v>
      </c>
      <c r="F594" s="174">
        <v>7</v>
      </c>
      <c r="G594" s="13">
        <f>IF(A594&lt;&gt;"Vide",A594,"")</f>
        <v>43129</v>
      </c>
    </row>
    <row r="595" spans="1:7" x14ac:dyDescent="0.25">
      <c r="A595" s="687">
        <v>43129</v>
      </c>
      <c r="B595" s="175" t="s">
        <v>30</v>
      </c>
      <c r="C595" s="175" t="s">
        <v>100</v>
      </c>
      <c r="D595" s="175" t="s">
        <v>115</v>
      </c>
      <c r="E595" s="175" t="s">
        <v>475</v>
      </c>
      <c r="F595" s="175">
        <v>10</v>
      </c>
      <c r="G595" s="13">
        <f>IF(A595&lt;&gt;"Vide",A595,"")</f>
        <v>43129</v>
      </c>
    </row>
    <row r="596" spans="1:7" ht="30" x14ac:dyDescent="0.25">
      <c r="A596" s="688">
        <v>43129</v>
      </c>
      <c r="B596" s="174" t="s">
        <v>4</v>
      </c>
      <c r="C596" s="174" t="s">
        <v>61</v>
      </c>
      <c r="D596" s="174" t="s">
        <v>64</v>
      </c>
      <c r="E596" s="174" t="s">
        <v>476</v>
      </c>
      <c r="F596" s="174">
        <v>10</v>
      </c>
      <c r="G596" s="13">
        <f>IF(A596&lt;&gt;"Vide",A596,"")</f>
        <v>43129</v>
      </c>
    </row>
    <row r="597" spans="1:7" ht="60" x14ac:dyDescent="0.25">
      <c r="A597" s="687">
        <v>43129</v>
      </c>
      <c r="B597" s="175" t="s">
        <v>4</v>
      </c>
      <c r="C597" s="175" t="s">
        <v>61</v>
      </c>
      <c r="D597" s="175" t="s">
        <v>65</v>
      </c>
      <c r="E597" s="175" t="s">
        <v>479</v>
      </c>
      <c r="F597" s="175">
        <v>30</v>
      </c>
      <c r="G597" s="13">
        <f>IF(A597&lt;&gt;"Vide",A597,"")</f>
        <v>43129</v>
      </c>
    </row>
    <row r="598" spans="1:7" ht="30" x14ac:dyDescent="0.25">
      <c r="A598" s="688">
        <v>43129</v>
      </c>
      <c r="B598" s="174" t="s">
        <v>9</v>
      </c>
      <c r="C598" s="174" t="s">
        <v>141</v>
      </c>
      <c r="D598" s="174" t="s">
        <v>144</v>
      </c>
      <c r="E598" s="174" t="s">
        <v>477</v>
      </c>
      <c r="F598" s="174">
        <v>60</v>
      </c>
      <c r="G598" s="13">
        <f>IF(A598&lt;&gt;"Vide",A598,"")</f>
        <v>43129</v>
      </c>
    </row>
    <row r="599" spans="1:7" ht="30" x14ac:dyDescent="0.25">
      <c r="A599" s="687">
        <v>43129</v>
      </c>
      <c r="B599" s="175" t="s">
        <v>9</v>
      </c>
      <c r="C599" s="175" t="s">
        <v>88</v>
      </c>
      <c r="D599" s="175" t="s">
        <v>120</v>
      </c>
      <c r="E599" s="175" t="s">
        <v>478</v>
      </c>
      <c r="F599" s="175">
        <v>10</v>
      </c>
      <c r="G599" s="13">
        <f>IF(A599&lt;&gt;"Vide",A599,"")</f>
        <v>43129</v>
      </c>
    </row>
    <row r="600" spans="1:7" x14ac:dyDescent="0.25">
      <c r="A600" s="689">
        <v>43129</v>
      </c>
      <c r="B600" s="281" t="s">
        <v>6</v>
      </c>
      <c r="C600" s="281" t="s">
        <v>83</v>
      </c>
      <c r="D600" s="281" t="s">
        <v>115</v>
      </c>
      <c r="E600" s="281" t="s">
        <v>480</v>
      </c>
      <c r="F600" s="281">
        <v>10</v>
      </c>
      <c r="G600" s="13">
        <f>IF(A600&lt;&gt;"Vide",A600,"")</f>
        <v>43129</v>
      </c>
    </row>
    <row r="601" spans="1:7" ht="30" x14ac:dyDescent="0.25">
      <c r="A601" s="690">
        <v>43129</v>
      </c>
      <c r="B601" s="177" t="s">
        <v>9</v>
      </c>
      <c r="C601" s="177" t="s">
        <v>61</v>
      </c>
      <c r="D601" s="177" t="s">
        <v>66</v>
      </c>
      <c r="E601" s="177" t="s">
        <v>481</v>
      </c>
      <c r="F601" s="177">
        <v>20</v>
      </c>
      <c r="G601" s="13">
        <f>IF(A601&lt;&gt;"Vide",A601,"")</f>
        <v>43129</v>
      </c>
    </row>
    <row r="602" spans="1:7" ht="30" x14ac:dyDescent="0.25">
      <c r="A602" s="691">
        <v>43129</v>
      </c>
      <c r="B602" s="176" t="s">
        <v>9</v>
      </c>
      <c r="C602" s="176" t="s">
        <v>141</v>
      </c>
      <c r="D602" s="176" t="s">
        <v>144</v>
      </c>
      <c r="E602" s="176" t="s">
        <v>482</v>
      </c>
      <c r="F602" s="176">
        <v>10</v>
      </c>
      <c r="G602" s="13">
        <f>IF(A602&lt;&gt;"Vide",A602,"")</f>
        <v>43129</v>
      </c>
    </row>
    <row r="603" spans="1:7" x14ac:dyDescent="0.25">
      <c r="A603" s="692">
        <v>43129</v>
      </c>
      <c r="B603" s="312" t="s">
        <v>8</v>
      </c>
      <c r="C603" s="312" t="s">
        <v>141</v>
      </c>
      <c r="D603" s="312" t="s">
        <v>145</v>
      </c>
      <c r="E603" s="312" t="s">
        <v>110</v>
      </c>
      <c r="F603" s="312">
        <v>41</v>
      </c>
      <c r="G603" s="13">
        <f>IF(A603&lt;&gt;"Vide",A603,"")</f>
        <v>43129</v>
      </c>
    </row>
    <row r="604" spans="1:7" x14ac:dyDescent="0.25">
      <c r="A604" s="693">
        <v>43129</v>
      </c>
      <c r="B604" s="179" t="s">
        <v>8</v>
      </c>
      <c r="C604" s="179" t="s">
        <v>141</v>
      </c>
      <c r="D604" s="179" t="s">
        <v>146</v>
      </c>
      <c r="E604" s="179" t="s">
        <v>110</v>
      </c>
      <c r="F604" s="179">
        <v>13</v>
      </c>
      <c r="G604" s="13">
        <f>IF(A604&lt;&gt;"Vide",A604,"")</f>
        <v>43129</v>
      </c>
    </row>
    <row r="605" spans="1:7" x14ac:dyDescent="0.25">
      <c r="A605" s="694">
        <v>43129</v>
      </c>
      <c r="B605" s="178" t="s">
        <v>8</v>
      </c>
      <c r="C605" s="178" t="s">
        <v>141</v>
      </c>
      <c r="D605" s="178" t="s">
        <v>142</v>
      </c>
      <c r="E605" s="178" t="s">
        <v>110</v>
      </c>
      <c r="F605" s="178">
        <v>12</v>
      </c>
      <c r="G605" s="13">
        <f>IF(A605&lt;&gt;"Vide",A605,"")</f>
        <v>43129</v>
      </c>
    </row>
    <row r="606" spans="1:7" x14ac:dyDescent="0.25">
      <c r="A606" s="693">
        <v>43129</v>
      </c>
      <c r="B606" s="179" t="s">
        <v>8</v>
      </c>
      <c r="C606" s="179" t="s">
        <v>141</v>
      </c>
      <c r="D606" s="179" t="s">
        <v>145</v>
      </c>
      <c r="E606" s="179" t="s">
        <v>110</v>
      </c>
      <c r="F606" s="179">
        <v>3</v>
      </c>
      <c r="G606" s="13">
        <f>IF(A606&lt;&gt;"Vide",A606,"")</f>
        <v>43129</v>
      </c>
    </row>
    <row r="607" spans="1:7" x14ac:dyDescent="0.25">
      <c r="A607" s="694">
        <v>43129</v>
      </c>
      <c r="B607" s="178" t="s">
        <v>8</v>
      </c>
      <c r="C607" s="178" t="s">
        <v>141</v>
      </c>
      <c r="D607" s="178" t="s">
        <v>146</v>
      </c>
      <c r="E607" s="178" t="s">
        <v>110</v>
      </c>
      <c r="F607" s="178">
        <v>12</v>
      </c>
      <c r="G607" s="13">
        <f>IF(A607&lt;&gt;"Vide",A607,"")</f>
        <v>43129</v>
      </c>
    </row>
    <row r="608" spans="1:7" x14ac:dyDescent="0.25">
      <c r="A608" s="695">
        <v>43129</v>
      </c>
      <c r="B608" s="282" t="s">
        <v>8</v>
      </c>
      <c r="C608" s="282" t="s">
        <v>141</v>
      </c>
      <c r="D608" s="282" t="s">
        <v>147</v>
      </c>
      <c r="E608" s="282" t="s">
        <v>110</v>
      </c>
      <c r="F608" s="282">
        <v>10</v>
      </c>
      <c r="G608" s="13">
        <f>IF(A608&lt;&gt;"Vide",A608,"")</f>
        <v>43129</v>
      </c>
    </row>
    <row r="609" spans="1:7" x14ac:dyDescent="0.25">
      <c r="A609" s="696">
        <v>43129</v>
      </c>
      <c r="B609" s="181" t="s">
        <v>30</v>
      </c>
      <c r="C609" s="181" t="s">
        <v>141</v>
      </c>
      <c r="D609" s="181" t="s">
        <v>145</v>
      </c>
      <c r="E609" s="181" t="s">
        <v>110</v>
      </c>
      <c r="F609" s="181">
        <v>45</v>
      </c>
      <c r="G609" s="13">
        <f>IF(A609&lt;&gt;"Vide",A609,"")</f>
        <v>43129</v>
      </c>
    </row>
    <row r="610" spans="1:7" x14ac:dyDescent="0.25">
      <c r="A610" s="697">
        <v>43129</v>
      </c>
      <c r="B610" s="180" t="s">
        <v>30</v>
      </c>
      <c r="C610" s="180" t="s">
        <v>141</v>
      </c>
      <c r="D610" s="180" t="s">
        <v>146</v>
      </c>
      <c r="E610" s="180" t="s">
        <v>110</v>
      </c>
      <c r="F610" s="180">
        <v>15</v>
      </c>
      <c r="G610" s="13">
        <f>IF(A610&lt;&gt;"Vide",A610,"")</f>
        <v>43129</v>
      </c>
    </row>
    <row r="611" spans="1:7" x14ac:dyDescent="0.25">
      <c r="A611" s="696">
        <v>43129</v>
      </c>
      <c r="B611" s="181" t="s">
        <v>3</v>
      </c>
      <c r="C611" s="181" t="s">
        <v>141</v>
      </c>
      <c r="D611" s="181" t="s">
        <v>142</v>
      </c>
      <c r="E611" s="181" t="s">
        <v>110</v>
      </c>
      <c r="F611" s="181">
        <v>2</v>
      </c>
      <c r="G611" s="13">
        <f>IF(A611&lt;&gt;"Vide",A611,"")</f>
        <v>43129</v>
      </c>
    </row>
    <row r="612" spans="1:7" x14ac:dyDescent="0.25">
      <c r="A612" s="697">
        <v>43129</v>
      </c>
      <c r="B612" s="180" t="s">
        <v>3</v>
      </c>
      <c r="C612" s="180" t="s">
        <v>141</v>
      </c>
      <c r="D612" s="180" t="s">
        <v>145</v>
      </c>
      <c r="E612" s="180" t="s">
        <v>110</v>
      </c>
      <c r="F612" s="180">
        <v>3</v>
      </c>
      <c r="G612" s="13">
        <f>IF(A612&lt;&gt;"Vide",A612,"")</f>
        <v>43129</v>
      </c>
    </row>
    <row r="613" spans="1:7" x14ac:dyDescent="0.25">
      <c r="A613" s="696">
        <v>43129</v>
      </c>
      <c r="B613" s="181" t="s">
        <v>3</v>
      </c>
      <c r="C613" s="181" t="s">
        <v>141</v>
      </c>
      <c r="D613" s="181" t="s">
        <v>10</v>
      </c>
      <c r="E613" s="181" t="s">
        <v>110</v>
      </c>
      <c r="F613" s="181">
        <v>8</v>
      </c>
      <c r="G613" s="13">
        <f>IF(A613&lt;&gt;"Vide",A613,"")</f>
        <v>43129</v>
      </c>
    </row>
    <row r="614" spans="1:7" ht="30" x14ac:dyDescent="0.25">
      <c r="A614" s="697">
        <v>43129</v>
      </c>
      <c r="B614" s="180" t="s">
        <v>3</v>
      </c>
      <c r="C614" s="180" t="s">
        <v>141</v>
      </c>
      <c r="D614" s="180" t="s">
        <v>148</v>
      </c>
      <c r="E614" s="180" t="s">
        <v>110</v>
      </c>
      <c r="F614" s="180">
        <v>15</v>
      </c>
      <c r="G614" s="13">
        <f>IF(A614&lt;&gt;"Vide",A614,"")</f>
        <v>43129</v>
      </c>
    </row>
    <row r="615" spans="1:7" x14ac:dyDescent="0.25">
      <c r="A615" s="696">
        <v>43129</v>
      </c>
      <c r="B615" s="181" t="s">
        <v>3</v>
      </c>
      <c r="C615" s="181" t="s">
        <v>141</v>
      </c>
      <c r="D615" s="181" t="s">
        <v>145</v>
      </c>
      <c r="E615" s="181" t="s">
        <v>110</v>
      </c>
      <c r="F615" s="181">
        <v>4</v>
      </c>
      <c r="G615" s="13">
        <f>IF(A615&lt;&gt;"Vide",A615,"")</f>
        <v>43129</v>
      </c>
    </row>
    <row r="616" spans="1:7" x14ac:dyDescent="0.25">
      <c r="A616" s="697">
        <v>43129</v>
      </c>
      <c r="B616" s="180" t="s">
        <v>3</v>
      </c>
      <c r="C616" s="180" t="s">
        <v>141</v>
      </c>
      <c r="D616" s="180" t="s">
        <v>146</v>
      </c>
      <c r="E616" s="180" t="s">
        <v>110</v>
      </c>
      <c r="F616" s="180">
        <v>15</v>
      </c>
      <c r="G616" s="13">
        <f>IF(A616&lt;&gt;"Vide",A616,"")</f>
        <v>43129</v>
      </c>
    </row>
    <row r="617" spans="1:7" x14ac:dyDescent="0.25">
      <c r="A617" s="696">
        <v>43129</v>
      </c>
      <c r="B617" s="181" t="s">
        <v>3</v>
      </c>
      <c r="C617" s="181" t="s">
        <v>141</v>
      </c>
      <c r="D617" s="181" t="s">
        <v>10</v>
      </c>
      <c r="E617" s="181" t="s">
        <v>191</v>
      </c>
      <c r="F617" s="181">
        <v>12</v>
      </c>
      <c r="G617" s="13">
        <f>IF(A617&lt;&gt;"Vide",A617,"")</f>
        <v>43129</v>
      </c>
    </row>
    <row r="618" spans="1:7" x14ac:dyDescent="0.25">
      <c r="A618" s="697">
        <v>43129</v>
      </c>
      <c r="B618" s="180" t="s">
        <v>4</v>
      </c>
      <c r="C618" s="180" t="s">
        <v>141</v>
      </c>
      <c r="D618" s="180" t="s">
        <v>145</v>
      </c>
      <c r="E618" s="180" t="s">
        <v>110</v>
      </c>
      <c r="F618" s="180">
        <v>3</v>
      </c>
      <c r="G618" s="13">
        <f>IF(A618&lt;&gt;"Vide",A618,"")</f>
        <v>43129</v>
      </c>
    </row>
    <row r="619" spans="1:7" x14ac:dyDescent="0.25">
      <c r="A619" s="696">
        <v>43129</v>
      </c>
      <c r="B619" s="181" t="s">
        <v>4</v>
      </c>
      <c r="C619" s="181" t="s">
        <v>141</v>
      </c>
      <c r="D619" s="181" t="s">
        <v>146</v>
      </c>
      <c r="E619" s="181" t="s">
        <v>110</v>
      </c>
      <c r="F619" s="181">
        <v>20</v>
      </c>
      <c r="G619" s="13">
        <f>IF(A619&lt;&gt;"Vide",A619,"")</f>
        <v>43129</v>
      </c>
    </row>
    <row r="620" spans="1:7" ht="30" x14ac:dyDescent="0.25">
      <c r="A620" s="697">
        <v>43129</v>
      </c>
      <c r="B620" s="180" t="s">
        <v>4</v>
      </c>
      <c r="C620" s="180" t="s">
        <v>141</v>
      </c>
      <c r="D620" s="180" t="s">
        <v>148</v>
      </c>
      <c r="E620" s="180" t="s">
        <v>110</v>
      </c>
      <c r="F620" s="180">
        <v>15</v>
      </c>
      <c r="G620" s="13">
        <f>IF(A620&lt;&gt;"Vide",A620,"")</f>
        <v>43129</v>
      </c>
    </row>
    <row r="621" spans="1:7" x14ac:dyDescent="0.25">
      <c r="A621" s="696">
        <v>43129</v>
      </c>
      <c r="B621" s="181" t="s">
        <v>4</v>
      </c>
      <c r="C621" s="181" t="s">
        <v>141</v>
      </c>
      <c r="D621" s="181" t="s">
        <v>146</v>
      </c>
      <c r="E621" s="181" t="s">
        <v>110</v>
      </c>
      <c r="F621" s="181">
        <v>14</v>
      </c>
      <c r="G621" s="13">
        <f>IF(A621&lt;&gt;"Vide",A621,"")</f>
        <v>43129</v>
      </c>
    </row>
    <row r="622" spans="1:7" x14ac:dyDescent="0.25">
      <c r="A622" s="697">
        <v>43129</v>
      </c>
      <c r="B622" s="180" t="s">
        <v>9</v>
      </c>
      <c r="C622" s="180" t="s">
        <v>141</v>
      </c>
      <c r="D622" s="180" t="s">
        <v>146</v>
      </c>
      <c r="E622" s="180" t="s">
        <v>110</v>
      </c>
      <c r="F622" s="180">
        <v>15</v>
      </c>
      <c r="G622" s="13">
        <f>IF(A622&lt;&gt;"Vide",A622,"")</f>
        <v>43129</v>
      </c>
    </row>
    <row r="623" spans="1:7" x14ac:dyDescent="0.25">
      <c r="A623" s="696">
        <v>43129</v>
      </c>
      <c r="B623" s="181" t="s">
        <v>21</v>
      </c>
      <c r="C623" s="181" t="s">
        <v>141</v>
      </c>
      <c r="D623" s="181" t="s">
        <v>145</v>
      </c>
      <c r="E623" s="181" t="s">
        <v>110</v>
      </c>
      <c r="F623" s="181">
        <v>10</v>
      </c>
      <c r="G623" s="13">
        <f>IF(A623&lt;&gt;"Vide",A623,"")</f>
        <v>43129</v>
      </c>
    </row>
    <row r="624" spans="1:7" x14ac:dyDescent="0.25">
      <c r="A624" s="697">
        <v>43129</v>
      </c>
      <c r="B624" s="180" t="s">
        <v>21</v>
      </c>
      <c r="C624" s="180" t="s">
        <v>141</v>
      </c>
      <c r="D624" s="180" t="s">
        <v>10</v>
      </c>
      <c r="E624" s="180" t="s">
        <v>110</v>
      </c>
      <c r="F624" s="180">
        <v>14</v>
      </c>
      <c r="G624" s="13">
        <f>IF(A624&lt;&gt;"Vide",A624,"")</f>
        <v>43129</v>
      </c>
    </row>
    <row r="625" spans="1:7" ht="90" x14ac:dyDescent="0.25">
      <c r="A625" s="696">
        <v>43130</v>
      </c>
      <c r="B625" s="181" t="s">
        <v>6</v>
      </c>
      <c r="C625" s="181" t="s">
        <v>16</v>
      </c>
      <c r="D625" s="181" t="s">
        <v>75</v>
      </c>
      <c r="E625" s="181" t="s">
        <v>483</v>
      </c>
      <c r="F625" s="181">
        <v>30</v>
      </c>
      <c r="G625" s="13">
        <f>IF(A625&lt;&gt;"Vide",A625,"")</f>
        <v>43130</v>
      </c>
    </row>
    <row r="626" spans="1:7" ht="45" x14ac:dyDescent="0.25">
      <c r="A626" s="697">
        <v>43130</v>
      </c>
      <c r="B626" s="180" t="s">
        <v>3</v>
      </c>
      <c r="C626" s="180" t="s">
        <v>84</v>
      </c>
      <c r="D626" s="180" t="s">
        <v>115</v>
      </c>
      <c r="E626" s="180" t="s">
        <v>484</v>
      </c>
      <c r="F626" s="180">
        <v>45</v>
      </c>
      <c r="G626" s="13">
        <f>IF(A626&lt;&gt;"Vide",A626,"")</f>
        <v>43130</v>
      </c>
    </row>
    <row r="627" spans="1:7" ht="30" x14ac:dyDescent="0.25">
      <c r="A627" s="696">
        <v>43130</v>
      </c>
      <c r="B627" s="181" t="s">
        <v>4</v>
      </c>
      <c r="C627" s="181" t="s">
        <v>61</v>
      </c>
      <c r="D627" s="181" t="s">
        <v>63</v>
      </c>
      <c r="E627" s="181" t="s">
        <v>485</v>
      </c>
      <c r="F627" s="181">
        <v>30</v>
      </c>
      <c r="G627" s="13">
        <f>IF(A627&lt;&gt;"Vide",A627,"")</f>
        <v>43130</v>
      </c>
    </row>
    <row r="628" spans="1:7" ht="30" x14ac:dyDescent="0.25">
      <c r="A628" s="697">
        <v>43130</v>
      </c>
      <c r="B628" s="180" t="s">
        <v>21</v>
      </c>
      <c r="C628" s="180" t="s">
        <v>85</v>
      </c>
      <c r="D628" s="180" t="s">
        <v>115</v>
      </c>
      <c r="E628" s="180" t="s">
        <v>486</v>
      </c>
      <c r="F628" s="180">
        <v>20</v>
      </c>
      <c r="G628" s="13">
        <f>IF(A628&lt;&gt;"Vide",A628,"")</f>
        <v>43130</v>
      </c>
    </row>
    <row r="629" spans="1:7" x14ac:dyDescent="0.25">
      <c r="A629" s="696">
        <v>43130</v>
      </c>
      <c r="B629" s="181" t="s">
        <v>9</v>
      </c>
      <c r="C629" s="181" t="s">
        <v>141</v>
      </c>
      <c r="D629" s="181" t="s">
        <v>147</v>
      </c>
      <c r="E629" s="181" t="s">
        <v>110</v>
      </c>
      <c r="F629" s="181">
        <v>10</v>
      </c>
      <c r="G629" s="13">
        <f>IF(A629&lt;&gt;"Vide",A629,"")</f>
        <v>43130</v>
      </c>
    </row>
    <row r="630" spans="1:7" ht="30" x14ac:dyDescent="0.25">
      <c r="A630" s="698">
        <v>43130</v>
      </c>
      <c r="B630" s="283" t="s">
        <v>6</v>
      </c>
      <c r="C630" s="283" t="s">
        <v>16</v>
      </c>
      <c r="D630" s="283" t="s">
        <v>75</v>
      </c>
      <c r="E630" s="283" t="s">
        <v>487</v>
      </c>
      <c r="F630" s="283">
        <v>60</v>
      </c>
      <c r="G630" s="13">
        <f>IF(A630&lt;&gt;"Vide",A630,"")</f>
        <v>43130</v>
      </c>
    </row>
    <row r="631" spans="1:7" ht="30" x14ac:dyDescent="0.25">
      <c r="A631" s="699">
        <v>43130</v>
      </c>
      <c r="B631" s="184" t="s">
        <v>7</v>
      </c>
      <c r="C631" s="184" t="s">
        <v>15</v>
      </c>
      <c r="D631" s="184" t="s">
        <v>117</v>
      </c>
      <c r="E631" s="184" t="s">
        <v>488</v>
      </c>
      <c r="F631" s="184">
        <v>0</v>
      </c>
      <c r="G631" s="13">
        <f>IF(A631&lt;&gt;"Vide",A631,"")</f>
        <v>43130</v>
      </c>
    </row>
    <row r="632" spans="1:7" ht="30" x14ac:dyDescent="0.25">
      <c r="A632" s="182">
        <v>43130</v>
      </c>
      <c r="B632" s="183" t="s">
        <v>9</v>
      </c>
      <c r="C632" s="183" t="s">
        <v>88</v>
      </c>
      <c r="D632" s="183" t="s">
        <v>77</v>
      </c>
      <c r="E632" s="183" t="s">
        <v>489</v>
      </c>
      <c r="F632" s="183">
        <v>10</v>
      </c>
      <c r="G632" s="13">
        <f>IF(A632&lt;&gt;"Vide",A632,"")</f>
        <v>43130</v>
      </c>
    </row>
    <row r="633" spans="1:7" ht="30" x14ac:dyDescent="0.25">
      <c r="A633" s="699">
        <v>43130</v>
      </c>
      <c r="B633" s="184" t="s">
        <v>8</v>
      </c>
      <c r="C633" s="184" t="s">
        <v>16</v>
      </c>
      <c r="D633" s="184" t="s">
        <v>78</v>
      </c>
      <c r="E633" s="184" t="s">
        <v>490</v>
      </c>
      <c r="F633" s="184">
        <v>10</v>
      </c>
      <c r="G633" s="13">
        <f>IF(A633&lt;&gt;"Vide",A633,"")</f>
        <v>43130</v>
      </c>
    </row>
    <row r="634" spans="1:7" ht="30" x14ac:dyDescent="0.25">
      <c r="A634" s="182">
        <v>43130</v>
      </c>
      <c r="B634" s="183" t="s">
        <v>4</v>
      </c>
      <c r="C634" s="183" t="s">
        <v>61</v>
      </c>
      <c r="D634" s="183" t="s">
        <v>65</v>
      </c>
      <c r="E634" s="183" t="s">
        <v>491</v>
      </c>
      <c r="F634" s="183">
        <v>5</v>
      </c>
      <c r="G634" s="13">
        <f>IF(A634&lt;&gt;"Vide",A634,"")</f>
        <v>43130</v>
      </c>
    </row>
    <row r="635" spans="1:7" ht="60" x14ac:dyDescent="0.25">
      <c r="A635" s="699">
        <v>43130</v>
      </c>
      <c r="B635" s="184" t="s">
        <v>9</v>
      </c>
      <c r="C635" s="184" t="s">
        <v>141</v>
      </c>
      <c r="D635" s="184" t="s">
        <v>144</v>
      </c>
      <c r="E635" s="184" t="s">
        <v>492</v>
      </c>
      <c r="F635" s="184">
        <v>30</v>
      </c>
      <c r="G635" s="13">
        <f>IF(A635&lt;&gt;"Vide",A635,"")</f>
        <v>43130</v>
      </c>
    </row>
    <row r="636" spans="1:7" ht="30" x14ac:dyDescent="0.25">
      <c r="A636" s="182">
        <v>43130</v>
      </c>
      <c r="B636" s="183" t="s">
        <v>9</v>
      </c>
      <c r="C636" s="183" t="s">
        <v>88</v>
      </c>
      <c r="D636" s="183" t="s">
        <v>120</v>
      </c>
      <c r="E636" s="183" t="s">
        <v>493</v>
      </c>
      <c r="F636" s="183">
        <v>10</v>
      </c>
      <c r="G636" s="13">
        <f>IF(A636&lt;&gt;"Vide",A636,"")</f>
        <v>43130</v>
      </c>
    </row>
    <row r="637" spans="1:7" x14ac:dyDescent="0.25">
      <c r="A637" s="182">
        <v>43130</v>
      </c>
      <c r="B637" s="183" t="s">
        <v>8</v>
      </c>
      <c r="C637" s="183" t="s">
        <v>141</v>
      </c>
      <c r="D637" s="183" t="s">
        <v>145</v>
      </c>
      <c r="E637" s="183" t="s">
        <v>110</v>
      </c>
      <c r="F637" s="183">
        <v>12</v>
      </c>
      <c r="G637" s="13">
        <f>IF(A637&lt;&gt;"Vide",A637,"")</f>
        <v>43130</v>
      </c>
    </row>
    <row r="638" spans="1:7" x14ac:dyDescent="0.25">
      <c r="A638" s="185">
        <v>43130</v>
      </c>
      <c r="B638" s="186" t="s">
        <v>8</v>
      </c>
      <c r="C638" s="186" t="s">
        <v>141</v>
      </c>
      <c r="D638" s="186" t="s">
        <v>146</v>
      </c>
      <c r="E638" s="186" t="s">
        <v>110</v>
      </c>
      <c r="F638" s="186">
        <v>23</v>
      </c>
      <c r="G638" s="13">
        <f>IF(A638&lt;&gt;"Vide",A638,"")</f>
        <v>43130</v>
      </c>
    </row>
    <row r="639" spans="1:7" x14ac:dyDescent="0.25">
      <c r="A639" s="187">
        <v>43130</v>
      </c>
      <c r="B639" s="188" t="s">
        <v>8</v>
      </c>
      <c r="C639" s="188" t="s">
        <v>141</v>
      </c>
      <c r="D639" s="188" t="s">
        <v>147</v>
      </c>
      <c r="E639" s="188" t="s">
        <v>110</v>
      </c>
      <c r="F639" s="188">
        <v>10</v>
      </c>
      <c r="G639" s="13">
        <f>IF(A639&lt;&gt;"Vide",A639,"")</f>
        <v>43130</v>
      </c>
    </row>
    <row r="640" spans="1:7" x14ac:dyDescent="0.25">
      <c r="A640" s="189">
        <v>43130</v>
      </c>
      <c r="B640" s="190" t="s">
        <v>8</v>
      </c>
      <c r="C640" s="190" t="s">
        <v>141</v>
      </c>
      <c r="D640" s="190" t="s">
        <v>145</v>
      </c>
      <c r="E640" s="190" t="s">
        <v>110</v>
      </c>
      <c r="F640" s="190">
        <v>16</v>
      </c>
      <c r="G640" s="13">
        <f>IF(A640&lt;&gt;"Vide",A640,"")</f>
        <v>43130</v>
      </c>
    </row>
    <row r="641" spans="1:7" x14ac:dyDescent="0.25">
      <c r="A641" s="187">
        <v>43130</v>
      </c>
      <c r="B641" s="188" t="s">
        <v>8</v>
      </c>
      <c r="C641" s="188" t="s">
        <v>141</v>
      </c>
      <c r="D641" s="188" t="s">
        <v>10</v>
      </c>
      <c r="E641" s="188" t="s">
        <v>501</v>
      </c>
      <c r="F641" s="188">
        <v>36</v>
      </c>
      <c r="G641" s="13">
        <f>IF(A641&lt;&gt;"Vide",A641,"")</f>
        <v>43130</v>
      </c>
    </row>
    <row r="642" spans="1:7" x14ac:dyDescent="0.25">
      <c r="A642" s="189">
        <v>43130</v>
      </c>
      <c r="B642" s="190" t="s">
        <v>30</v>
      </c>
      <c r="C642" s="190" t="s">
        <v>141</v>
      </c>
      <c r="D642" s="190" t="s">
        <v>145</v>
      </c>
      <c r="E642" s="190" t="s">
        <v>110</v>
      </c>
      <c r="F642" s="190">
        <v>6</v>
      </c>
      <c r="G642" s="13">
        <f>IF(A642&lt;&gt;"Vide",A642,"")</f>
        <v>43130</v>
      </c>
    </row>
    <row r="643" spans="1:7" x14ac:dyDescent="0.25">
      <c r="A643" s="700">
        <v>43130</v>
      </c>
      <c r="B643" s="191" t="s">
        <v>30</v>
      </c>
      <c r="C643" s="191" t="s">
        <v>141</v>
      </c>
      <c r="D643" s="191" t="s">
        <v>146</v>
      </c>
      <c r="E643" s="191" t="s">
        <v>110</v>
      </c>
      <c r="F643" s="191">
        <v>6</v>
      </c>
      <c r="G643" s="13">
        <f>IF(A643&lt;&gt;"Vide",A643,"")</f>
        <v>43130</v>
      </c>
    </row>
    <row r="644" spans="1:7" x14ac:dyDescent="0.25">
      <c r="A644" s="701">
        <v>43130</v>
      </c>
      <c r="B644" s="192" t="s">
        <v>30</v>
      </c>
      <c r="C644" s="192" t="s">
        <v>141</v>
      </c>
      <c r="D644" s="192" t="s">
        <v>145</v>
      </c>
      <c r="E644" s="192" t="s">
        <v>110</v>
      </c>
      <c r="F644" s="192">
        <v>6</v>
      </c>
      <c r="G644" s="13">
        <f>IF(A644&lt;&gt;"Vide",A644,"")</f>
        <v>43130</v>
      </c>
    </row>
    <row r="645" spans="1:7" x14ac:dyDescent="0.25">
      <c r="A645" s="702">
        <v>43130</v>
      </c>
      <c r="B645" s="193" t="s">
        <v>30</v>
      </c>
      <c r="C645" s="193" t="s">
        <v>141</v>
      </c>
      <c r="D645" s="193" t="s">
        <v>146</v>
      </c>
      <c r="E645" s="193" t="s">
        <v>110</v>
      </c>
      <c r="F645" s="193">
        <v>4</v>
      </c>
      <c r="G645" s="13">
        <f>IF(A645&lt;&gt;"Vide",A645,"")</f>
        <v>43130</v>
      </c>
    </row>
    <row r="646" spans="1:7" ht="30" x14ac:dyDescent="0.25">
      <c r="A646" s="701">
        <v>43130</v>
      </c>
      <c r="B646" s="192" t="s">
        <v>9</v>
      </c>
      <c r="C646" s="192" t="s">
        <v>141</v>
      </c>
      <c r="D646" s="192" t="s">
        <v>144</v>
      </c>
      <c r="E646" s="192" t="s">
        <v>502</v>
      </c>
      <c r="F646" s="192">
        <v>25</v>
      </c>
      <c r="G646" s="13">
        <f>IF(A646&lt;&gt;"Vide",A646,"")</f>
        <v>43130</v>
      </c>
    </row>
    <row r="647" spans="1:7" x14ac:dyDescent="0.25">
      <c r="A647" s="702">
        <v>43130</v>
      </c>
      <c r="B647" s="193" t="s">
        <v>9</v>
      </c>
      <c r="C647" s="193" t="s">
        <v>141</v>
      </c>
      <c r="D647" s="193" t="s">
        <v>145</v>
      </c>
      <c r="E647" s="193" t="s">
        <v>110</v>
      </c>
      <c r="F647" s="193">
        <v>15</v>
      </c>
      <c r="G647" s="13">
        <f>IF(A647&lt;&gt;"Vide",A647,"")</f>
        <v>43130</v>
      </c>
    </row>
    <row r="648" spans="1:7" x14ac:dyDescent="0.25">
      <c r="A648" s="701">
        <v>43130</v>
      </c>
      <c r="B648" s="192" t="s">
        <v>9</v>
      </c>
      <c r="C648" s="192" t="s">
        <v>141</v>
      </c>
      <c r="D648" s="192" t="s">
        <v>146</v>
      </c>
      <c r="E648" s="192" t="s">
        <v>110</v>
      </c>
      <c r="F648" s="192">
        <v>15</v>
      </c>
      <c r="G648" s="13">
        <f>IF(A648&lt;&gt;"Vide",A648,"")</f>
        <v>43130</v>
      </c>
    </row>
    <row r="649" spans="1:7" ht="30" x14ac:dyDescent="0.25">
      <c r="A649" s="702">
        <v>43130</v>
      </c>
      <c r="B649" s="193" t="s">
        <v>21</v>
      </c>
      <c r="C649" s="193" t="s">
        <v>141</v>
      </c>
      <c r="D649" s="193" t="s">
        <v>148</v>
      </c>
      <c r="E649" s="193" t="s">
        <v>110</v>
      </c>
      <c r="F649" s="193">
        <v>15</v>
      </c>
      <c r="G649" s="13">
        <f>IF(A649&lt;&gt;"Vide",A649,"")</f>
        <v>43130</v>
      </c>
    </row>
    <row r="650" spans="1:7" x14ac:dyDescent="0.25">
      <c r="A650" s="701">
        <v>43130</v>
      </c>
      <c r="B650" s="192" t="s">
        <v>3</v>
      </c>
      <c r="C650" s="192" t="s">
        <v>141</v>
      </c>
      <c r="D650" s="192" t="s">
        <v>145</v>
      </c>
      <c r="E650" s="192" t="s">
        <v>110</v>
      </c>
      <c r="F650" s="192">
        <v>5</v>
      </c>
      <c r="G650" s="13">
        <f>IF(A650&lt;&gt;"Vide",A650,"")</f>
        <v>43130</v>
      </c>
    </row>
    <row r="651" spans="1:7" x14ac:dyDescent="0.25">
      <c r="A651" s="702">
        <v>43130</v>
      </c>
      <c r="B651" s="193" t="s">
        <v>3</v>
      </c>
      <c r="C651" s="193" t="s">
        <v>141</v>
      </c>
      <c r="D651" s="193" t="s">
        <v>146</v>
      </c>
      <c r="E651" s="193" t="s">
        <v>110</v>
      </c>
      <c r="F651" s="193">
        <v>12</v>
      </c>
      <c r="G651" s="13">
        <f>IF(A651&lt;&gt;"Vide",A651,"")</f>
        <v>43130</v>
      </c>
    </row>
    <row r="652" spans="1:7" x14ac:dyDescent="0.25">
      <c r="A652" s="701">
        <v>43130</v>
      </c>
      <c r="B652" s="192" t="s">
        <v>4</v>
      </c>
      <c r="C652" s="192" t="s">
        <v>141</v>
      </c>
      <c r="D652" s="192" t="s">
        <v>146</v>
      </c>
      <c r="E652" s="192" t="s">
        <v>110</v>
      </c>
      <c r="F652" s="192">
        <v>14</v>
      </c>
      <c r="G652" s="13">
        <f>IF(A652&lt;&gt;"Vide",A652,"")</f>
        <v>43130</v>
      </c>
    </row>
    <row r="653" spans="1:7" ht="30" x14ac:dyDescent="0.25">
      <c r="A653" s="702">
        <v>43130</v>
      </c>
      <c r="B653" s="193" t="s">
        <v>4</v>
      </c>
      <c r="C653" s="193" t="s">
        <v>141</v>
      </c>
      <c r="D653" s="193" t="s">
        <v>148</v>
      </c>
      <c r="E653" s="193" t="s">
        <v>110</v>
      </c>
      <c r="F653" s="193">
        <v>16</v>
      </c>
      <c r="G653" s="13">
        <f>IF(A653&lt;&gt;"Vide",A653,"")</f>
        <v>43130</v>
      </c>
    </row>
    <row r="654" spans="1:7" x14ac:dyDescent="0.25">
      <c r="A654" s="701">
        <v>43130</v>
      </c>
      <c r="B654" s="192" t="s">
        <v>4</v>
      </c>
      <c r="C654" s="192" t="s">
        <v>141</v>
      </c>
      <c r="D654" s="192" t="s">
        <v>145</v>
      </c>
      <c r="E654" s="192" t="s">
        <v>110</v>
      </c>
      <c r="F654" s="192">
        <v>8</v>
      </c>
      <c r="G654" s="13">
        <f>IF(A654&lt;&gt;"Vide",A654,"")</f>
        <v>43130</v>
      </c>
    </row>
    <row r="655" spans="1:7" x14ac:dyDescent="0.25">
      <c r="A655" s="702">
        <v>43130</v>
      </c>
      <c r="B655" s="193" t="s">
        <v>4</v>
      </c>
      <c r="C655" s="193" t="s">
        <v>141</v>
      </c>
      <c r="D655" s="193" t="s">
        <v>146</v>
      </c>
      <c r="E655" s="193" t="s">
        <v>110</v>
      </c>
      <c r="F655" s="193">
        <v>11</v>
      </c>
      <c r="G655" s="13">
        <f>IF(A655&lt;&gt;"Vide",A655,"")</f>
        <v>43130</v>
      </c>
    </row>
    <row r="656" spans="1:7" ht="30" x14ac:dyDescent="0.25">
      <c r="A656" s="701">
        <v>43130</v>
      </c>
      <c r="B656" s="192" t="s">
        <v>4</v>
      </c>
      <c r="C656" s="192" t="s">
        <v>141</v>
      </c>
      <c r="D656" s="192" t="s">
        <v>148</v>
      </c>
      <c r="E656" s="192" t="s">
        <v>110</v>
      </c>
      <c r="F656" s="192">
        <v>17</v>
      </c>
      <c r="G656" s="13">
        <f>IF(A656&lt;&gt;"Vide",A656,"")</f>
        <v>43130</v>
      </c>
    </row>
    <row r="657" spans="1:7" ht="30" x14ac:dyDescent="0.25">
      <c r="A657" s="702">
        <v>43130</v>
      </c>
      <c r="B657" s="193" t="s">
        <v>4</v>
      </c>
      <c r="C657" s="193" t="s">
        <v>141</v>
      </c>
      <c r="D657" s="193" t="s">
        <v>149</v>
      </c>
      <c r="E657" s="193" t="s">
        <v>110</v>
      </c>
      <c r="F657" s="193">
        <v>4</v>
      </c>
      <c r="G657" s="13">
        <f>IF(A657&lt;&gt;"Vide",A657,"")</f>
        <v>43130</v>
      </c>
    </row>
    <row r="658" spans="1:7" x14ac:dyDescent="0.25">
      <c r="A658" s="701">
        <v>43130</v>
      </c>
      <c r="B658" s="192" t="s">
        <v>4</v>
      </c>
      <c r="C658" s="192" t="s">
        <v>141</v>
      </c>
      <c r="D658" s="192" t="s">
        <v>146</v>
      </c>
      <c r="E658" s="192" t="s">
        <v>191</v>
      </c>
      <c r="F658" s="192">
        <v>3</v>
      </c>
      <c r="G658" s="13">
        <f>IF(A658&lt;&gt;"Vide",A658,"")</f>
        <v>43130</v>
      </c>
    </row>
    <row r="659" spans="1:7" ht="30" x14ac:dyDescent="0.25">
      <c r="A659" s="702">
        <v>43130</v>
      </c>
      <c r="B659" s="193" t="s">
        <v>3</v>
      </c>
      <c r="C659" s="193" t="s">
        <v>141</v>
      </c>
      <c r="D659" s="193" t="s">
        <v>148</v>
      </c>
      <c r="E659" s="193" t="s">
        <v>110</v>
      </c>
      <c r="F659" s="193">
        <v>15</v>
      </c>
      <c r="G659" s="13">
        <f>IF(A659&lt;&gt;"Vide",A659,"")</f>
        <v>43130</v>
      </c>
    </row>
    <row r="660" spans="1:7" ht="30" x14ac:dyDescent="0.25">
      <c r="A660" s="701">
        <v>43131</v>
      </c>
      <c r="B660" s="192" t="s">
        <v>3</v>
      </c>
      <c r="C660" s="192" t="s">
        <v>15</v>
      </c>
      <c r="D660" s="192" t="s">
        <v>116</v>
      </c>
      <c r="E660" s="192" t="s">
        <v>494</v>
      </c>
      <c r="F660" s="192">
        <v>45</v>
      </c>
      <c r="G660" s="13">
        <f>IF(A660&lt;&gt;"Vide",A660,"")</f>
        <v>43131</v>
      </c>
    </row>
    <row r="661" spans="1:7" ht="30" x14ac:dyDescent="0.25">
      <c r="A661" s="702">
        <v>43131</v>
      </c>
      <c r="B661" s="193" t="s">
        <v>4</v>
      </c>
      <c r="C661" s="193" t="s">
        <v>15</v>
      </c>
      <c r="D661" s="193" t="s">
        <v>116</v>
      </c>
      <c r="E661" s="193" t="s">
        <v>495</v>
      </c>
      <c r="F661" s="193">
        <v>90</v>
      </c>
      <c r="G661" s="13">
        <f>IF(A661&lt;&gt;"Vide",A661,"")</f>
        <v>43131</v>
      </c>
    </row>
    <row r="662" spans="1:7" ht="30" x14ac:dyDescent="0.25">
      <c r="A662" s="701">
        <v>43131</v>
      </c>
      <c r="B662" s="192" t="s">
        <v>3</v>
      </c>
      <c r="C662" s="192" t="s">
        <v>16</v>
      </c>
      <c r="D662" s="192" t="s">
        <v>76</v>
      </c>
      <c r="E662" s="192" t="s">
        <v>496</v>
      </c>
      <c r="F662" s="192">
        <v>150</v>
      </c>
      <c r="G662" s="13">
        <f>IF(A662&lt;&gt;"Vide",A662,"")</f>
        <v>43131</v>
      </c>
    </row>
    <row r="663" spans="1:7" ht="30" x14ac:dyDescent="0.25">
      <c r="A663" s="702">
        <v>43131</v>
      </c>
      <c r="B663" s="193" t="s">
        <v>9</v>
      </c>
      <c r="C663" s="193" t="s">
        <v>88</v>
      </c>
      <c r="D663" s="193" t="s">
        <v>77</v>
      </c>
      <c r="E663" s="193" t="s">
        <v>497</v>
      </c>
      <c r="F663" s="193">
        <v>15</v>
      </c>
      <c r="G663" s="13">
        <f>IF(A663&lt;&gt;"Vide",A663,"")</f>
        <v>43131</v>
      </c>
    </row>
    <row r="664" spans="1:7" ht="30" x14ac:dyDescent="0.25">
      <c r="A664" s="701">
        <v>43131</v>
      </c>
      <c r="B664" s="192" t="s">
        <v>4</v>
      </c>
      <c r="C664" s="192" t="s">
        <v>141</v>
      </c>
      <c r="D664" s="192" t="s">
        <v>144</v>
      </c>
      <c r="E664" s="192" t="s">
        <v>498</v>
      </c>
      <c r="F664" s="192">
        <v>10</v>
      </c>
      <c r="G664" s="13">
        <f>IF(A664&lt;&gt;"Vide",A664,"")</f>
        <v>43131</v>
      </c>
    </row>
    <row r="665" spans="1:7" ht="30" x14ac:dyDescent="0.25">
      <c r="A665" s="702">
        <v>43131</v>
      </c>
      <c r="B665" s="193" t="s">
        <v>7</v>
      </c>
      <c r="C665" s="193" t="s">
        <v>83</v>
      </c>
      <c r="D665" s="193" t="s">
        <v>115</v>
      </c>
      <c r="E665" s="193" t="s">
        <v>499</v>
      </c>
      <c r="F665" s="193">
        <v>10</v>
      </c>
      <c r="G665" s="13">
        <f>IF(A665&lt;&gt;"Vide",A665,"")</f>
        <v>43131</v>
      </c>
    </row>
    <row r="666" spans="1:7" x14ac:dyDescent="0.25">
      <c r="A666" s="703">
        <v>43131</v>
      </c>
      <c r="B666" s="369" t="s">
        <v>7</v>
      </c>
      <c r="C666" s="369" t="s">
        <v>83</v>
      </c>
      <c r="D666" s="369" t="s">
        <v>115</v>
      </c>
      <c r="E666" s="369" t="s">
        <v>500</v>
      </c>
      <c r="F666" s="369">
        <v>30</v>
      </c>
      <c r="G666" s="13">
        <f>IF(A666&lt;&gt;"Vide",A666,"")</f>
        <v>43131</v>
      </c>
    </row>
    <row r="667" spans="1:7" ht="30" x14ac:dyDescent="0.25">
      <c r="A667" s="704">
        <v>43131</v>
      </c>
      <c r="B667" s="195" t="s">
        <v>3</v>
      </c>
      <c r="C667" s="195" t="s">
        <v>16</v>
      </c>
      <c r="D667" s="195" t="s">
        <v>76</v>
      </c>
      <c r="E667" s="195" t="s">
        <v>503</v>
      </c>
      <c r="F667" s="195">
        <v>25</v>
      </c>
      <c r="G667" s="13">
        <f>IF(A667&lt;&gt;"Vide",A667,"")</f>
        <v>43131</v>
      </c>
    </row>
    <row r="668" spans="1:7" ht="30" x14ac:dyDescent="0.25">
      <c r="A668" s="705">
        <v>43131</v>
      </c>
      <c r="B668" s="194" t="s">
        <v>9</v>
      </c>
      <c r="C668" s="194" t="s">
        <v>141</v>
      </c>
      <c r="D668" s="194" t="s">
        <v>144</v>
      </c>
      <c r="E668" s="194" t="s">
        <v>504</v>
      </c>
      <c r="F668" s="194">
        <v>30</v>
      </c>
      <c r="G668" s="13">
        <f>IF(A668&lt;&gt;"Vide",A668,"")</f>
        <v>43131</v>
      </c>
    </row>
    <row r="669" spans="1:7" ht="30" x14ac:dyDescent="0.25">
      <c r="A669" s="704">
        <v>43131</v>
      </c>
      <c r="B669" s="195" t="s">
        <v>6</v>
      </c>
      <c r="C669" s="195" t="s">
        <v>49</v>
      </c>
      <c r="D669" s="195" t="s">
        <v>107</v>
      </c>
      <c r="E669" s="195" t="s">
        <v>505</v>
      </c>
      <c r="F669" s="195">
        <v>20</v>
      </c>
      <c r="G669" s="13">
        <f>IF(A669&lt;&gt;"Vide",A669,"")</f>
        <v>43131</v>
      </c>
    </row>
    <row r="670" spans="1:7" ht="30" x14ac:dyDescent="0.25">
      <c r="A670" s="705">
        <v>43131</v>
      </c>
      <c r="B670" s="194" t="s">
        <v>9</v>
      </c>
      <c r="C670" s="194" t="s">
        <v>15</v>
      </c>
      <c r="D670" s="194" t="s">
        <v>116</v>
      </c>
      <c r="E670" s="194" t="s">
        <v>506</v>
      </c>
      <c r="F670" s="194">
        <v>15</v>
      </c>
      <c r="G670" s="13">
        <f>IF(A670&lt;&gt;"Vide",A670,"")</f>
        <v>43131</v>
      </c>
    </row>
    <row r="671" spans="1:7" ht="30" x14ac:dyDescent="0.25">
      <c r="A671" s="704">
        <v>43131</v>
      </c>
      <c r="B671" s="195" t="s">
        <v>6</v>
      </c>
      <c r="C671" s="195" t="s">
        <v>61</v>
      </c>
      <c r="D671" s="195" t="s">
        <v>65</v>
      </c>
      <c r="E671" s="195" t="s">
        <v>507</v>
      </c>
      <c r="F671" s="195">
        <v>20</v>
      </c>
      <c r="G671" s="13">
        <f>IF(A671&lt;&gt;"Vide",A671,"")</f>
        <v>43131</v>
      </c>
    </row>
    <row r="672" spans="1:7" ht="30" x14ac:dyDescent="0.25">
      <c r="A672" s="705">
        <v>43131</v>
      </c>
      <c r="B672" s="194" t="s">
        <v>3</v>
      </c>
      <c r="C672" s="194" t="s">
        <v>84</v>
      </c>
      <c r="D672" s="194" t="s">
        <v>115</v>
      </c>
      <c r="E672" s="194" t="s">
        <v>508</v>
      </c>
      <c r="F672" s="194">
        <v>20</v>
      </c>
      <c r="G672" s="13">
        <f>IF(A672&lt;&gt;"Vide",A672,"")</f>
        <v>43131</v>
      </c>
    </row>
    <row r="673" spans="1:7" ht="30" x14ac:dyDescent="0.25">
      <c r="A673" s="704">
        <v>43131</v>
      </c>
      <c r="B673" s="195" t="s">
        <v>22</v>
      </c>
      <c r="C673" s="195" t="s">
        <v>15</v>
      </c>
      <c r="D673" s="195" t="s">
        <v>116</v>
      </c>
      <c r="E673" s="195" t="s">
        <v>509</v>
      </c>
      <c r="F673" s="195">
        <v>0</v>
      </c>
      <c r="G673" s="13">
        <f>IF(A673&lt;&gt;"Vide",A673,"")</f>
        <v>43131</v>
      </c>
    </row>
    <row r="674" spans="1:7" ht="30" x14ac:dyDescent="0.25">
      <c r="A674" s="705">
        <v>43131</v>
      </c>
      <c r="B674" s="194" t="s">
        <v>9</v>
      </c>
      <c r="C674" s="194" t="s">
        <v>88</v>
      </c>
      <c r="D674" s="194" t="s">
        <v>120</v>
      </c>
      <c r="E674" s="194" t="s">
        <v>510</v>
      </c>
      <c r="F674" s="194">
        <v>15</v>
      </c>
      <c r="G674" s="13">
        <f>IF(A674&lt;&gt;"Vide",A674,"")</f>
        <v>43131</v>
      </c>
    </row>
    <row r="675" spans="1:7" ht="30" x14ac:dyDescent="0.25">
      <c r="A675" s="706">
        <v>43131</v>
      </c>
      <c r="B675" s="313" t="s">
        <v>4</v>
      </c>
      <c r="C675" s="313" t="s">
        <v>61</v>
      </c>
      <c r="D675" s="313" t="s">
        <v>64</v>
      </c>
      <c r="E675" s="313" t="s">
        <v>110</v>
      </c>
      <c r="F675" s="313">
        <v>10</v>
      </c>
      <c r="G675" s="13">
        <f>IF(A675&lt;&gt;"Vide",A675,"")</f>
        <v>43131</v>
      </c>
    </row>
    <row r="676" spans="1:7" x14ac:dyDescent="0.25">
      <c r="A676" s="707">
        <v>43131</v>
      </c>
      <c r="B676" s="197" t="s">
        <v>9</v>
      </c>
      <c r="C676" s="197" t="s">
        <v>141</v>
      </c>
      <c r="D676" s="197" t="s">
        <v>145</v>
      </c>
      <c r="E676" s="197" t="s">
        <v>110</v>
      </c>
      <c r="F676" s="197">
        <v>2</v>
      </c>
      <c r="G676" s="13">
        <f>IF(A676&lt;&gt;"Vide",A676,"")</f>
        <v>43131</v>
      </c>
    </row>
    <row r="677" spans="1:7" x14ac:dyDescent="0.25">
      <c r="A677" s="708">
        <v>43131</v>
      </c>
      <c r="B677" s="196" t="s">
        <v>9</v>
      </c>
      <c r="C677" s="196" t="s">
        <v>141</v>
      </c>
      <c r="D677" s="196" t="s">
        <v>146</v>
      </c>
      <c r="E677" s="196" t="s">
        <v>110</v>
      </c>
      <c r="F677" s="196">
        <v>8</v>
      </c>
      <c r="G677" s="13">
        <f>IF(A677&lt;&gt;"Vide",A677,"")</f>
        <v>43131</v>
      </c>
    </row>
    <row r="678" spans="1:7" x14ac:dyDescent="0.25">
      <c r="A678" s="709">
        <v>43131</v>
      </c>
      <c r="B678" s="314" t="s">
        <v>9</v>
      </c>
      <c r="C678" s="314" t="s">
        <v>141</v>
      </c>
      <c r="D678" s="314" t="s">
        <v>147</v>
      </c>
      <c r="E678" s="314" t="s">
        <v>110</v>
      </c>
      <c r="F678" s="314">
        <v>10</v>
      </c>
      <c r="G678" s="13">
        <f>IF(A678&lt;&gt;"Vide",A678,"")</f>
        <v>43131</v>
      </c>
    </row>
    <row r="679" spans="1:7" ht="30" x14ac:dyDescent="0.25">
      <c r="A679" s="710">
        <v>43131</v>
      </c>
      <c r="B679" s="284" t="s">
        <v>9</v>
      </c>
      <c r="C679" s="284" t="s">
        <v>141</v>
      </c>
      <c r="D679" s="284" t="s">
        <v>148</v>
      </c>
      <c r="E679" s="284" t="s">
        <v>110</v>
      </c>
      <c r="F679" s="284">
        <v>10</v>
      </c>
      <c r="G679" s="13">
        <f>IF(A679&lt;&gt;"Vide",A679,"")</f>
        <v>43131</v>
      </c>
    </row>
    <row r="680" spans="1:7" ht="30" x14ac:dyDescent="0.25">
      <c r="A680" s="711">
        <v>43131</v>
      </c>
      <c r="B680" s="199" t="s">
        <v>9</v>
      </c>
      <c r="C680" s="199" t="s">
        <v>141</v>
      </c>
      <c r="D680" s="199" t="s">
        <v>149</v>
      </c>
      <c r="E680" s="199" t="s">
        <v>110</v>
      </c>
      <c r="F680" s="199">
        <v>11</v>
      </c>
      <c r="G680" s="13">
        <f>IF(A680&lt;&gt;"Vide",A680,"")</f>
        <v>43131</v>
      </c>
    </row>
    <row r="681" spans="1:7" x14ac:dyDescent="0.25">
      <c r="A681" s="712">
        <v>43131</v>
      </c>
      <c r="B681" s="198" t="s">
        <v>9</v>
      </c>
      <c r="C681" s="198" t="s">
        <v>141</v>
      </c>
      <c r="D681" s="198" t="s">
        <v>145</v>
      </c>
      <c r="E681" s="198" t="s">
        <v>110</v>
      </c>
      <c r="F681" s="198">
        <v>15</v>
      </c>
      <c r="G681" s="13">
        <f>IF(A681&lt;&gt;"Vide",A681,"")</f>
        <v>43131</v>
      </c>
    </row>
    <row r="682" spans="1:7" x14ac:dyDescent="0.25">
      <c r="A682" s="711">
        <v>43131</v>
      </c>
      <c r="B682" s="199" t="s">
        <v>9</v>
      </c>
      <c r="C682" s="199" t="s">
        <v>141</v>
      </c>
      <c r="D682" s="199" t="s">
        <v>146</v>
      </c>
      <c r="E682" s="199" t="s">
        <v>110</v>
      </c>
      <c r="F682" s="199">
        <v>9</v>
      </c>
      <c r="G682" s="13">
        <f>IF(A682&lt;&gt;"Vide",A682,"")</f>
        <v>43131</v>
      </c>
    </row>
    <row r="683" spans="1:7" x14ac:dyDescent="0.25">
      <c r="A683" s="712">
        <v>43131</v>
      </c>
      <c r="B683" s="198" t="s">
        <v>9</v>
      </c>
      <c r="C683" s="198" t="s">
        <v>141</v>
      </c>
      <c r="D683" s="198" t="s">
        <v>147</v>
      </c>
      <c r="E683" s="198" t="s">
        <v>16</v>
      </c>
      <c r="F683" s="198">
        <v>20</v>
      </c>
      <c r="G683" s="13">
        <f>IF(A683&lt;&gt;"Vide",A683,"")</f>
        <v>43131</v>
      </c>
    </row>
    <row r="684" spans="1:7" x14ac:dyDescent="0.25">
      <c r="A684" s="711">
        <v>43131</v>
      </c>
      <c r="B684" s="199" t="s">
        <v>21</v>
      </c>
      <c r="C684" s="199" t="s">
        <v>141</v>
      </c>
      <c r="D684" s="199" t="s">
        <v>145</v>
      </c>
      <c r="E684" s="199" t="s">
        <v>110</v>
      </c>
      <c r="F684" s="199">
        <v>6</v>
      </c>
      <c r="G684" s="13">
        <f>IF(A684&lt;&gt;"Vide",A684,"")</f>
        <v>43131</v>
      </c>
    </row>
    <row r="685" spans="1:7" x14ac:dyDescent="0.25">
      <c r="A685" s="712">
        <v>43131</v>
      </c>
      <c r="B685" s="198" t="s">
        <v>21</v>
      </c>
      <c r="C685" s="198" t="s">
        <v>141</v>
      </c>
      <c r="D685" s="198" t="s">
        <v>146</v>
      </c>
      <c r="E685" s="198" t="s">
        <v>110</v>
      </c>
      <c r="F685" s="198">
        <v>10</v>
      </c>
      <c r="G685" s="13">
        <f>IF(A685&lt;&gt;"Vide",A685,"")</f>
        <v>43131</v>
      </c>
    </row>
    <row r="686" spans="1:7" x14ac:dyDescent="0.25">
      <c r="A686" s="711">
        <v>43131</v>
      </c>
      <c r="B686" s="199" t="s">
        <v>3</v>
      </c>
      <c r="C686" s="199" t="s">
        <v>141</v>
      </c>
      <c r="D686" s="199" t="s">
        <v>146</v>
      </c>
      <c r="E686" s="199" t="s">
        <v>110</v>
      </c>
      <c r="F686" s="199">
        <v>3</v>
      </c>
      <c r="G686" s="13">
        <f>IF(A686&lt;&gt;"Vide",A686,"")</f>
        <v>43131</v>
      </c>
    </row>
    <row r="687" spans="1:7" x14ac:dyDescent="0.25">
      <c r="A687" s="712">
        <v>43131</v>
      </c>
      <c r="B687" s="198" t="s">
        <v>3</v>
      </c>
      <c r="C687" s="198" t="s">
        <v>141</v>
      </c>
      <c r="D687" s="198" t="s">
        <v>143</v>
      </c>
      <c r="E687" s="198" t="s">
        <v>110</v>
      </c>
      <c r="F687" s="198">
        <v>6</v>
      </c>
      <c r="G687" s="13">
        <f>IF(A687&lt;&gt;"Vide",A687,"")</f>
        <v>43131</v>
      </c>
    </row>
    <row r="688" spans="1:7" x14ac:dyDescent="0.25">
      <c r="A688" s="711">
        <v>43131</v>
      </c>
      <c r="B688" s="199" t="s">
        <v>3</v>
      </c>
      <c r="C688" s="199" t="s">
        <v>141</v>
      </c>
      <c r="D688" s="199" t="s">
        <v>146</v>
      </c>
      <c r="E688" s="199" t="s">
        <v>110</v>
      </c>
      <c r="F688" s="199">
        <v>30</v>
      </c>
      <c r="G688" s="13">
        <f>IF(A688&lt;&gt;"Vide",A688,"")</f>
        <v>43131</v>
      </c>
    </row>
    <row r="689" spans="1:7" x14ac:dyDescent="0.25">
      <c r="A689" s="712">
        <v>43131</v>
      </c>
      <c r="B689" s="198" t="s">
        <v>4</v>
      </c>
      <c r="C689" s="198" t="s">
        <v>141</v>
      </c>
      <c r="D689" s="198" t="s">
        <v>146</v>
      </c>
      <c r="E689" s="198" t="s">
        <v>110</v>
      </c>
      <c r="F689" s="198">
        <v>8</v>
      </c>
      <c r="G689" s="13">
        <f>IF(A689&lt;&gt;"Vide",A689,"")</f>
        <v>43131</v>
      </c>
    </row>
    <row r="690" spans="1:7" x14ac:dyDescent="0.25">
      <c r="A690" s="711">
        <v>43131</v>
      </c>
      <c r="B690" s="199" t="s">
        <v>4</v>
      </c>
      <c r="C690" s="199" t="s">
        <v>141</v>
      </c>
      <c r="D690" s="199" t="s">
        <v>146</v>
      </c>
      <c r="E690" s="199" t="s">
        <v>110</v>
      </c>
      <c r="F690" s="199">
        <v>9</v>
      </c>
      <c r="G690" s="13">
        <f>IF(A690&lt;&gt;"Vide",A690,"")</f>
        <v>43131</v>
      </c>
    </row>
    <row r="691" spans="1:7" x14ac:dyDescent="0.25">
      <c r="A691" s="712">
        <v>43131</v>
      </c>
      <c r="B691" s="198" t="s">
        <v>4</v>
      </c>
      <c r="C691" s="198" t="s">
        <v>141</v>
      </c>
      <c r="D691" s="198" t="s">
        <v>146</v>
      </c>
      <c r="E691" s="198" t="s">
        <v>110</v>
      </c>
      <c r="F691" s="198">
        <v>9</v>
      </c>
      <c r="G691" s="13">
        <f>IF(A691&lt;&gt;"Vide",A691,"")</f>
        <v>43131</v>
      </c>
    </row>
    <row r="692" spans="1:7" x14ac:dyDescent="0.25">
      <c r="A692" s="711">
        <v>43132</v>
      </c>
      <c r="B692" s="199" t="s">
        <v>3</v>
      </c>
      <c r="C692" s="199" t="s">
        <v>84</v>
      </c>
      <c r="D692" s="199" t="s">
        <v>115</v>
      </c>
      <c r="E692" s="199" t="s">
        <v>511</v>
      </c>
      <c r="F692" s="199">
        <v>10</v>
      </c>
      <c r="G692" s="13">
        <f>IF(A692&lt;&gt;"Vide",A692,"")</f>
        <v>43132</v>
      </c>
    </row>
    <row r="693" spans="1:7" ht="30" x14ac:dyDescent="0.25">
      <c r="A693" s="712">
        <v>43132</v>
      </c>
      <c r="B693" s="198" t="s">
        <v>22</v>
      </c>
      <c r="C693" s="198" t="s">
        <v>87</v>
      </c>
      <c r="D693" s="198" t="s">
        <v>94</v>
      </c>
      <c r="E693" s="198" t="s">
        <v>512</v>
      </c>
      <c r="F693" s="198">
        <v>10</v>
      </c>
      <c r="G693" s="13">
        <f>IF(A693&lt;&gt;"Vide",A693,"")</f>
        <v>43132</v>
      </c>
    </row>
    <row r="694" spans="1:7" ht="30" x14ac:dyDescent="0.25">
      <c r="A694" s="711">
        <v>43132</v>
      </c>
      <c r="B694" s="199" t="s">
        <v>21</v>
      </c>
      <c r="C694" s="199" t="s">
        <v>85</v>
      </c>
      <c r="D694" s="199" t="s">
        <v>126</v>
      </c>
      <c r="E694" s="199" t="s">
        <v>513</v>
      </c>
      <c r="F694" s="199">
        <v>10</v>
      </c>
      <c r="G694" s="13">
        <f>IF(A694&lt;&gt;"Vide",A694,"")</f>
        <v>43132</v>
      </c>
    </row>
    <row r="695" spans="1:7" x14ac:dyDescent="0.25">
      <c r="A695" s="713">
        <v>43132</v>
      </c>
      <c r="B695" s="285" t="s">
        <v>9</v>
      </c>
      <c r="C695" s="285" t="s">
        <v>141</v>
      </c>
      <c r="D695" s="285" t="s">
        <v>147</v>
      </c>
      <c r="E695" s="285" t="s">
        <v>110</v>
      </c>
      <c r="F695" s="285">
        <v>10</v>
      </c>
      <c r="G695" s="13">
        <f>IF(A695&lt;&gt;"Vide",A695,"")</f>
        <v>43132</v>
      </c>
    </row>
    <row r="696" spans="1:7" ht="30" x14ac:dyDescent="0.25">
      <c r="A696" s="714">
        <v>43132</v>
      </c>
      <c r="B696" s="286" t="s">
        <v>9</v>
      </c>
      <c r="C696" s="286" t="s">
        <v>48</v>
      </c>
      <c r="D696" s="286" t="s">
        <v>59</v>
      </c>
      <c r="E696" s="286" t="s">
        <v>514</v>
      </c>
      <c r="F696" s="286">
        <v>20</v>
      </c>
      <c r="G696" s="13">
        <f>IF(A696&lt;&gt;"Vide",A696,"")</f>
        <v>43132</v>
      </c>
    </row>
    <row r="697" spans="1:7" ht="30" x14ac:dyDescent="0.25">
      <c r="A697" s="715">
        <v>43132</v>
      </c>
      <c r="B697" s="287" t="s">
        <v>9</v>
      </c>
      <c r="C697" s="287" t="s">
        <v>141</v>
      </c>
      <c r="D697" s="287" t="s">
        <v>144</v>
      </c>
      <c r="E697" s="287" t="s">
        <v>515</v>
      </c>
      <c r="F697" s="287">
        <v>20</v>
      </c>
      <c r="G697" s="13">
        <f>IF(A697&lt;&gt;"Vide",A697,"")</f>
        <v>43132</v>
      </c>
    </row>
    <row r="698" spans="1:7" ht="30" x14ac:dyDescent="0.25">
      <c r="A698" s="716">
        <v>43132</v>
      </c>
      <c r="B698" s="201" t="s">
        <v>9</v>
      </c>
      <c r="C698" s="201" t="s">
        <v>141</v>
      </c>
      <c r="D698" s="201" t="s">
        <v>144</v>
      </c>
      <c r="E698" s="201" t="s">
        <v>516</v>
      </c>
      <c r="F698" s="201">
        <v>30</v>
      </c>
      <c r="G698" s="13">
        <f>IF(A698&lt;&gt;"Vide",A698,"")</f>
        <v>43132</v>
      </c>
    </row>
    <row r="699" spans="1:7" ht="30" x14ac:dyDescent="0.25">
      <c r="A699" s="717">
        <v>43132</v>
      </c>
      <c r="B699" s="200" t="s">
        <v>6</v>
      </c>
      <c r="C699" s="200" t="s">
        <v>49</v>
      </c>
      <c r="D699" s="200" t="s">
        <v>106</v>
      </c>
      <c r="E699" s="200" t="s">
        <v>517</v>
      </c>
      <c r="F699" s="200">
        <v>15</v>
      </c>
      <c r="G699" s="13">
        <f>IF(A699&lt;&gt;"Vide",A699,"")</f>
        <v>43132</v>
      </c>
    </row>
    <row r="700" spans="1:7" ht="30" x14ac:dyDescent="0.25">
      <c r="A700" s="716">
        <v>43132</v>
      </c>
      <c r="B700" s="201" t="s">
        <v>21</v>
      </c>
      <c r="C700" s="201" t="s">
        <v>85</v>
      </c>
      <c r="D700" s="201" t="s">
        <v>45</v>
      </c>
      <c r="E700" s="201" t="s">
        <v>518</v>
      </c>
      <c r="F700" s="201">
        <v>80</v>
      </c>
      <c r="G700" s="13">
        <f>IF(A700&lt;&gt;"Vide",A700,"")</f>
        <v>43132</v>
      </c>
    </row>
    <row r="701" spans="1:7" x14ac:dyDescent="0.25">
      <c r="A701" s="717">
        <v>43132</v>
      </c>
      <c r="B701" s="200" t="s">
        <v>3</v>
      </c>
      <c r="C701" s="200" t="s">
        <v>84</v>
      </c>
      <c r="D701" s="200" t="s">
        <v>115</v>
      </c>
      <c r="E701" s="200" t="s">
        <v>519</v>
      </c>
      <c r="F701" s="200">
        <v>20</v>
      </c>
      <c r="G701" s="13">
        <f>IF(A701&lt;&gt;"Vide",A701,"")</f>
        <v>43132</v>
      </c>
    </row>
    <row r="702" spans="1:7" x14ac:dyDescent="0.25">
      <c r="A702" s="716">
        <v>43132</v>
      </c>
      <c r="B702" s="201" t="s">
        <v>3</v>
      </c>
      <c r="C702" s="201" t="s">
        <v>141</v>
      </c>
      <c r="D702" s="201" t="s">
        <v>142</v>
      </c>
      <c r="E702" s="201" t="s">
        <v>504</v>
      </c>
      <c r="F702" s="201">
        <v>80</v>
      </c>
      <c r="G702" s="13">
        <f>IF(A702&lt;&gt;"Vide",A702,"")</f>
        <v>43132</v>
      </c>
    </row>
    <row r="703" spans="1:7" x14ac:dyDescent="0.25">
      <c r="A703" s="717">
        <v>43132</v>
      </c>
      <c r="B703" s="200" t="s">
        <v>4</v>
      </c>
      <c r="C703" s="200" t="s">
        <v>141</v>
      </c>
      <c r="D703" s="200" t="s">
        <v>142</v>
      </c>
      <c r="E703" s="200" t="s">
        <v>504</v>
      </c>
      <c r="F703" s="200">
        <v>80</v>
      </c>
      <c r="G703" s="13">
        <f>IF(A703&lt;&gt;"Vide",A703,"")</f>
        <v>43132</v>
      </c>
    </row>
    <row r="704" spans="1:7" ht="30" x14ac:dyDescent="0.25">
      <c r="A704" s="716">
        <v>43132</v>
      </c>
      <c r="B704" s="201" t="s">
        <v>9</v>
      </c>
      <c r="C704" s="201" t="s">
        <v>48</v>
      </c>
      <c r="D704" s="201" t="s">
        <v>59</v>
      </c>
      <c r="E704" s="201" t="s">
        <v>520</v>
      </c>
      <c r="F704" s="201">
        <v>15</v>
      </c>
      <c r="G704" s="13">
        <f>IF(A704&lt;&gt;"Vide",A704,"")</f>
        <v>43132</v>
      </c>
    </row>
    <row r="705" spans="1:7" ht="30" x14ac:dyDescent="0.25">
      <c r="A705" s="717">
        <v>43132</v>
      </c>
      <c r="B705" s="200" t="s">
        <v>9</v>
      </c>
      <c r="C705" s="200" t="s">
        <v>88</v>
      </c>
      <c r="D705" s="200" t="s">
        <v>111</v>
      </c>
      <c r="E705" s="200" t="s">
        <v>521</v>
      </c>
      <c r="F705" s="200">
        <v>10</v>
      </c>
      <c r="G705" s="13">
        <f>IF(A705&lt;&gt;"Vide",A705,"")</f>
        <v>43132</v>
      </c>
    </row>
    <row r="706" spans="1:7" ht="30" x14ac:dyDescent="0.25">
      <c r="A706" s="716">
        <v>43132</v>
      </c>
      <c r="B706" s="201" t="s">
        <v>4</v>
      </c>
      <c r="C706" s="201" t="s">
        <v>16</v>
      </c>
      <c r="D706" s="201" t="s">
        <v>124</v>
      </c>
      <c r="E706" s="201" t="s">
        <v>522</v>
      </c>
      <c r="F706" s="201">
        <v>20</v>
      </c>
      <c r="G706" s="13">
        <f>IF(A706&lt;&gt;"Vide",A706,"")</f>
        <v>43132</v>
      </c>
    </row>
    <row r="707" spans="1:7" ht="30" x14ac:dyDescent="0.25">
      <c r="A707" s="718">
        <v>43132</v>
      </c>
      <c r="B707" s="288" t="s">
        <v>6</v>
      </c>
      <c r="C707" s="288" t="s">
        <v>83</v>
      </c>
      <c r="D707" s="288" t="s">
        <v>68</v>
      </c>
      <c r="E707" s="288" t="s">
        <v>523</v>
      </c>
      <c r="F707" s="288">
        <v>80</v>
      </c>
      <c r="G707" s="13">
        <f>IF(A707&lt;&gt;"Vide",A707,"")</f>
        <v>43132</v>
      </c>
    </row>
    <row r="708" spans="1:7" ht="30" x14ac:dyDescent="0.25">
      <c r="A708" s="719">
        <v>43132</v>
      </c>
      <c r="B708" s="289" t="s">
        <v>5</v>
      </c>
      <c r="C708" s="289" t="s">
        <v>83</v>
      </c>
      <c r="D708" s="289" t="s">
        <v>115</v>
      </c>
      <c r="E708" s="289" t="s">
        <v>524</v>
      </c>
      <c r="F708" s="289">
        <v>5</v>
      </c>
      <c r="G708" s="13">
        <f>IF(A708&lt;&gt;"Vide",A708,"")</f>
        <v>43132</v>
      </c>
    </row>
    <row r="709" spans="1:7" x14ac:dyDescent="0.25">
      <c r="A709" s="720">
        <v>43132</v>
      </c>
      <c r="B709" s="290" t="s">
        <v>7</v>
      </c>
      <c r="C709" s="290" t="s">
        <v>15</v>
      </c>
      <c r="D709" s="290" t="s">
        <v>136</v>
      </c>
      <c r="E709" s="290" t="s">
        <v>525</v>
      </c>
      <c r="F709" s="290">
        <v>0</v>
      </c>
      <c r="G709" s="13">
        <f>IF(A709&lt;&gt;"Vide",A709,"")</f>
        <v>43132</v>
      </c>
    </row>
    <row r="710" spans="1:7" ht="30" x14ac:dyDescent="0.25">
      <c r="A710" s="721">
        <v>43132</v>
      </c>
      <c r="B710" s="203" t="s">
        <v>135</v>
      </c>
      <c r="C710" s="203" t="s">
        <v>11</v>
      </c>
      <c r="D710" s="203" t="s">
        <v>138</v>
      </c>
      <c r="E710" s="203" t="s">
        <v>526</v>
      </c>
      <c r="F710" s="203">
        <v>0</v>
      </c>
      <c r="G710" s="13">
        <f>IF(A710&lt;&gt;"Vide",A710,"")</f>
        <v>43132</v>
      </c>
    </row>
    <row r="711" spans="1:7" x14ac:dyDescent="0.25">
      <c r="A711" s="722">
        <v>43132</v>
      </c>
      <c r="B711" s="202" t="s">
        <v>30</v>
      </c>
      <c r="C711" s="202" t="s">
        <v>141</v>
      </c>
      <c r="D711" s="202" t="s">
        <v>10</v>
      </c>
      <c r="E711" s="202" t="s">
        <v>110</v>
      </c>
      <c r="F711" s="202">
        <v>11</v>
      </c>
      <c r="G711" s="13">
        <f>IF(A711&lt;&gt;"Vide",A711,"")</f>
        <v>43132</v>
      </c>
    </row>
    <row r="712" spans="1:7" x14ac:dyDescent="0.25">
      <c r="A712" s="721">
        <v>43132</v>
      </c>
      <c r="B712" s="203" t="s">
        <v>30</v>
      </c>
      <c r="C712" s="203" t="s">
        <v>141</v>
      </c>
      <c r="D712" s="203" t="s">
        <v>146</v>
      </c>
      <c r="E712" s="203" t="s">
        <v>110</v>
      </c>
      <c r="F712" s="203">
        <v>9</v>
      </c>
      <c r="G712" s="13">
        <f>IF(A712&lt;&gt;"Vide",A712,"")</f>
        <v>43132</v>
      </c>
    </row>
    <row r="713" spans="1:7" ht="30" x14ac:dyDescent="0.25">
      <c r="A713" s="721">
        <v>43132</v>
      </c>
      <c r="B713" s="203" t="s">
        <v>9</v>
      </c>
      <c r="C713" s="203" t="s">
        <v>141</v>
      </c>
      <c r="D713" s="203" t="s">
        <v>148</v>
      </c>
      <c r="E713" s="203" t="s">
        <v>110</v>
      </c>
      <c r="F713" s="203">
        <v>20</v>
      </c>
      <c r="G713" s="13">
        <f>IF(A713&lt;&gt;"Vide",A713,"")</f>
        <v>43132</v>
      </c>
    </row>
    <row r="714" spans="1:7" x14ac:dyDescent="0.25">
      <c r="A714" s="722">
        <v>43132</v>
      </c>
      <c r="B714" s="202" t="s">
        <v>9</v>
      </c>
      <c r="C714" s="202" t="s">
        <v>141</v>
      </c>
      <c r="D714" s="202" t="s">
        <v>145</v>
      </c>
      <c r="E714" s="202" t="s">
        <v>110</v>
      </c>
      <c r="F714" s="202">
        <v>5</v>
      </c>
      <c r="G714" s="13">
        <f>IF(A714&lt;&gt;"Vide",A714,"")</f>
        <v>43132</v>
      </c>
    </row>
    <row r="715" spans="1:7" x14ac:dyDescent="0.25">
      <c r="A715" s="721">
        <v>43132</v>
      </c>
      <c r="B715" s="203" t="s">
        <v>9</v>
      </c>
      <c r="C715" s="203" t="s">
        <v>141</v>
      </c>
      <c r="D715" s="203" t="s">
        <v>146</v>
      </c>
      <c r="E715" s="203" t="s">
        <v>110</v>
      </c>
      <c r="F715" s="203">
        <v>17</v>
      </c>
      <c r="G715" s="13">
        <f>IF(A715&lt;&gt;"Vide",A715,"")</f>
        <v>43132</v>
      </c>
    </row>
    <row r="716" spans="1:7" x14ac:dyDescent="0.25">
      <c r="A716" s="722">
        <v>43132</v>
      </c>
      <c r="B716" s="202" t="s">
        <v>9</v>
      </c>
      <c r="C716" s="202" t="s">
        <v>141</v>
      </c>
      <c r="D716" s="202" t="s">
        <v>147</v>
      </c>
      <c r="E716" s="202" t="s">
        <v>110</v>
      </c>
      <c r="F716" s="202">
        <v>15</v>
      </c>
      <c r="G716" s="13">
        <f>IF(A716&lt;&gt;"Vide",A716,"")</f>
        <v>43132</v>
      </c>
    </row>
    <row r="717" spans="1:7" ht="30" x14ac:dyDescent="0.25">
      <c r="A717" s="723">
        <v>43132</v>
      </c>
      <c r="B717" s="204" t="s">
        <v>9</v>
      </c>
      <c r="C717" s="204" t="s">
        <v>141</v>
      </c>
      <c r="D717" s="204" t="s">
        <v>148</v>
      </c>
      <c r="E717" s="204" t="s">
        <v>533</v>
      </c>
      <c r="F717" s="204">
        <v>12</v>
      </c>
      <c r="G717" s="13">
        <f>IF(A717&lt;&gt;"Vide",A717,"")</f>
        <v>43132</v>
      </c>
    </row>
    <row r="718" spans="1:7" x14ac:dyDescent="0.25">
      <c r="A718" s="724">
        <v>43132</v>
      </c>
      <c r="B718" s="205" t="s">
        <v>21</v>
      </c>
      <c r="C718" s="205" t="s">
        <v>141</v>
      </c>
      <c r="D718" s="205" t="s">
        <v>145</v>
      </c>
      <c r="E718" s="205" t="s">
        <v>110</v>
      </c>
      <c r="F718" s="205">
        <v>9</v>
      </c>
      <c r="G718" s="13">
        <f>IF(A718&lt;&gt;"Vide",A718,"")</f>
        <v>43132</v>
      </c>
    </row>
    <row r="719" spans="1:7" x14ac:dyDescent="0.25">
      <c r="A719" s="725">
        <v>43132</v>
      </c>
      <c r="B719" s="206" t="s">
        <v>21</v>
      </c>
      <c r="C719" s="206" t="s">
        <v>141</v>
      </c>
      <c r="D719" s="206" t="s">
        <v>146</v>
      </c>
      <c r="E719" s="206" t="s">
        <v>110</v>
      </c>
      <c r="F719" s="206">
        <v>18</v>
      </c>
      <c r="G719" s="13">
        <f>IF(A719&lt;&gt;"Vide",A719,"")</f>
        <v>43132</v>
      </c>
    </row>
    <row r="720" spans="1:7" ht="30" x14ac:dyDescent="0.25">
      <c r="A720" s="726">
        <v>43132</v>
      </c>
      <c r="B720" s="207" t="s">
        <v>21</v>
      </c>
      <c r="C720" s="207" t="s">
        <v>141</v>
      </c>
      <c r="D720" s="207" t="s">
        <v>149</v>
      </c>
      <c r="E720" s="207" t="s">
        <v>534</v>
      </c>
      <c r="F720" s="207">
        <v>3</v>
      </c>
      <c r="G720" s="13">
        <f>IF(A720&lt;&gt;"Vide",A720,"")</f>
        <v>43132</v>
      </c>
    </row>
    <row r="721" spans="1:7" x14ac:dyDescent="0.25">
      <c r="A721" s="725">
        <v>43132</v>
      </c>
      <c r="B721" s="206" t="s">
        <v>3</v>
      </c>
      <c r="C721" s="206" t="s">
        <v>141</v>
      </c>
      <c r="D721" s="206" t="s">
        <v>145</v>
      </c>
      <c r="E721" s="206" t="s">
        <v>110</v>
      </c>
      <c r="F721" s="206">
        <v>10</v>
      </c>
      <c r="G721" s="13">
        <f>IF(A721&lt;&gt;"Vide",A721,"")</f>
        <v>43132</v>
      </c>
    </row>
    <row r="722" spans="1:7" x14ac:dyDescent="0.25">
      <c r="A722" s="726">
        <v>43132</v>
      </c>
      <c r="B722" s="207" t="s">
        <v>3</v>
      </c>
      <c r="C722" s="207" t="s">
        <v>141</v>
      </c>
      <c r="D722" s="207" t="s">
        <v>146</v>
      </c>
      <c r="E722" s="207" t="s">
        <v>110</v>
      </c>
      <c r="F722" s="207">
        <v>14</v>
      </c>
      <c r="G722" s="13">
        <f>IF(A722&lt;&gt;"Vide",A722,"")</f>
        <v>43132</v>
      </c>
    </row>
    <row r="723" spans="1:7" ht="30" x14ac:dyDescent="0.25">
      <c r="A723" s="725">
        <v>43132</v>
      </c>
      <c r="B723" s="206" t="s">
        <v>3</v>
      </c>
      <c r="C723" s="206" t="s">
        <v>141</v>
      </c>
      <c r="D723" s="206" t="s">
        <v>148</v>
      </c>
      <c r="E723" s="206" t="s">
        <v>110</v>
      </c>
      <c r="F723" s="206">
        <v>15</v>
      </c>
      <c r="G723" s="13">
        <f>IF(A723&lt;&gt;"Vide",A723,"")</f>
        <v>43132</v>
      </c>
    </row>
    <row r="724" spans="1:7" x14ac:dyDescent="0.25">
      <c r="A724" s="726">
        <v>43132</v>
      </c>
      <c r="B724" s="207" t="s">
        <v>3</v>
      </c>
      <c r="C724" s="207" t="s">
        <v>141</v>
      </c>
      <c r="D724" s="207" t="s">
        <v>146</v>
      </c>
      <c r="E724" s="207" t="s">
        <v>110</v>
      </c>
      <c r="F724" s="207">
        <v>20</v>
      </c>
      <c r="G724" s="13">
        <f>IF(A724&lt;&gt;"Vide",A724,"")</f>
        <v>43132</v>
      </c>
    </row>
    <row r="725" spans="1:7" x14ac:dyDescent="0.25">
      <c r="A725" s="725">
        <v>43132</v>
      </c>
      <c r="B725" s="206" t="s">
        <v>4</v>
      </c>
      <c r="C725" s="206" t="s">
        <v>141</v>
      </c>
      <c r="D725" s="206" t="s">
        <v>145</v>
      </c>
      <c r="E725" s="206" t="s">
        <v>110</v>
      </c>
      <c r="F725" s="206">
        <v>15</v>
      </c>
      <c r="G725" s="13">
        <f>IF(A725&lt;&gt;"Vide",A725,"")</f>
        <v>43132</v>
      </c>
    </row>
    <row r="726" spans="1:7" x14ac:dyDescent="0.25">
      <c r="A726" s="726">
        <v>43132</v>
      </c>
      <c r="B726" s="207" t="s">
        <v>4</v>
      </c>
      <c r="C726" s="207" t="s">
        <v>141</v>
      </c>
      <c r="D726" s="207" t="s">
        <v>146</v>
      </c>
      <c r="E726" s="207" t="s">
        <v>110</v>
      </c>
      <c r="F726" s="207">
        <v>9</v>
      </c>
      <c r="G726" s="13">
        <f>IF(A726&lt;&gt;"Vide",A726,"")</f>
        <v>43132</v>
      </c>
    </row>
    <row r="727" spans="1:7" ht="30" x14ac:dyDescent="0.25">
      <c r="A727" s="725">
        <v>43132</v>
      </c>
      <c r="B727" s="206" t="s">
        <v>4</v>
      </c>
      <c r="C727" s="206" t="s">
        <v>141</v>
      </c>
      <c r="D727" s="206" t="s">
        <v>148</v>
      </c>
      <c r="E727" s="206" t="s">
        <v>110</v>
      </c>
      <c r="F727" s="206">
        <v>15</v>
      </c>
      <c r="G727" s="13">
        <f>IF(A727&lt;&gt;"Vide",A727,"")</f>
        <v>43132</v>
      </c>
    </row>
    <row r="728" spans="1:7" ht="30" x14ac:dyDescent="0.25">
      <c r="A728" s="726">
        <v>43132</v>
      </c>
      <c r="B728" s="207" t="s">
        <v>4</v>
      </c>
      <c r="C728" s="207" t="s">
        <v>141</v>
      </c>
      <c r="D728" s="207" t="s">
        <v>149</v>
      </c>
      <c r="E728" s="207" t="s">
        <v>535</v>
      </c>
      <c r="F728" s="207">
        <v>0</v>
      </c>
      <c r="G728" s="13">
        <f>IF(A728&lt;&gt;"Vide",A728,"")</f>
        <v>43132</v>
      </c>
    </row>
    <row r="729" spans="1:7" ht="30" x14ac:dyDescent="0.25">
      <c r="A729" s="726">
        <v>43133</v>
      </c>
      <c r="B729" s="207" t="s">
        <v>3</v>
      </c>
      <c r="C729" s="207" t="s">
        <v>84</v>
      </c>
      <c r="D729" s="207" t="s">
        <v>115</v>
      </c>
      <c r="E729" s="207" t="s">
        <v>527</v>
      </c>
      <c r="F729" s="207">
        <v>15</v>
      </c>
      <c r="G729" s="13">
        <f>IF(A729&lt;&gt;"Vide",A729,"")</f>
        <v>43133</v>
      </c>
    </row>
    <row r="730" spans="1:7" ht="30" x14ac:dyDescent="0.25">
      <c r="A730" s="725">
        <v>43133</v>
      </c>
      <c r="B730" s="206" t="s">
        <v>4</v>
      </c>
      <c r="C730" s="206" t="s">
        <v>84</v>
      </c>
      <c r="D730" s="206" t="s">
        <v>115</v>
      </c>
      <c r="E730" s="206" t="s">
        <v>528</v>
      </c>
      <c r="F730" s="206">
        <v>15</v>
      </c>
      <c r="G730" s="13">
        <f>IF(A730&lt;&gt;"Vide",A730,"")</f>
        <v>43133</v>
      </c>
    </row>
    <row r="731" spans="1:7" ht="30" x14ac:dyDescent="0.25">
      <c r="A731" s="726">
        <v>43133</v>
      </c>
      <c r="B731" s="207" t="s">
        <v>2</v>
      </c>
      <c r="C731" s="207" t="s">
        <v>32</v>
      </c>
      <c r="D731" s="207" t="s">
        <v>38</v>
      </c>
      <c r="E731" s="207" t="s">
        <v>529</v>
      </c>
      <c r="F731" s="207">
        <v>15</v>
      </c>
      <c r="G731" s="13">
        <f>IF(A731&lt;&gt;"Vide",A731,"")</f>
        <v>43133</v>
      </c>
    </row>
    <row r="732" spans="1:7" ht="30" x14ac:dyDescent="0.25">
      <c r="A732" s="725">
        <v>43133</v>
      </c>
      <c r="B732" s="206" t="s">
        <v>22</v>
      </c>
      <c r="C732" s="206" t="s">
        <v>97</v>
      </c>
      <c r="D732" s="206" t="s">
        <v>98</v>
      </c>
      <c r="E732" s="206" t="s">
        <v>530</v>
      </c>
      <c r="F732" s="206">
        <v>15</v>
      </c>
      <c r="G732" s="13">
        <f>IF(A732&lt;&gt;"Vide",A732,"")</f>
        <v>43133</v>
      </c>
    </row>
    <row r="733" spans="1:7" ht="45" x14ac:dyDescent="0.25">
      <c r="A733" s="726">
        <v>43133</v>
      </c>
      <c r="B733" s="207" t="s">
        <v>21</v>
      </c>
      <c r="C733" s="207" t="s">
        <v>88</v>
      </c>
      <c r="D733" s="207" t="s">
        <v>77</v>
      </c>
      <c r="E733" s="207" t="s">
        <v>531</v>
      </c>
      <c r="F733" s="207">
        <v>150</v>
      </c>
      <c r="G733" s="13">
        <f>IF(A733&lt;&gt;"Vide",A733,"")</f>
        <v>43133</v>
      </c>
    </row>
    <row r="734" spans="1:7" ht="60" x14ac:dyDescent="0.25">
      <c r="A734" s="725">
        <v>43133</v>
      </c>
      <c r="B734" s="206" t="s">
        <v>9</v>
      </c>
      <c r="C734" s="206" t="s">
        <v>61</v>
      </c>
      <c r="D734" s="206" t="s">
        <v>62</v>
      </c>
      <c r="E734" s="206" t="s">
        <v>532</v>
      </c>
      <c r="F734" s="206">
        <v>10</v>
      </c>
      <c r="G734" s="13">
        <f>IF(A734&lt;&gt;"Vide",A734,"")</f>
        <v>43133</v>
      </c>
    </row>
    <row r="735" spans="1:7" ht="45" x14ac:dyDescent="0.25">
      <c r="A735" s="726">
        <v>43133</v>
      </c>
      <c r="B735" s="207" t="s">
        <v>6</v>
      </c>
      <c r="C735" s="207" t="s">
        <v>83</v>
      </c>
      <c r="D735" s="207" t="s">
        <v>68</v>
      </c>
      <c r="E735" s="207" t="s">
        <v>536</v>
      </c>
      <c r="F735" s="207">
        <v>45</v>
      </c>
      <c r="G735" s="13">
        <f>IF(A735&lt;&gt;"Vide",A735,"")</f>
        <v>43133</v>
      </c>
    </row>
    <row r="736" spans="1:7" ht="30" x14ac:dyDescent="0.25">
      <c r="A736" s="725">
        <v>43133</v>
      </c>
      <c r="B736" s="206" t="s">
        <v>22</v>
      </c>
      <c r="C736" s="206" t="s">
        <v>49</v>
      </c>
      <c r="D736" s="206" t="s">
        <v>133</v>
      </c>
      <c r="E736" s="206" t="s">
        <v>110</v>
      </c>
      <c r="F736" s="206">
        <v>10</v>
      </c>
      <c r="G736" s="13">
        <f>IF(A736&lt;&gt;"Vide",A736,"")</f>
        <v>43133</v>
      </c>
    </row>
    <row r="737" spans="1:7" x14ac:dyDescent="0.25">
      <c r="A737" s="727">
        <v>43133</v>
      </c>
      <c r="B737" s="291" t="s">
        <v>9</v>
      </c>
      <c r="C737" s="291" t="s">
        <v>141</v>
      </c>
      <c r="D737" s="291" t="s">
        <v>146</v>
      </c>
      <c r="E737" s="291" t="s">
        <v>110</v>
      </c>
      <c r="F737" s="291">
        <v>34</v>
      </c>
      <c r="G737" s="13">
        <f>IF(A737&lt;&gt;"Vide",A737,"")</f>
        <v>43133</v>
      </c>
    </row>
    <row r="738" spans="1:7" ht="30" x14ac:dyDescent="0.25">
      <c r="A738" s="728">
        <v>43133</v>
      </c>
      <c r="B738" s="209" t="s">
        <v>2</v>
      </c>
      <c r="C738" s="209" t="s">
        <v>12</v>
      </c>
      <c r="D738" s="209" t="s">
        <v>31</v>
      </c>
      <c r="E738" s="209" t="s">
        <v>537</v>
      </c>
      <c r="F738" s="209">
        <v>30</v>
      </c>
      <c r="G738" s="13">
        <f>IF(A738&lt;&gt;"Vide",A738,"")</f>
        <v>43133</v>
      </c>
    </row>
    <row r="739" spans="1:7" x14ac:dyDescent="0.25">
      <c r="A739" s="729">
        <v>43133</v>
      </c>
      <c r="B739" s="208" t="s">
        <v>3</v>
      </c>
      <c r="C739" s="208" t="s">
        <v>84</v>
      </c>
      <c r="D739" s="208" t="s">
        <v>115</v>
      </c>
      <c r="E739" s="208" t="s">
        <v>538</v>
      </c>
      <c r="F739" s="208">
        <v>15</v>
      </c>
      <c r="G739" s="13">
        <f>IF(A739&lt;&gt;"Vide",A739,"")</f>
        <v>43133</v>
      </c>
    </row>
    <row r="740" spans="1:7" ht="30" x14ac:dyDescent="0.25">
      <c r="A740" s="728">
        <v>43133</v>
      </c>
      <c r="B740" s="209" t="s">
        <v>4</v>
      </c>
      <c r="C740" s="209" t="s">
        <v>16</v>
      </c>
      <c r="D740" s="209" t="s">
        <v>124</v>
      </c>
      <c r="E740" s="209" t="s">
        <v>539</v>
      </c>
      <c r="F740" s="209">
        <v>15</v>
      </c>
      <c r="G740" s="13">
        <f>IF(A740&lt;&gt;"Vide",A740,"")</f>
        <v>43133</v>
      </c>
    </row>
    <row r="741" spans="1:7" ht="30" x14ac:dyDescent="0.25">
      <c r="A741" s="729">
        <v>43133</v>
      </c>
      <c r="B741" s="208" t="s">
        <v>22</v>
      </c>
      <c r="C741" s="208" t="s">
        <v>15</v>
      </c>
      <c r="D741" s="208" t="s">
        <v>116</v>
      </c>
      <c r="E741" s="208" t="s">
        <v>540</v>
      </c>
      <c r="F741" s="208">
        <v>150</v>
      </c>
      <c r="G741" s="13">
        <f>IF(A741&lt;&gt;"Vide",A741,"")</f>
        <v>43133</v>
      </c>
    </row>
    <row r="742" spans="1:7" x14ac:dyDescent="0.25">
      <c r="A742" s="728">
        <v>43133</v>
      </c>
      <c r="B742" s="209" t="s">
        <v>9</v>
      </c>
      <c r="C742" s="209" t="s">
        <v>141</v>
      </c>
      <c r="D742" s="209" t="s">
        <v>147</v>
      </c>
      <c r="E742" s="209" t="s">
        <v>541</v>
      </c>
      <c r="F742" s="209">
        <v>30</v>
      </c>
      <c r="G742" s="13">
        <f>IF(A742&lt;&gt;"Vide",A742,"")</f>
        <v>43133</v>
      </c>
    </row>
    <row r="743" spans="1:7" ht="30" x14ac:dyDescent="0.25">
      <c r="A743" s="729">
        <v>43133</v>
      </c>
      <c r="B743" s="208" t="s">
        <v>22</v>
      </c>
      <c r="C743" s="208" t="s">
        <v>49</v>
      </c>
      <c r="D743" s="208" t="s">
        <v>133</v>
      </c>
      <c r="E743" s="208" t="s">
        <v>542</v>
      </c>
      <c r="F743" s="208">
        <v>15</v>
      </c>
      <c r="G743" s="13">
        <f>IF(A743&lt;&gt;"Vide",A743,"")</f>
        <v>43133</v>
      </c>
    </row>
    <row r="744" spans="1:7" x14ac:dyDescent="0.25">
      <c r="A744" s="728">
        <v>43133</v>
      </c>
      <c r="B744" s="209" t="s">
        <v>6</v>
      </c>
      <c r="C744" s="209" t="s">
        <v>16</v>
      </c>
      <c r="D744" s="209" t="s">
        <v>120</v>
      </c>
      <c r="E744" s="209" t="s">
        <v>543</v>
      </c>
      <c r="F744" s="209">
        <v>10</v>
      </c>
      <c r="G744" s="13">
        <f>IF(A744&lt;&gt;"Vide",A744,"")</f>
        <v>43133</v>
      </c>
    </row>
    <row r="745" spans="1:7" ht="45" x14ac:dyDescent="0.25">
      <c r="A745" s="729">
        <v>43133</v>
      </c>
      <c r="B745" s="208" t="s">
        <v>22</v>
      </c>
      <c r="C745" s="208" t="s">
        <v>92</v>
      </c>
      <c r="D745" s="208" t="s">
        <v>93</v>
      </c>
      <c r="E745" s="208" t="s">
        <v>544</v>
      </c>
      <c r="F745" s="208">
        <v>40</v>
      </c>
      <c r="G745" s="13">
        <f>IF(A745&lt;&gt;"Vide",A745,"")</f>
        <v>43133</v>
      </c>
    </row>
    <row r="746" spans="1:7" ht="30" x14ac:dyDescent="0.25">
      <c r="A746" s="728">
        <v>43133</v>
      </c>
      <c r="B746" s="209" t="s">
        <v>9</v>
      </c>
      <c r="C746" s="209" t="s">
        <v>88</v>
      </c>
      <c r="D746" s="209" t="s">
        <v>45</v>
      </c>
      <c r="E746" s="209" t="s">
        <v>545</v>
      </c>
      <c r="F746" s="209">
        <v>20</v>
      </c>
      <c r="G746" s="13">
        <f>IF(A746&lt;&gt;"Vide",A746,"")</f>
        <v>43133</v>
      </c>
    </row>
    <row r="747" spans="1:7" ht="30" x14ac:dyDescent="0.25">
      <c r="A747" s="729">
        <v>43133</v>
      </c>
      <c r="B747" s="208" t="s">
        <v>6</v>
      </c>
      <c r="C747" s="208" t="s">
        <v>83</v>
      </c>
      <c r="D747" s="208" t="s">
        <v>69</v>
      </c>
      <c r="E747" s="208" t="s">
        <v>546</v>
      </c>
      <c r="F747" s="208">
        <v>10</v>
      </c>
      <c r="G747" s="13">
        <f>IF(A747&lt;&gt;"Vide",A747,"")</f>
        <v>43133</v>
      </c>
    </row>
    <row r="748" spans="1:7" x14ac:dyDescent="0.25">
      <c r="A748" s="728">
        <v>43133</v>
      </c>
      <c r="B748" s="209" t="s">
        <v>3</v>
      </c>
      <c r="C748" s="209" t="s">
        <v>84</v>
      </c>
      <c r="D748" s="209" t="s">
        <v>115</v>
      </c>
      <c r="E748" s="209" t="s">
        <v>547</v>
      </c>
      <c r="F748" s="209">
        <v>35</v>
      </c>
      <c r="G748" s="13">
        <f>IF(A748&lt;&gt;"Vide",A748,"")</f>
        <v>43133</v>
      </c>
    </row>
    <row r="749" spans="1:7" x14ac:dyDescent="0.25">
      <c r="A749" s="730">
        <v>43133</v>
      </c>
      <c r="B749" s="374" t="s">
        <v>7</v>
      </c>
      <c r="C749" s="374" t="s">
        <v>15</v>
      </c>
      <c r="D749" s="374" t="s">
        <v>136</v>
      </c>
      <c r="E749" s="374" t="s">
        <v>548</v>
      </c>
      <c r="F749" s="374">
        <v>0</v>
      </c>
      <c r="G749" s="13">
        <f>IF(A749&lt;&gt;"Vide",A749,"")</f>
        <v>43133</v>
      </c>
    </row>
    <row r="750" spans="1:7" x14ac:dyDescent="0.25">
      <c r="A750" s="731">
        <v>43133</v>
      </c>
      <c r="B750" s="210" t="s">
        <v>3</v>
      </c>
      <c r="C750" s="210" t="s">
        <v>141</v>
      </c>
      <c r="D750" s="210" t="s">
        <v>146</v>
      </c>
      <c r="E750" s="210" t="s">
        <v>110</v>
      </c>
      <c r="F750" s="210">
        <v>15</v>
      </c>
      <c r="G750" s="13">
        <f>IF(A750&lt;&gt;"Vide",A750,"")</f>
        <v>43133</v>
      </c>
    </row>
    <row r="751" spans="1:7" x14ac:dyDescent="0.25">
      <c r="A751" s="732">
        <v>43133</v>
      </c>
      <c r="B751" s="211" t="s">
        <v>4</v>
      </c>
      <c r="C751" s="211" t="s">
        <v>141</v>
      </c>
      <c r="D751" s="211" t="s">
        <v>142</v>
      </c>
      <c r="E751" s="211" t="s">
        <v>13</v>
      </c>
      <c r="F751" s="211">
        <v>25</v>
      </c>
      <c r="G751" s="13">
        <f>IF(A751&lt;&gt;"Vide",A751,"")</f>
        <v>43133</v>
      </c>
    </row>
    <row r="752" spans="1:7" x14ac:dyDescent="0.25">
      <c r="A752" s="731">
        <v>43133</v>
      </c>
      <c r="B752" s="210" t="s">
        <v>9</v>
      </c>
      <c r="C752" s="210" t="s">
        <v>141</v>
      </c>
      <c r="D752" s="210" t="s">
        <v>145</v>
      </c>
      <c r="E752" s="210" t="s">
        <v>110</v>
      </c>
      <c r="F752" s="210">
        <v>5</v>
      </c>
      <c r="G752" s="13">
        <f>IF(A752&lt;&gt;"Vide",A752,"")</f>
        <v>43133</v>
      </c>
    </row>
    <row r="753" spans="1:7" x14ac:dyDescent="0.25">
      <c r="A753" s="732">
        <v>43133</v>
      </c>
      <c r="B753" s="211" t="s">
        <v>9</v>
      </c>
      <c r="C753" s="211" t="s">
        <v>141</v>
      </c>
      <c r="D753" s="211" t="s">
        <v>146</v>
      </c>
      <c r="E753" s="211" t="s">
        <v>110</v>
      </c>
      <c r="F753" s="211">
        <v>13</v>
      </c>
      <c r="G753" s="13">
        <f>IF(A753&lt;&gt;"Vide",A753,"")</f>
        <v>43133</v>
      </c>
    </row>
    <row r="754" spans="1:7" x14ac:dyDescent="0.25">
      <c r="A754" s="731">
        <v>43133</v>
      </c>
      <c r="B754" s="210" t="s">
        <v>21</v>
      </c>
      <c r="C754" s="210" t="s">
        <v>141</v>
      </c>
      <c r="D754" s="210" t="s">
        <v>145</v>
      </c>
      <c r="E754" s="210" t="s">
        <v>110</v>
      </c>
      <c r="F754" s="210">
        <v>36</v>
      </c>
      <c r="G754" s="13">
        <f>IF(A754&lt;&gt;"Vide",A754,"")</f>
        <v>43133</v>
      </c>
    </row>
    <row r="755" spans="1:7" x14ac:dyDescent="0.25">
      <c r="A755" s="732">
        <v>43133</v>
      </c>
      <c r="B755" s="211" t="s">
        <v>21</v>
      </c>
      <c r="C755" s="211" t="s">
        <v>141</v>
      </c>
      <c r="D755" s="211" t="s">
        <v>146</v>
      </c>
      <c r="E755" s="211" t="s">
        <v>110</v>
      </c>
      <c r="F755" s="211">
        <v>30</v>
      </c>
      <c r="G755" s="13">
        <f>IF(A755&lt;&gt;"Vide",A755,"")</f>
        <v>43133</v>
      </c>
    </row>
    <row r="756" spans="1:7" ht="30" x14ac:dyDescent="0.25">
      <c r="A756" s="731">
        <v>43133</v>
      </c>
      <c r="B756" s="210" t="s">
        <v>21</v>
      </c>
      <c r="C756" s="210" t="s">
        <v>141</v>
      </c>
      <c r="D756" s="210" t="s">
        <v>144</v>
      </c>
      <c r="E756" s="210" t="s">
        <v>561</v>
      </c>
      <c r="F756" s="210">
        <v>10</v>
      </c>
      <c r="G756" s="13">
        <f>IF(A756&lt;&gt;"Vide",A756,"")</f>
        <v>43133</v>
      </c>
    </row>
    <row r="757" spans="1:7" x14ac:dyDescent="0.25">
      <c r="A757" s="732">
        <v>43133</v>
      </c>
      <c r="B757" s="211" t="s">
        <v>21</v>
      </c>
      <c r="C757" s="211" t="s">
        <v>141</v>
      </c>
      <c r="D757" s="211" t="s">
        <v>145</v>
      </c>
      <c r="E757" s="211" t="s">
        <v>562</v>
      </c>
      <c r="F757" s="211">
        <v>5</v>
      </c>
      <c r="G757" s="13">
        <f>IF(A757&lt;&gt;"Vide",A757,"")</f>
        <v>43133</v>
      </c>
    </row>
    <row r="758" spans="1:7" x14ac:dyDescent="0.25">
      <c r="A758" s="733">
        <v>43133</v>
      </c>
      <c r="B758" s="212" t="s">
        <v>21</v>
      </c>
      <c r="C758" s="212" t="s">
        <v>141</v>
      </c>
      <c r="D758" s="212" t="s">
        <v>146</v>
      </c>
      <c r="E758" s="212" t="s">
        <v>110</v>
      </c>
      <c r="F758" s="212">
        <v>6</v>
      </c>
      <c r="G758" s="13">
        <f>IF(A758&lt;&gt;"Vide",A758,"")</f>
        <v>43133</v>
      </c>
    </row>
    <row r="759" spans="1:7" x14ac:dyDescent="0.25">
      <c r="A759" s="734">
        <v>43134</v>
      </c>
      <c r="B759" s="213" t="s">
        <v>5</v>
      </c>
      <c r="C759" s="213" t="s">
        <v>83</v>
      </c>
      <c r="D759" s="213" t="s">
        <v>69</v>
      </c>
      <c r="E759" s="213" t="s">
        <v>549</v>
      </c>
      <c r="F759" s="213">
        <v>30</v>
      </c>
      <c r="G759" s="13">
        <f>IF(A759&lt;&gt;"Vide",A759,"")</f>
        <v>43134</v>
      </c>
    </row>
    <row r="760" spans="1:7" x14ac:dyDescent="0.25">
      <c r="A760" s="735">
        <v>43134</v>
      </c>
      <c r="B760" s="214" t="s">
        <v>6</v>
      </c>
      <c r="C760" s="214" t="s">
        <v>16</v>
      </c>
      <c r="D760" s="214" t="s">
        <v>151</v>
      </c>
      <c r="E760" s="214" t="s">
        <v>550</v>
      </c>
      <c r="F760" s="214">
        <v>30</v>
      </c>
      <c r="G760" s="13">
        <f>IF(A760&lt;&gt;"Vide",A760,"")</f>
        <v>43134</v>
      </c>
    </row>
    <row r="761" spans="1:7" ht="30" x14ac:dyDescent="0.25">
      <c r="A761" s="734">
        <v>43134</v>
      </c>
      <c r="B761" s="213" t="s">
        <v>7</v>
      </c>
      <c r="C761" s="213" t="s">
        <v>15</v>
      </c>
      <c r="D761" s="213" t="s">
        <v>117</v>
      </c>
      <c r="E761" s="213" t="s">
        <v>110</v>
      </c>
      <c r="F761" s="213">
        <v>0</v>
      </c>
      <c r="G761" s="13">
        <f>IF(A761&lt;&gt;"Vide",A761,"")</f>
        <v>43134</v>
      </c>
    </row>
    <row r="762" spans="1:7" x14ac:dyDescent="0.25">
      <c r="A762" s="736">
        <v>43134</v>
      </c>
      <c r="B762" s="215" t="s">
        <v>7</v>
      </c>
      <c r="C762" s="215" t="s">
        <v>83</v>
      </c>
      <c r="D762" s="215" t="s">
        <v>70</v>
      </c>
      <c r="E762" s="215" t="s">
        <v>551</v>
      </c>
      <c r="F762" s="215">
        <v>25</v>
      </c>
      <c r="G762" s="13">
        <f>IF(A762&lt;&gt;"Vide",A762,"")</f>
        <v>43134</v>
      </c>
    </row>
    <row r="763" spans="1:7" ht="30" x14ac:dyDescent="0.25">
      <c r="A763" s="737">
        <v>43134</v>
      </c>
      <c r="B763" s="216" t="s">
        <v>3</v>
      </c>
      <c r="C763" s="216" t="s">
        <v>61</v>
      </c>
      <c r="D763" s="216" t="s">
        <v>65</v>
      </c>
      <c r="E763" s="216" t="s">
        <v>552</v>
      </c>
      <c r="F763" s="216">
        <v>20</v>
      </c>
      <c r="G763" s="13">
        <f>IF(A763&lt;&gt;"Vide",A763,"")</f>
        <v>43134</v>
      </c>
    </row>
    <row r="764" spans="1:7" ht="30" x14ac:dyDescent="0.25">
      <c r="A764" s="738">
        <v>43134</v>
      </c>
      <c r="B764" s="217" t="s">
        <v>9</v>
      </c>
      <c r="C764" s="217" t="s">
        <v>88</v>
      </c>
      <c r="D764" s="217" t="s">
        <v>114</v>
      </c>
      <c r="E764" s="217" t="s">
        <v>553</v>
      </c>
      <c r="F764" s="217">
        <v>20</v>
      </c>
      <c r="G764" s="13">
        <f>IF(A764&lt;&gt;"Vide",A764,"")</f>
        <v>43134</v>
      </c>
    </row>
    <row r="765" spans="1:7" ht="45" x14ac:dyDescent="0.25">
      <c r="A765" s="737">
        <v>43134</v>
      </c>
      <c r="B765" s="216" t="s">
        <v>8</v>
      </c>
      <c r="C765" s="216" t="s">
        <v>61</v>
      </c>
      <c r="D765" s="216" t="s">
        <v>62</v>
      </c>
      <c r="E765" s="216" t="s">
        <v>554</v>
      </c>
      <c r="F765" s="216">
        <v>60</v>
      </c>
      <c r="G765" s="13">
        <f>IF(A765&lt;&gt;"Vide",A765,"")</f>
        <v>43134</v>
      </c>
    </row>
    <row r="766" spans="1:7" ht="45" x14ac:dyDescent="0.25">
      <c r="A766" s="738">
        <v>43134</v>
      </c>
      <c r="B766" s="217" t="s">
        <v>8</v>
      </c>
      <c r="C766" s="217" t="s">
        <v>16</v>
      </c>
      <c r="D766" s="217" t="s">
        <v>78</v>
      </c>
      <c r="E766" s="217" t="s">
        <v>555</v>
      </c>
      <c r="F766" s="217">
        <v>30</v>
      </c>
      <c r="G766" s="13">
        <f>IF(A766&lt;&gt;"Vide",A766,"")</f>
        <v>43134</v>
      </c>
    </row>
    <row r="767" spans="1:7" x14ac:dyDescent="0.25">
      <c r="A767" s="737">
        <v>43134</v>
      </c>
      <c r="B767" s="216" t="s">
        <v>2</v>
      </c>
      <c r="C767" s="216" t="s">
        <v>18</v>
      </c>
      <c r="D767" s="216" t="s">
        <v>123</v>
      </c>
      <c r="E767" s="216" t="s">
        <v>556</v>
      </c>
      <c r="F767" s="216">
        <v>20</v>
      </c>
      <c r="G767" s="13">
        <f>IF(A767&lt;&gt;"Vide",A767,"")</f>
        <v>43134</v>
      </c>
    </row>
    <row r="768" spans="1:7" x14ac:dyDescent="0.25">
      <c r="A768" s="737">
        <v>43134</v>
      </c>
      <c r="B768" s="216" t="s">
        <v>8</v>
      </c>
      <c r="C768" s="216" t="s">
        <v>141</v>
      </c>
      <c r="D768" s="216" t="s">
        <v>142</v>
      </c>
      <c r="E768" s="216" t="s">
        <v>110</v>
      </c>
      <c r="F768" s="216">
        <v>3</v>
      </c>
      <c r="G768" s="13">
        <f>IF(A768&lt;&gt;"Vide",A768,"")</f>
        <v>43134</v>
      </c>
    </row>
    <row r="769" spans="1:7" x14ac:dyDescent="0.25">
      <c r="A769" s="738">
        <v>43134</v>
      </c>
      <c r="B769" s="217" t="s">
        <v>8</v>
      </c>
      <c r="C769" s="217" t="s">
        <v>141</v>
      </c>
      <c r="D769" s="217" t="s">
        <v>145</v>
      </c>
      <c r="E769" s="217" t="s">
        <v>110</v>
      </c>
      <c r="F769" s="217">
        <v>24</v>
      </c>
      <c r="G769" s="13">
        <f>IF(A769&lt;&gt;"Vide",A769,"")</f>
        <v>43134</v>
      </c>
    </row>
    <row r="770" spans="1:7" x14ac:dyDescent="0.25">
      <c r="A770" s="737">
        <v>43134</v>
      </c>
      <c r="B770" s="216" t="s">
        <v>8</v>
      </c>
      <c r="C770" s="216" t="s">
        <v>141</v>
      </c>
      <c r="D770" s="216" t="s">
        <v>146</v>
      </c>
      <c r="E770" s="216" t="s">
        <v>110</v>
      </c>
      <c r="F770" s="216">
        <v>12</v>
      </c>
      <c r="G770" s="13">
        <f>IF(A770&lt;&gt;"Vide",A770,"")</f>
        <v>43134</v>
      </c>
    </row>
    <row r="771" spans="1:7" x14ac:dyDescent="0.25">
      <c r="A771" s="738">
        <v>43134</v>
      </c>
      <c r="B771" s="217" t="s">
        <v>3</v>
      </c>
      <c r="C771" s="217" t="s">
        <v>141</v>
      </c>
      <c r="D771" s="217" t="s">
        <v>145</v>
      </c>
      <c r="E771" s="217" t="s">
        <v>110</v>
      </c>
      <c r="F771" s="217">
        <v>5</v>
      </c>
      <c r="G771" s="13">
        <f>IF(A771&lt;&gt;"Vide",A771,"")</f>
        <v>43134</v>
      </c>
    </row>
    <row r="772" spans="1:7" x14ac:dyDescent="0.25">
      <c r="A772" s="737">
        <v>43134</v>
      </c>
      <c r="B772" s="216" t="s">
        <v>3</v>
      </c>
      <c r="C772" s="216" t="s">
        <v>141</v>
      </c>
      <c r="D772" s="216" t="s">
        <v>146</v>
      </c>
      <c r="E772" s="216" t="s">
        <v>110</v>
      </c>
      <c r="F772" s="216">
        <v>11</v>
      </c>
      <c r="G772" s="13">
        <f>IF(A772&lt;&gt;"Vide",A772,"")</f>
        <v>43134</v>
      </c>
    </row>
    <row r="773" spans="1:7" ht="30" x14ac:dyDescent="0.25">
      <c r="A773" s="738">
        <v>43134</v>
      </c>
      <c r="B773" s="217" t="s">
        <v>3</v>
      </c>
      <c r="C773" s="217" t="s">
        <v>141</v>
      </c>
      <c r="D773" s="217" t="s">
        <v>148</v>
      </c>
      <c r="E773" s="217" t="s">
        <v>110</v>
      </c>
      <c r="F773" s="217">
        <v>15</v>
      </c>
      <c r="G773" s="13">
        <f>IF(A773&lt;&gt;"Vide",A773,"")</f>
        <v>43134</v>
      </c>
    </row>
    <row r="774" spans="1:7" x14ac:dyDescent="0.25">
      <c r="A774" s="737">
        <v>43134</v>
      </c>
      <c r="B774" s="216" t="s">
        <v>4</v>
      </c>
      <c r="C774" s="216" t="s">
        <v>141</v>
      </c>
      <c r="D774" s="216" t="s">
        <v>146</v>
      </c>
      <c r="E774" s="216" t="s">
        <v>110</v>
      </c>
      <c r="F774" s="216">
        <v>9</v>
      </c>
      <c r="G774" s="13">
        <f>IF(A774&lt;&gt;"Vide",A774,"")</f>
        <v>43134</v>
      </c>
    </row>
    <row r="775" spans="1:7" x14ac:dyDescent="0.25">
      <c r="A775" s="738">
        <v>43134</v>
      </c>
      <c r="B775" s="217" t="s">
        <v>4</v>
      </c>
      <c r="C775" s="217" t="s">
        <v>141</v>
      </c>
      <c r="D775" s="217" t="s">
        <v>145</v>
      </c>
      <c r="E775" s="217" t="s">
        <v>110</v>
      </c>
      <c r="F775" s="217">
        <v>3</v>
      </c>
      <c r="G775" s="13">
        <f>IF(A775&lt;&gt;"Vide",A775,"")</f>
        <v>43134</v>
      </c>
    </row>
    <row r="776" spans="1:7" ht="30" x14ac:dyDescent="0.25">
      <c r="A776" s="737">
        <v>43134</v>
      </c>
      <c r="B776" s="216" t="s">
        <v>4</v>
      </c>
      <c r="C776" s="216" t="s">
        <v>141</v>
      </c>
      <c r="D776" s="216" t="s">
        <v>148</v>
      </c>
      <c r="E776" s="216" t="s">
        <v>110</v>
      </c>
      <c r="F776" s="216">
        <v>15</v>
      </c>
      <c r="G776" s="13">
        <f>IF(A776&lt;&gt;"Vide",A776,"")</f>
        <v>43134</v>
      </c>
    </row>
    <row r="777" spans="1:7" x14ac:dyDescent="0.25">
      <c r="A777" s="738">
        <v>43134</v>
      </c>
      <c r="B777" s="217" t="s">
        <v>4</v>
      </c>
      <c r="C777" s="217" t="s">
        <v>141</v>
      </c>
      <c r="D777" s="217" t="s">
        <v>146</v>
      </c>
      <c r="E777" s="217" t="s">
        <v>110</v>
      </c>
      <c r="F777" s="217">
        <v>7</v>
      </c>
      <c r="G777" s="13">
        <f>IF(A777&lt;&gt;"Vide",A777,"")</f>
        <v>43134</v>
      </c>
    </row>
    <row r="778" spans="1:7" x14ac:dyDescent="0.25">
      <c r="A778" s="737">
        <v>43134</v>
      </c>
      <c r="B778" s="216" t="s">
        <v>9</v>
      </c>
      <c r="C778" s="216" t="s">
        <v>141</v>
      </c>
      <c r="D778" s="216" t="s">
        <v>142</v>
      </c>
      <c r="E778" s="216" t="s">
        <v>110</v>
      </c>
      <c r="F778" s="216">
        <v>2</v>
      </c>
      <c r="G778" s="13">
        <f>IF(A778&lt;&gt;"Vide",A778,"")</f>
        <v>43134</v>
      </c>
    </row>
    <row r="779" spans="1:7" x14ac:dyDescent="0.25">
      <c r="A779" s="738">
        <v>43134</v>
      </c>
      <c r="B779" s="217" t="s">
        <v>9</v>
      </c>
      <c r="C779" s="217" t="s">
        <v>141</v>
      </c>
      <c r="D779" s="217" t="s">
        <v>146</v>
      </c>
      <c r="E779" s="217" t="s">
        <v>110</v>
      </c>
      <c r="F779" s="217">
        <v>8</v>
      </c>
      <c r="G779" s="13">
        <f>IF(A779&lt;&gt;"Vide",A779,"")</f>
        <v>43134</v>
      </c>
    </row>
    <row r="780" spans="1:7" x14ac:dyDescent="0.25">
      <c r="A780" s="737">
        <v>43134</v>
      </c>
      <c r="B780" s="216" t="s">
        <v>21</v>
      </c>
      <c r="C780" s="216" t="s">
        <v>141</v>
      </c>
      <c r="D780" s="216" t="s">
        <v>145</v>
      </c>
      <c r="E780" s="216" t="s">
        <v>110</v>
      </c>
      <c r="F780" s="216">
        <v>5</v>
      </c>
      <c r="G780" s="13">
        <f>IF(A780&lt;&gt;"Vide",A780,"")</f>
        <v>43134</v>
      </c>
    </row>
    <row r="781" spans="1:7" x14ac:dyDescent="0.25">
      <c r="A781" s="738">
        <v>43134</v>
      </c>
      <c r="B781" s="217" t="s">
        <v>21</v>
      </c>
      <c r="C781" s="217" t="s">
        <v>141</v>
      </c>
      <c r="D781" s="217" t="s">
        <v>146</v>
      </c>
      <c r="E781" s="217" t="s">
        <v>110</v>
      </c>
      <c r="F781" s="217">
        <v>10</v>
      </c>
      <c r="G781" s="13">
        <f>IF(A781&lt;&gt;"Vide",A781,"")</f>
        <v>43134</v>
      </c>
    </row>
    <row r="782" spans="1:7" ht="30" x14ac:dyDescent="0.25">
      <c r="A782" s="737">
        <v>43134</v>
      </c>
      <c r="B782" s="216" t="s">
        <v>21</v>
      </c>
      <c r="C782" s="216" t="s">
        <v>141</v>
      </c>
      <c r="D782" s="216" t="s">
        <v>149</v>
      </c>
      <c r="E782" s="216" t="s">
        <v>534</v>
      </c>
      <c r="F782" s="216">
        <v>4</v>
      </c>
      <c r="G782" s="13">
        <f>IF(A782&lt;&gt;"Vide",A782,"")</f>
        <v>43134</v>
      </c>
    </row>
    <row r="783" spans="1:7" ht="30" x14ac:dyDescent="0.25">
      <c r="A783" s="738">
        <v>43136</v>
      </c>
      <c r="B783" s="217" t="s">
        <v>21</v>
      </c>
      <c r="C783" s="217" t="s">
        <v>85</v>
      </c>
      <c r="D783" s="217" t="s">
        <v>115</v>
      </c>
      <c r="E783" s="217" t="s">
        <v>557</v>
      </c>
      <c r="F783" s="217">
        <v>10</v>
      </c>
      <c r="G783" s="13">
        <f>IF(A783&lt;&gt;"Vide",A783,"")</f>
        <v>43136</v>
      </c>
    </row>
    <row r="784" spans="1:7" ht="30" x14ac:dyDescent="0.25">
      <c r="A784" s="737">
        <v>43136</v>
      </c>
      <c r="B784" s="216" t="s">
        <v>3</v>
      </c>
      <c r="C784" s="216" t="s">
        <v>16</v>
      </c>
      <c r="D784" s="216" t="s">
        <v>76</v>
      </c>
      <c r="E784" s="216" t="s">
        <v>558</v>
      </c>
      <c r="F784" s="216">
        <v>0</v>
      </c>
      <c r="G784" s="13">
        <f>IF(A784&lt;&gt;"Vide",A784,"")</f>
        <v>43136</v>
      </c>
    </row>
    <row r="785" spans="1:7" x14ac:dyDescent="0.25">
      <c r="A785" s="738">
        <v>43136</v>
      </c>
      <c r="B785" s="217" t="s">
        <v>8</v>
      </c>
      <c r="C785" s="217" t="s">
        <v>101</v>
      </c>
      <c r="D785" s="217" t="s">
        <v>45</v>
      </c>
      <c r="E785" s="217" t="s">
        <v>559</v>
      </c>
      <c r="F785" s="217">
        <v>15</v>
      </c>
      <c r="G785" s="13">
        <f>IF(A785&lt;&gt;"Vide",A785,"")</f>
        <v>43136</v>
      </c>
    </row>
    <row r="786" spans="1:7" ht="30" x14ac:dyDescent="0.25">
      <c r="A786" s="739">
        <v>43136</v>
      </c>
      <c r="B786" s="292" t="s">
        <v>21</v>
      </c>
      <c r="C786" s="292" t="s">
        <v>85</v>
      </c>
      <c r="D786" s="292" t="s">
        <v>73</v>
      </c>
      <c r="E786" s="292" t="s">
        <v>560</v>
      </c>
      <c r="F786" s="292">
        <v>20</v>
      </c>
      <c r="G786" s="13">
        <f>IF(A786&lt;&gt;"Vide",A786,"")</f>
        <v>43136</v>
      </c>
    </row>
    <row r="787" spans="1:7" ht="45" x14ac:dyDescent="0.25">
      <c r="A787" s="740">
        <v>43136</v>
      </c>
      <c r="B787" s="219" t="s">
        <v>21</v>
      </c>
      <c r="C787" s="219" t="s">
        <v>85</v>
      </c>
      <c r="D787" s="219" t="s">
        <v>45</v>
      </c>
      <c r="E787" s="219" t="s">
        <v>563</v>
      </c>
      <c r="F787" s="219">
        <v>25</v>
      </c>
      <c r="G787" s="13">
        <f>IF(A787&lt;&gt;"Vide",A787,"")</f>
        <v>43136</v>
      </c>
    </row>
    <row r="788" spans="1:7" ht="30" x14ac:dyDescent="0.25">
      <c r="A788" s="741">
        <v>43136</v>
      </c>
      <c r="B788" s="218" t="s">
        <v>21</v>
      </c>
      <c r="C788" s="218" t="s">
        <v>15</v>
      </c>
      <c r="D788" s="218" t="s">
        <v>136</v>
      </c>
      <c r="E788" s="218" t="s">
        <v>564</v>
      </c>
      <c r="F788" s="218">
        <v>0</v>
      </c>
      <c r="G788" s="13">
        <f>IF(A788&lt;&gt;"Vide",A788,"")</f>
        <v>43136</v>
      </c>
    </row>
    <row r="789" spans="1:7" ht="30" x14ac:dyDescent="0.25">
      <c r="A789" s="740">
        <v>43136</v>
      </c>
      <c r="B789" s="219" t="s">
        <v>4</v>
      </c>
      <c r="C789" s="219" t="s">
        <v>61</v>
      </c>
      <c r="D789" s="219" t="s">
        <v>64</v>
      </c>
      <c r="E789" s="219" t="s">
        <v>565</v>
      </c>
      <c r="F789" s="219">
        <v>15</v>
      </c>
      <c r="G789" s="13">
        <f>IF(A789&lt;&gt;"Vide",A789,"")</f>
        <v>43136</v>
      </c>
    </row>
    <row r="790" spans="1:7" ht="30" x14ac:dyDescent="0.25">
      <c r="A790" s="741">
        <v>43136</v>
      </c>
      <c r="B790" s="218" t="s">
        <v>2</v>
      </c>
      <c r="C790" s="218" t="s">
        <v>20</v>
      </c>
      <c r="D790" s="218" t="s">
        <v>42</v>
      </c>
      <c r="E790" s="218" t="s">
        <v>566</v>
      </c>
      <c r="F790" s="218">
        <v>15</v>
      </c>
      <c r="G790" s="13">
        <f>IF(A790&lt;&gt;"Vide",A790,"")</f>
        <v>43136</v>
      </c>
    </row>
    <row r="791" spans="1:7" ht="30" x14ac:dyDescent="0.25">
      <c r="A791" s="740">
        <v>43136</v>
      </c>
      <c r="B791" s="219" t="s">
        <v>6</v>
      </c>
      <c r="C791" s="219" t="s">
        <v>16</v>
      </c>
      <c r="D791" s="219" t="s">
        <v>79</v>
      </c>
      <c r="E791" s="219" t="s">
        <v>567</v>
      </c>
      <c r="F791" s="219">
        <v>25</v>
      </c>
      <c r="G791" s="13">
        <f>IF(A791&lt;&gt;"Vide",A791,"")</f>
        <v>43136</v>
      </c>
    </row>
    <row r="792" spans="1:7" ht="30" x14ac:dyDescent="0.25">
      <c r="A792" s="741">
        <v>43136</v>
      </c>
      <c r="B792" s="218" t="s">
        <v>3</v>
      </c>
      <c r="C792" s="218" t="s">
        <v>61</v>
      </c>
      <c r="D792" s="218" t="s">
        <v>65</v>
      </c>
      <c r="E792" s="218" t="s">
        <v>568</v>
      </c>
      <c r="F792" s="218">
        <v>25</v>
      </c>
      <c r="G792" s="13">
        <f>IF(A792&lt;&gt;"Vide",A792,"")</f>
        <v>43136</v>
      </c>
    </row>
    <row r="793" spans="1:7" ht="30" x14ac:dyDescent="0.25">
      <c r="A793" s="740">
        <v>43136</v>
      </c>
      <c r="B793" s="219" t="s">
        <v>4</v>
      </c>
      <c r="C793" s="219" t="s">
        <v>61</v>
      </c>
      <c r="D793" s="219" t="s">
        <v>62</v>
      </c>
      <c r="E793" s="219" t="s">
        <v>569</v>
      </c>
      <c r="F793" s="219">
        <v>20</v>
      </c>
      <c r="G793" s="13">
        <f>IF(A793&lt;&gt;"Vide",A793,"")</f>
        <v>43136</v>
      </c>
    </row>
    <row r="794" spans="1:7" x14ac:dyDescent="0.25">
      <c r="A794" s="741">
        <v>43136</v>
      </c>
      <c r="B794" s="218" t="s">
        <v>9</v>
      </c>
      <c r="C794" s="218" t="s">
        <v>48</v>
      </c>
      <c r="D794" s="218" t="s">
        <v>59</v>
      </c>
      <c r="E794" s="218" t="s">
        <v>570</v>
      </c>
      <c r="F794" s="218">
        <v>20</v>
      </c>
      <c r="G794" s="13">
        <f>IF(A794&lt;&gt;"Vide",A794,"")</f>
        <v>43136</v>
      </c>
    </row>
    <row r="795" spans="1:7" ht="30" x14ac:dyDescent="0.25">
      <c r="A795" s="740">
        <v>43136</v>
      </c>
      <c r="B795" s="219" t="s">
        <v>21</v>
      </c>
      <c r="C795" s="219" t="s">
        <v>85</v>
      </c>
      <c r="D795" s="219" t="s">
        <v>70</v>
      </c>
      <c r="E795" s="219" t="s">
        <v>571</v>
      </c>
      <c r="F795" s="219">
        <v>30</v>
      </c>
      <c r="G795" s="13">
        <f>IF(A795&lt;&gt;"Vide",A795,"")</f>
        <v>43136</v>
      </c>
    </row>
    <row r="796" spans="1:7" ht="30" x14ac:dyDescent="0.25">
      <c r="A796" s="741">
        <v>43136</v>
      </c>
      <c r="B796" s="218" t="s">
        <v>2</v>
      </c>
      <c r="C796" s="218" t="s">
        <v>18</v>
      </c>
      <c r="D796" s="218" t="s">
        <v>123</v>
      </c>
      <c r="E796" s="218" t="s">
        <v>572</v>
      </c>
      <c r="F796" s="218">
        <v>30</v>
      </c>
      <c r="G796" s="13">
        <f>IF(A796&lt;&gt;"Vide",A796,"")</f>
        <v>43136</v>
      </c>
    </row>
    <row r="797" spans="1:7" ht="45" x14ac:dyDescent="0.25">
      <c r="A797" s="740">
        <v>43136</v>
      </c>
      <c r="B797" s="219" t="s">
        <v>4</v>
      </c>
      <c r="C797" s="219" t="s">
        <v>84</v>
      </c>
      <c r="D797" s="219" t="s">
        <v>115</v>
      </c>
      <c r="E797" s="219" t="s">
        <v>573</v>
      </c>
      <c r="F797" s="219">
        <v>30</v>
      </c>
      <c r="G797" s="13">
        <f>IF(A797&lt;&gt;"Vide",A797,"")</f>
        <v>43136</v>
      </c>
    </row>
    <row r="798" spans="1:7" x14ac:dyDescent="0.25">
      <c r="A798" s="742">
        <v>43136</v>
      </c>
      <c r="B798" s="293" t="s">
        <v>2</v>
      </c>
      <c r="C798" s="293" t="s">
        <v>18</v>
      </c>
      <c r="D798" s="293" t="s">
        <v>123</v>
      </c>
      <c r="E798" s="293" t="s">
        <v>574</v>
      </c>
      <c r="F798" s="293">
        <v>45</v>
      </c>
      <c r="G798" s="13">
        <f>IF(A798&lt;&gt;"Vide",A798,"")</f>
        <v>43136</v>
      </c>
    </row>
    <row r="799" spans="1:7" x14ac:dyDescent="0.25">
      <c r="A799" s="743">
        <v>43136</v>
      </c>
      <c r="B799" s="221" t="s">
        <v>8</v>
      </c>
      <c r="C799" s="221" t="s">
        <v>141</v>
      </c>
      <c r="D799" s="221" t="s">
        <v>145</v>
      </c>
      <c r="E799" s="221" t="s">
        <v>110</v>
      </c>
      <c r="F799" s="221">
        <v>72</v>
      </c>
      <c r="G799" s="13">
        <f>IF(A799&lt;&gt;"Vide",A799,"")</f>
        <v>43136</v>
      </c>
    </row>
    <row r="800" spans="1:7" x14ac:dyDescent="0.25">
      <c r="A800" s="744">
        <v>43136</v>
      </c>
      <c r="B800" s="220" t="s">
        <v>8</v>
      </c>
      <c r="C800" s="220" t="s">
        <v>141</v>
      </c>
      <c r="D800" s="220" t="s">
        <v>146</v>
      </c>
      <c r="E800" s="220" t="s">
        <v>110</v>
      </c>
      <c r="F800" s="220">
        <v>15</v>
      </c>
      <c r="G800" s="13">
        <f>IF(A800&lt;&gt;"Vide",A800,"")</f>
        <v>43136</v>
      </c>
    </row>
    <row r="801" spans="1:7" x14ac:dyDescent="0.25">
      <c r="A801" s="743">
        <v>43136</v>
      </c>
      <c r="B801" s="221" t="s">
        <v>8</v>
      </c>
      <c r="C801" s="221" t="s">
        <v>141</v>
      </c>
      <c r="D801" s="221" t="s">
        <v>146</v>
      </c>
      <c r="E801" s="221" t="s">
        <v>110</v>
      </c>
      <c r="F801" s="221">
        <v>14</v>
      </c>
      <c r="G801" s="13">
        <f>IF(A801&lt;&gt;"Vide",A801,"")</f>
        <v>43136</v>
      </c>
    </row>
    <row r="802" spans="1:7" x14ac:dyDescent="0.25">
      <c r="A802" s="744">
        <v>43136</v>
      </c>
      <c r="B802" s="220" t="s">
        <v>8</v>
      </c>
      <c r="C802" s="220" t="s">
        <v>141</v>
      </c>
      <c r="D802" s="220" t="s">
        <v>145</v>
      </c>
      <c r="E802" s="220" t="s">
        <v>110</v>
      </c>
      <c r="F802" s="220">
        <v>26</v>
      </c>
      <c r="G802" s="13">
        <f>IF(A802&lt;&gt;"Vide",A802,"")</f>
        <v>43136</v>
      </c>
    </row>
    <row r="803" spans="1:7" x14ac:dyDescent="0.25">
      <c r="A803" s="743">
        <v>43136</v>
      </c>
      <c r="B803" s="221" t="s">
        <v>3</v>
      </c>
      <c r="C803" s="221" t="s">
        <v>141</v>
      </c>
      <c r="D803" s="221" t="s">
        <v>142</v>
      </c>
      <c r="E803" s="221" t="s">
        <v>191</v>
      </c>
      <c r="F803" s="221">
        <v>8</v>
      </c>
      <c r="G803" s="13">
        <f>IF(A803&lt;&gt;"Vide",A803,"")</f>
        <v>43136</v>
      </c>
    </row>
    <row r="804" spans="1:7" x14ac:dyDescent="0.25">
      <c r="A804" s="744">
        <v>43136</v>
      </c>
      <c r="B804" s="220" t="s">
        <v>3</v>
      </c>
      <c r="C804" s="220" t="s">
        <v>141</v>
      </c>
      <c r="D804" s="220" t="s">
        <v>145</v>
      </c>
      <c r="E804" s="220" t="s">
        <v>110</v>
      </c>
      <c r="F804" s="220">
        <v>6</v>
      </c>
      <c r="G804" s="13">
        <f>IF(A804&lt;&gt;"Vide",A804,"")</f>
        <v>43136</v>
      </c>
    </row>
    <row r="805" spans="1:7" x14ac:dyDescent="0.25">
      <c r="A805" s="743">
        <v>43136</v>
      </c>
      <c r="B805" s="221" t="s">
        <v>3</v>
      </c>
      <c r="C805" s="221" t="s">
        <v>141</v>
      </c>
      <c r="D805" s="221" t="s">
        <v>146</v>
      </c>
      <c r="E805" s="221" t="s">
        <v>110</v>
      </c>
      <c r="F805" s="221">
        <v>9</v>
      </c>
      <c r="G805" s="13">
        <f>IF(A805&lt;&gt;"Vide",A805,"")</f>
        <v>43136</v>
      </c>
    </row>
    <row r="806" spans="1:7" x14ac:dyDescent="0.25">
      <c r="A806" s="744">
        <v>43136</v>
      </c>
      <c r="B806" s="220" t="s">
        <v>3</v>
      </c>
      <c r="C806" s="220" t="s">
        <v>141</v>
      </c>
      <c r="D806" s="220" t="s">
        <v>145</v>
      </c>
      <c r="E806" s="220" t="s">
        <v>575</v>
      </c>
      <c r="F806" s="220">
        <v>7</v>
      </c>
      <c r="G806" s="13">
        <f>IF(A806&lt;&gt;"Vide",A806,"")</f>
        <v>43136</v>
      </c>
    </row>
    <row r="807" spans="1:7" x14ac:dyDescent="0.25">
      <c r="A807" s="743">
        <v>43136</v>
      </c>
      <c r="B807" s="221" t="s">
        <v>3</v>
      </c>
      <c r="C807" s="221" t="s">
        <v>141</v>
      </c>
      <c r="D807" s="221" t="s">
        <v>147</v>
      </c>
      <c r="E807" s="221" t="s">
        <v>576</v>
      </c>
      <c r="F807" s="221">
        <v>13</v>
      </c>
      <c r="G807" s="13">
        <f>IF(A807&lt;&gt;"Vide",A807,"")</f>
        <v>43136</v>
      </c>
    </row>
    <row r="808" spans="1:7" x14ac:dyDescent="0.25">
      <c r="A808" s="744">
        <v>43136</v>
      </c>
      <c r="B808" s="220" t="s">
        <v>4</v>
      </c>
      <c r="C808" s="220" t="s">
        <v>141</v>
      </c>
      <c r="D808" s="220" t="s">
        <v>142</v>
      </c>
      <c r="E808" s="220" t="s">
        <v>577</v>
      </c>
      <c r="F808" s="220">
        <v>14</v>
      </c>
      <c r="G808" s="13">
        <f>IF(A808&lt;&gt;"Vide",A808,"")</f>
        <v>43136</v>
      </c>
    </row>
    <row r="809" spans="1:7" ht="30" x14ac:dyDescent="0.25">
      <c r="A809" s="743">
        <v>43136</v>
      </c>
      <c r="B809" s="221" t="s">
        <v>4</v>
      </c>
      <c r="C809" s="221" t="s">
        <v>141</v>
      </c>
      <c r="D809" s="221" t="s">
        <v>144</v>
      </c>
      <c r="E809" s="221" t="s">
        <v>110</v>
      </c>
      <c r="F809" s="221">
        <v>11</v>
      </c>
      <c r="G809" s="13">
        <f>IF(A809&lt;&gt;"Vide",A809,"")</f>
        <v>43136</v>
      </c>
    </row>
    <row r="810" spans="1:7" x14ac:dyDescent="0.25">
      <c r="A810" s="744">
        <v>43136</v>
      </c>
      <c r="B810" s="220" t="s">
        <v>4</v>
      </c>
      <c r="C810" s="220" t="s">
        <v>141</v>
      </c>
      <c r="D810" s="220" t="s">
        <v>146</v>
      </c>
      <c r="E810" s="220" t="s">
        <v>110</v>
      </c>
      <c r="F810" s="220">
        <v>12</v>
      </c>
      <c r="G810" s="13">
        <f>IF(A810&lt;&gt;"Vide",A810,"")</f>
        <v>43136</v>
      </c>
    </row>
    <row r="811" spans="1:7" ht="30" x14ac:dyDescent="0.25">
      <c r="A811" s="743">
        <v>43136</v>
      </c>
      <c r="B811" s="221" t="s">
        <v>4</v>
      </c>
      <c r="C811" s="221" t="s">
        <v>141</v>
      </c>
      <c r="D811" s="221" t="s">
        <v>149</v>
      </c>
      <c r="E811" s="221" t="s">
        <v>13</v>
      </c>
      <c r="F811" s="221">
        <v>12</v>
      </c>
      <c r="G811" s="13">
        <f>IF(A811&lt;&gt;"Vide",A811,"")</f>
        <v>43136</v>
      </c>
    </row>
    <row r="812" spans="1:7" x14ac:dyDescent="0.25">
      <c r="A812" s="744">
        <v>43136</v>
      </c>
      <c r="B812" s="220" t="s">
        <v>21</v>
      </c>
      <c r="C812" s="220" t="s">
        <v>141</v>
      </c>
      <c r="D812" s="220" t="s">
        <v>146</v>
      </c>
      <c r="E812" s="220" t="s">
        <v>110</v>
      </c>
      <c r="F812" s="220">
        <v>10</v>
      </c>
      <c r="G812" s="13">
        <f>IF(A812&lt;&gt;"Vide",A812,"")</f>
        <v>43136</v>
      </c>
    </row>
    <row r="813" spans="1:7" x14ac:dyDescent="0.25">
      <c r="A813" s="743">
        <v>43136</v>
      </c>
      <c r="B813" s="221" t="s">
        <v>21</v>
      </c>
      <c r="C813" s="221" t="s">
        <v>141</v>
      </c>
      <c r="D813" s="221" t="s">
        <v>146</v>
      </c>
      <c r="E813" s="221" t="s">
        <v>110</v>
      </c>
      <c r="F813" s="221">
        <v>17</v>
      </c>
      <c r="G813" s="13">
        <f>IF(A813&lt;&gt;"Vide",A813,"")</f>
        <v>43136</v>
      </c>
    </row>
    <row r="814" spans="1:7" x14ac:dyDescent="0.25">
      <c r="A814" s="745">
        <v>43136</v>
      </c>
      <c r="B814" s="294" t="s">
        <v>21</v>
      </c>
      <c r="C814" s="294" t="s">
        <v>141</v>
      </c>
      <c r="D814" s="294" t="s">
        <v>146</v>
      </c>
      <c r="E814" s="294" t="s">
        <v>110</v>
      </c>
      <c r="F814" s="294">
        <v>10</v>
      </c>
      <c r="G814" s="13">
        <f>IF(A814&lt;&gt;"Vide",A814,"")</f>
        <v>43136</v>
      </c>
    </row>
    <row r="815" spans="1:7" x14ac:dyDescent="0.25">
      <c r="A815" s="746">
        <v>43137</v>
      </c>
      <c r="B815" s="223" t="s">
        <v>2</v>
      </c>
      <c r="C815" s="223" t="s">
        <v>12</v>
      </c>
      <c r="D815" s="223" t="s">
        <v>33</v>
      </c>
      <c r="E815" s="223" t="s">
        <v>578</v>
      </c>
      <c r="F815" s="223">
        <v>30</v>
      </c>
      <c r="G815" s="13">
        <f>IF(A815&lt;&gt;"Vide",A815,"")</f>
        <v>43137</v>
      </c>
    </row>
    <row r="816" spans="1:7" ht="30" x14ac:dyDescent="0.25">
      <c r="A816" s="747">
        <v>43137</v>
      </c>
      <c r="B816" s="222" t="s">
        <v>9</v>
      </c>
      <c r="C816" s="222" t="s">
        <v>85</v>
      </c>
      <c r="D816" s="222" t="s">
        <v>74</v>
      </c>
      <c r="E816" s="222" t="s">
        <v>579</v>
      </c>
      <c r="F816" s="222">
        <v>15</v>
      </c>
      <c r="G816" s="13">
        <f>IF(A816&lt;&gt;"Vide",A816,"")</f>
        <v>43137</v>
      </c>
    </row>
    <row r="817" spans="1:7" ht="47.25" customHeight="1" x14ac:dyDescent="0.25">
      <c r="A817" s="746">
        <v>43137</v>
      </c>
      <c r="B817" s="223" t="s">
        <v>4</v>
      </c>
      <c r="C817" s="223" t="s">
        <v>16</v>
      </c>
      <c r="D817" s="223" t="s">
        <v>124</v>
      </c>
      <c r="E817" s="223" t="s">
        <v>580</v>
      </c>
      <c r="F817" s="223">
        <v>40</v>
      </c>
      <c r="G817" s="13">
        <f>IF(A817&lt;&gt;"Vide",A817,"")</f>
        <v>43137</v>
      </c>
    </row>
    <row r="818" spans="1:7" ht="30" x14ac:dyDescent="0.25">
      <c r="A818" s="747">
        <v>43137</v>
      </c>
      <c r="B818" s="222" t="s">
        <v>21</v>
      </c>
      <c r="C818" s="222" t="s">
        <v>85</v>
      </c>
      <c r="D818" s="222" t="s">
        <v>71</v>
      </c>
      <c r="E818" s="222" t="s">
        <v>581</v>
      </c>
      <c r="F818" s="222">
        <v>55</v>
      </c>
      <c r="G818" s="13">
        <f>IF(A818&lt;&gt;"Vide",A818,"")</f>
        <v>43137</v>
      </c>
    </row>
    <row r="819" spans="1:7" x14ac:dyDescent="0.25">
      <c r="A819" s="746">
        <v>43137</v>
      </c>
      <c r="B819" s="223" t="s">
        <v>3</v>
      </c>
      <c r="C819" s="223" t="s">
        <v>15</v>
      </c>
      <c r="D819" s="223" t="s">
        <v>136</v>
      </c>
      <c r="E819" s="223" t="s">
        <v>582</v>
      </c>
      <c r="F819" s="223">
        <v>40</v>
      </c>
      <c r="G819" s="13">
        <f>IF(A819&lt;&gt;"Vide",A819,"")</f>
        <v>43137</v>
      </c>
    </row>
    <row r="820" spans="1:7" ht="30" x14ac:dyDescent="0.25">
      <c r="A820" s="747">
        <v>43137</v>
      </c>
      <c r="B820" s="222" t="s">
        <v>8</v>
      </c>
      <c r="C820" s="222" t="s">
        <v>61</v>
      </c>
      <c r="D820" s="222" t="s">
        <v>62</v>
      </c>
      <c r="E820" s="222" t="s">
        <v>583</v>
      </c>
      <c r="F820" s="222">
        <v>30</v>
      </c>
      <c r="G820" s="13">
        <f>IF(A820&lt;&gt;"Vide",A820,"")</f>
        <v>43137</v>
      </c>
    </row>
    <row r="821" spans="1:7" ht="30" x14ac:dyDescent="0.25">
      <c r="A821" s="748">
        <v>43137</v>
      </c>
      <c r="B821" s="370" t="s">
        <v>9</v>
      </c>
      <c r="C821" s="370" t="s">
        <v>141</v>
      </c>
      <c r="D821" s="370" t="s">
        <v>147</v>
      </c>
      <c r="E821" s="370" t="s">
        <v>584</v>
      </c>
      <c r="F821" s="370">
        <v>30</v>
      </c>
      <c r="G821" s="13">
        <f>IF(A821&lt;&gt;"Vide",A821,"")</f>
        <v>43137</v>
      </c>
    </row>
    <row r="822" spans="1:7" x14ac:dyDescent="0.25">
      <c r="A822" s="749">
        <v>43137</v>
      </c>
      <c r="B822" s="224" t="s">
        <v>8</v>
      </c>
      <c r="C822" s="224" t="s">
        <v>141</v>
      </c>
      <c r="D822" s="224" t="s">
        <v>145</v>
      </c>
      <c r="E822" s="224" t="s">
        <v>110</v>
      </c>
      <c r="F822" s="224">
        <v>27</v>
      </c>
      <c r="G822" s="13">
        <f>IF(A822&lt;&gt;"Vide",A822,"")</f>
        <v>43137</v>
      </c>
    </row>
    <row r="823" spans="1:7" x14ac:dyDescent="0.25">
      <c r="A823" s="750">
        <v>43137</v>
      </c>
      <c r="B823" s="225" t="s">
        <v>8</v>
      </c>
      <c r="C823" s="225" t="s">
        <v>141</v>
      </c>
      <c r="D823" s="225" t="s">
        <v>146</v>
      </c>
      <c r="E823" s="225" t="s">
        <v>110</v>
      </c>
      <c r="F823" s="225">
        <v>12</v>
      </c>
      <c r="G823" s="13">
        <f>IF(A823&lt;&gt;"Vide",A823,"")</f>
        <v>43137</v>
      </c>
    </row>
    <row r="824" spans="1:7" ht="30" x14ac:dyDescent="0.25">
      <c r="A824" s="749">
        <v>43137</v>
      </c>
      <c r="B824" s="224" t="s">
        <v>8</v>
      </c>
      <c r="C824" s="224" t="s">
        <v>141</v>
      </c>
      <c r="D824" s="224" t="s">
        <v>149</v>
      </c>
      <c r="E824" s="224" t="s">
        <v>590</v>
      </c>
      <c r="F824" s="224">
        <v>0</v>
      </c>
      <c r="G824" s="13">
        <f>IF(A824&lt;&gt;"Vide",A824,"")</f>
        <v>43137</v>
      </c>
    </row>
    <row r="825" spans="1:7" x14ac:dyDescent="0.25">
      <c r="A825" s="750">
        <v>43137</v>
      </c>
      <c r="B825" s="225" t="s">
        <v>8</v>
      </c>
      <c r="C825" s="225" t="s">
        <v>141</v>
      </c>
      <c r="D825" s="225" t="s">
        <v>142</v>
      </c>
      <c r="E825" s="225" t="s">
        <v>110</v>
      </c>
      <c r="F825" s="225">
        <v>2</v>
      </c>
      <c r="G825" s="13">
        <f>IF(A825&lt;&gt;"Vide",A825,"")</f>
        <v>43137</v>
      </c>
    </row>
    <row r="826" spans="1:7" x14ac:dyDescent="0.25">
      <c r="A826" s="751">
        <v>43137</v>
      </c>
      <c r="B826" s="226" t="s">
        <v>8</v>
      </c>
      <c r="C826" s="226" t="s">
        <v>141</v>
      </c>
      <c r="D826" s="226" t="s">
        <v>10</v>
      </c>
      <c r="E826" s="226" t="s">
        <v>110</v>
      </c>
      <c r="F826" s="226">
        <v>18</v>
      </c>
      <c r="G826" s="13">
        <f>IF(A826&lt;&gt;"Vide",A826,"")</f>
        <v>43137</v>
      </c>
    </row>
    <row r="827" spans="1:7" x14ac:dyDescent="0.25">
      <c r="A827" s="752">
        <v>43137</v>
      </c>
      <c r="B827" s="227" t="s">
        <v>8</v>
      </c>
      <c r="C827" s="227" t="s">
        <v>141</v>
      </c>
      <c r="D827" s="227" t="s">
        <v>146</v>
      </c>
      <c r="E827" s="227" t="s">
        <v>110</v>
      </c>
      <c r="F827" s="227">
        <v>8</v>
      </c>
      <c r="G827" s="13">
        <f>IF(A827&lt;&gt;"Vide",A827,"")</f>
        <v>43137</v>
      </c>
    </row>
    <row r="828" spans="1:7" x14ac:dyDescent="0.25">
      <c r="A828" s="753">
        <v>43137</v>
      </c>
      <c r="B828" s="228" t="s">
        <v>8</v>
      </c>
      <c r="C828" s="228" t="s">
        <v>141</v>
      </c>
      <c r="D828" s="228" t="s">
        <v>147</v>
      </c>
      <c r="E828" s="228" t="s">
        <v>110</v>
      </c>
      <c r="F828" s="228">
        <v>5</v>
      </c>
      <c r="G828" s="13">
        <f>IF(A828&lt;&gt;"Vide",A828,"")</f>
        <v>43137</v>
      </c>
    </row>
    <row r="829" spans="1:7" ht="30" x14ac:dyDescent="0.25">
      <c r="A829" s="752">
        <v>43137</v>
      </c>
      <c r="B829" s="227" t="s">
        <v>8</v>
      </c>
      <c r="C829" s="227" t="s">
        <v>141</v>
      </c>
      <c r="D829" s="227" t="s">
        <v>149</v>
      </c>
      <c r="E829" s="227" t="s">
        <v>591</v>
      </c>
      <c r="F829" s="227">
        <v>5</v>
      </c>
      <c r="G829" s="13">
        <f>IF(A829&lt;&gt;"Vide",A829,"")</f>
        <v>43137</v>
      </c>
    </row>
    <row r="830" spans="1:7" x14ac:dyDescent="0.25">
      <c r="A830" s="753">
        <v>43137</v>
      </c>
      <c r="B830" s="228" t="s">
        <v>3</v>
      </c>
      <c r="C830" s="228" t="s">
        <v>141</v>
      </c>
      <c r="D830" s="228" t="s">
        <v>146</v>
      </c>
      <c r="E830" s="228" t="s">
        <v>110</v>
      </c>
      <c r="F830" s="228">
        <v>12</v>
      </c>
      <c r="G830" s="13">
        <f>IF(A830&lt;&gt;"Vide",A830,"")</f>
        <v>43137</v>
      </c>
    </row>
    <row r="831" spans="1:7" x14ac:dyDescent="0.25">
      <c r="A831" s="752">
        <v>43137</v>
      </c>
      <c r="B831" s="227" t="s">
        <v>3</v>
      </c>
      <c r="C831" s="227" t="s">
        <v>141</v>
      </c>
      <c r="D831" s="227" t="s">
        <v>145</v>
      </c>
      <c r="E831" s="227" t="s">
        <v>110</v>
      </c>
      <c r="F831" s="227">
        <v>2</v>
      </c>
      <c r="G831" s="13">
        <f>IF(A831&lt;&gt;"Vide",A831,"")</f>
        <v>43137</v>
      </c>
    </row>
    <row r="832" spans="1:7" x14ac:dyDescent="0.25">
      <c r="A832" s="753">
        <v>43137</v>
      </c>
      <c r="B832" s="228" t="s">
        <v>3</v>
      </c>
      <c r="C832" s="228" t="s">
        <v>141</v>
      </c>
      <c r="D832" s="228" t="s">
        <v>146</v>
      </c>
      <c r="E832" s="228" t="s">
        <v>110</v>
      </c>
      <c r="F832" s="228">
        <v>12</v>
      </c>
      <c r="G832" s="13">
        <f>IF(A832&lt;&gt;"Vide",A832,"")</f>
        <v>43137</v>
      </c>
    </row>
    <row r="833" spans="1:7" x14ac:dyDescent="0.25">
      <c r="A833" s="752">
        <v>43137</v>
      </c>
      <c r="B833" s="227" t="s">
        <v>4</v>
      </c>
      <c r="C833" s="227" t="s">
        <v>141</v>
      </c>
      <c r="D833" s="227" t="s">
        <v>145</v>
      </c>
      <c r="E833" s="227" t="s">
        <v>110</v>
      </c>
      <c r="F833" s="227">
        <v>3</v>
      </c>
      <c r="G833" s="13">
        <f>IF(A833&lt;&gt;"Vide",A833,"")</f>
        <v>43137</v>
      </c>
    </row>
    <row r="834" spans="1:7" x14ac:dyDescent="0.25">
      <c r="A834" s="753">
        <v>43137</v>
      </c>
      <c r="B834" s="228" t="s">
        <v>4</v>
      </c>
      <c r="C834" s="228" t="s">
        <v>141</v>
      </c>
      <c r="D834" s="228" t="s">
        <v>146</v>
      </c>
      <c r="E834" s="228" t="s">
        <v>110</v>
      </c>
      <c r="F834" s="228">
        <v>5</v>
      </c>
      <c r="G834" s="13">
        <f>IF(A834&lt;&gt;"Vide",A834,"")</f>
        <v>43137</v>
      </c>
    </row>
    <row r="835" spans="1:7" ht="30" x14ac:dyDescent="0.25">
      <c r="A835" s="752">
        <v>43137</v>
      </c>
      <c r="B835" s="227" t="s">
        <v>4</v>
      </c>
      <c r="C835" s="227" t="s">
        <v>141</v>
      </c>
      <c r="D835" s="227" t="s">
        <v>148</v>
      </c>
      <c r="E835" s="227" t="s">
        <v>110</v>
      </c>
      <c r="F835" s="227">
        <v>20</v>
      </c>
      <c r="G835" s="13">
        <f>IF(A835&lt;&gt;"Vide",A835,"")</f>
        <v>43137</v>
      </c>
    </row>
    <row r="836" spans="1:7" x14ac:dyDescent="0.25">
      <c r="A836" s="753">
        <v>43137</v>
      </c>
      <c r="B836" s="228" t="s">
        <v>4</v>
      </c>
      <c r="C836" s="228" t="s">
        <v>141</v>
      </c>
      <c r="D836" s="228" t="s">
        <v>145</v>
      </c>
      <c r="E836" s="228" t="s">
        <v>110</v>
      </c>
      <c r="F836" s="228">
        <v>5</v>
      </c>
      <c r="G836" s="13">
        <f>IF(A836&lt;&gt;"Vide",A836,"")</f>
        <v>43137</v>
      </c>
    </row>
    <row r="837" spans="1:7" x14ac:dyDescent="0.25">
      <c r="A837" s="752">
        <v>43137</v>
      </c>
      <c r="B837" s="227" t="s">
        <v>4</v>
      </c>
      <c r="C837" s="227" t="s">
        <v>141</v>
      </c>
      <c r="D837" s="227" t="s">
        <v>146</v>
      </c>
      <c r="E837" s="227" t="s">
        <v>110</v>
      </c>
      <c r="F837" s="227">
        <v>10</v>
      </c>
      <c r="G837" s="13">
        <f>IF(A837&lt;&gt;"Vide",A837,"")</f>
        <v>43137</v>
      </c>
    </row>
    <row r="838" spans="1:7" ht="30" x14ac:dyDescent="0.25">
      <c r="A838" s="753">
        <v>43137</v>
      </c>
      <c r="B838" s="228" t="s">
        <v>4</v>
      </c>
      <c r="C838" s="228" t="s">
        <v>141</v>
      </c>
      <c r="D838" s="228" t="s">
        <v>149</v>
      </c>
      <c r="E838" s="228" t="s">
        <v>592</v>
      </c>
      <c r="F838" s="228">
        <v>5</v>
      </c>
      <c r="G838" s="13">
        <f>IF(A838&lt;&gt;"Vide",A838,"")</f>
        <v>43137</v>
      </c>
    </row>
    <row r="839" spans="1:7" x14ac:dyDescent="0.25">
      <c r="A839" s="752">
        <v>43137</v>
      </c>
      <c r="B839" s="227" t="s">
        <v>9</v>
      </c>
      <c r="C839" s="227" t="s">
        <v>141</v>
      </c>
      <c r="D839" s="227" t="s">
        <v>145</v>
      </c>
      <c r="E839" s="227" t="s">
        <v>110</v>
      </c>
      <c r="F839" s="227">
        <v>30</v>
      </c>
      <c r="G839" s="13">
        <f>IF(A839&lt;&gt;"Vide",A839,"")</f>
        <v>43137</v>
      </c>
    </row>
    <row r="840" spans="1:7" x14ac:dyDescent="0.25">
      <c r="A840" s="753">
        <v>43137</v>
      </c>
      <c r="B840" s="228" t="s">
        <v>9</v>
      </c>
      <c r="C840" s="228" t="s">
        <v>141</v>
      </c>
      <c r="D840" s="228" t="s">
        <v>146</v>
      </c>
      <c r="E840" s="228" t="s">
        <v>593</v>
      </c>
      <c r="F840" s="228">
        <v>15</v>
      </c>
      <c r="G840" s="13">
        <f>IF(A840&lt;&gt;"Vide",A840,"")</f>
        <v>43137</v>
      </c>
    </row>
    <row r="841" spans="1:7" x14ac:dyDescent="0.25">
      <c r="A841" s="752">
        <v>43137</v>
      </c>
      <c r="B841" s="227" t="s">
        <v>9</v>
      </c>
      <c r="C841" s="227" t="s">
        <v>141</v>
      </c>
      <c r="D841" s="227" t="s">
        <v>147</v>
      </c>
      <c r="E841" s="227" t="s">
        <v>110</v>
      </c>
      <c r="F841" s="227">
        <v>15</v>
      </c>
      <c r="G841" s="13">
        <f>IF(A841&lt;&gt;"Vide",A841,"")</f>
        <v>43137</v>
      </c>
    </row>
    <row r="842" spans="1:7" ht="30" x14ac:dyDescent="0.25">
      <c r="A842" s="753">
        <v>43137</v>
      </c>
      <c r="B842" s="228" t="s">
        <v>9</v>
      </c>
      <c r="C842" s="228" t="s">
        <v>141</v>
      </c>
      <c r="D842" s="228" t="s">
        <v>149</v>
      </c>
      <c r="E842" s="228" t="s">
        <v>534</v>
      </c>
      <c r="F842" s="228">
        <v>1</v>
      </c>
      <c r="G842" s="13">
        <f>IF(A842&lt;&gt;"Vide",A842,"")</f>
        <v>43137</v>
      </c>
    </row>
    <row r="843" spans="1:7" x14ac:dyDescent="0.25">
      <c r="A843" s="752">
        <v>43137</v>
      </c>
      <c r="B843" s="227" t="s">
        <v>21</v>
      </c>
      <c r="C843" s="227" t="s">
        <v>141</v>
      </c>
      <c r="D843" s="227" t="s">
        <v>145</v>
      </c>
      <c r="E843" s="227" t="s">
        <v>110</v>
      </c>
      <c r="F843" s="227">
        <v>5</v>
      </c>
      <c r="G843" s="13">
        <f>IF(A843&lt;&gt;"Vide",A843,"")</f>
        <v>43137</v>
      </c>
    </row>
    <row r="844" spans="1:7" x14ac:dyDescent="0.25">
      <c r="A844" s="753">
        <v>43137</v>
      </c>
      <c r="B844" s="228" t="s">
        <v>21</v>
      </c>
      <c r="C844" s="228" t="s">
        <v>141</v>
      </c>
      <c r="D844" s="228" t="s">
        <v>146</v>
      </c>
      <c r="E844" s="228" t="s">
        <v>110</v>
      </c>
      <c r="F844" s="228">
        <v>20</v>
      </c>
      <c r="G844" s="13">
        <f>IF(A844&lt;&gt;"Vide",A844,"")</f>
        <v>43137</v>
      </c>
    </row>
    <row r="845" spans="1:7" ht="30" x14ac:dyDescent="0.25">
      <c r="A845" s="752">
        <v>43138</v>
      </c>
      <c r="B845" s="227" t="s">
        <v>9</v>
      </c>
      <c r="C845" s="227" t="s">
        <v>85</v>
      </c>
      <c r="D845" s="227" t="s">
        <v>115</v>
      </c>
      <c r="E845" s="227" t="s">
        <v>585</v>
      </c>
      <c r="F845" s="227">
        <v>35</v>
      </c>
      <c r="G845" s="13">
        <f>IF(A845&lt;&gt;"Vide",A845,"")</f>
        <v>43138</v>
      </c>
    </row>
    <row r="846" spans="1:7" ht="30" x14ac:dyDescent="0.25">
      <c r="A846" s="753">
        <v>43138</v>
      </c>
      <c r="B846" s="228" t="s">
        <v>6</v>
      </c>
      <c r="C846" s="228" t="s">
        <v>16</v>
      </c>
      <c r="D846" s="228" t="s">
        <v>79</v>
      </c>
      <c r="E846" s="228" t="s">
        <v>586</v>
      </c>
      <c r="F846" s="228">
        <v>20</v>
      </c>
      <c r="G846" s="13">
        <f>IF(A846&lt;&gt;"Vide",A846,"")</f>
        <v>43138</v>
      </c>
    </row>
    <row r="847" spans="1:7" ht="30" x14ac:dyDescent="0.25">
      <c r="A847" s="752">
        <v>43138</v>
      </c>
      <c r="B847" s="227" t="s">
        <v>21</v>
      </c>
      <c r="C847" s="227" t="s">
        <v>88</v>
      </c>
      <c r="D847" s="227" t="s">
        <v>120</v>
      </c>
      <c r="E847" s="227" t="s">
        <v>587</v>
      </c>
      <c r="F847" s="227">
        <v>15</v>
      </c>
      <c r="G847" s="13">
        <f>IF(A847&lt;&gt;"Vide",A847,"")</f>
        <v>43138</v>
      </c>
    </row>
    <row r="848" spans="1:7" x14ac:dyDescent="0.25">
      <c r="A848" s="753">
        <v>43138</v>
      </c>
      <c r="B848" s="228" t="s">
        <v>2</v>
      </c>
      <c r="C848" s="228" t="s">
        <v>32</v>
      </c>
      <c r="D848" s="228" t="s">
        <v>37</v>
      </c>
      <c r="E848" s="228" t="s">
        <v>588</v>
      </c>
      <c r="F848" s="228">
        <v>15</v>
      </c>
      <c r="G848" s="13">
        <f>IF(A848&lt;&gt;"Vide",A848,"")</f>
        <v>43138</v>
      </c>
    </row>
    <row r="849" spans="1:7" ht="30" x14ac:dyDescent="0.25">
      <c r="A849" s="754">
        <v>43138</v>
      </c>
      <c r="B849" s="371" t="s">
        <v>6</v>
      </c>
      <c r="C849" s="371" t="s">
        <v>49</v>
      </c>
      <c r="D849" s="371" t="s">
        <v>107</v>
      </c>
      <c r="E849" s="371" t="s">
        <v>589</v>
      </c>
      <c r="F849" s="371">
        <v>10</v>
      </c>
      <c r="G849" s="13">
        <f>IF(A849&lt;&gt;"Vide",A849,"")</f>
        <v>43138</v>
      </c>
    </row>
    <row r="850" spans="1:7" ht="30" x14ac:dyDescent="0.25">
      <c r="A850" s="755">
        <v>43138</v>
      </c>
      <c r="B850" s="230" t="s">
        <v>30</v>
      </c>
      <c r="C850" s="230" t="s">
        <v>47</v>
      </c>
      <c r="D850" s="230" t="s">
        <v>57</v>
      </c>
      <c r="E850" s="230" t="s">
        <v>594</v>
      </c>
      <c r="F850" s="230">
        <v>45</v>
      </c>
      <c r="G850" s="13">
        <f>IF(A850&lt;&gt;"Vide",A850,"")</f>
        <v>43138</v>
      </c>
    </row>
    <row r="851" spans="1:7" ht="60" x14ac:dyDescent="0.25">
      <c r="A851" s="756">
        <v>43138</v>
      </c>
      <c r="B851" s="229" t="s">
        <v>9</v>
      </c>
      <c r="C851" s="229" t="s">
        <v>88</v>
      </c>
      <c r="D851" s="229" t="s">
        <v>77</v>
      </c>
      <c r="E851" s="229" t="s">
        <v>595</v>
      </c>
      <c r="F851" s="229">
        <v>30</v>
      </c>
      <c r="G851" s="13">
        <f>IF(A851&lt;&gt;"Vide",A851,"")</f>
        <v>43138</v>
      </c>
    </row>
    <row r="852" spans="1:7" ht="60" x14ac:dyDescent="0.25">
      <c r="A852" s="755">
        <v>43138</v>
      </c>
      <c r="B852" s="230" t="s">
        <v>21</v>
      </c>
      <c r="C852" s="230" t="s">
        <v>85</v>
      </c>
      <c r="D852" s="230" t="s">
        <v>115</v>
      </c>
      <c r="E852" s="230" t="s">
        <v>596</v>
      </c>
      <c r="F852" s="230">
        <v>60</v>
      </c>
      <c r="G852" s="13">
        <f>IF(A852&lt;&gt;"Vide",A852,"")</f>
        <v>43138</v>
      </c>
    </row>
    <row r="853" spans="1:7" ht="30" x14ac:dyDescent="0.25">
      <c r="A853" s="757">
        <v>43138</v>
      </c>
      <c r="B853" s="296" t="s">
        <v>7</v>
      </c>
      <c r="C853" s="296" t="s">
        <v>83</v>
      </c>
      <c r="D853" s="296" t="s">
        <v>115</v>
      </c>
      <c r="E853" s="296" t="s">
        <v>597</v>
      </c>
      <c r="F853" s="296">
        <v>0</v>
      </c>
      <c r="G853" s="13">
        <f>IF(A853&lt;&gt;"Vide",A853,"")</f>
        <v>43138</v>
      </c>
    </row>
    <row r="854" spans="1:7" x14ac:dyDescent="0.25">
      <c r="A854" s="758">
        <v>43138</v>
      </c>
      <c r="B854" s="232" t="s">
        <v>9</v>
      </c>
      <c r="C854" s="232" t="s">
        <v>141</v>
      </c>
      <c r="D854" s="232" t="s">
        <v>142</v>
      </c>
      <c r="E854" s="232" t="s">
        <v>604</v>
      </c>
      <c r="F854" s="232">
        <v>45</v>
      </c>
      <c r="G854" s="13">
        <f>IF(A854&lt;&gt;"Vide",A854,"")</f>
        <v>43138</v>
      </c>
    </row>
    <row r="855" spans="1:7" x14ac:dyDescent="0.25">
      <c r="A855" s="759">
        <v>43138</v>
      </c>
      <c r="B855" s="231" t="s">
        <v>9</v>
      </c>
      <c r="C855" s="231" t="s">
        <v>141</v>
      </c>
      <c r="D855" s="231" t="s">
        <v>145</v>
      </c>
      <c r="E855" s="231" t="s">
        <v>110</v>
      </c>
      <c r="F855" s="231">
        <v>17</v>
      </c>
      <c r="G855" s="13">
        <f>IF(A855&lt;&gt;"Vide",A855,"")</f>
        <v>43138</v>
      </c>
    </row>
    <row r="856" spans="1:7" x14ac:dyDescent="0.25">
      <c r="A856" s="758">
        <v>43138</v>
      </c>
      <c r="B856" s="232" t="s">
        <v>9</v>
      </c>
      <c r="C856" s="232" t="s">
        <v>141</v>
      </c>
      <c r="D856" s="232" t="s">
        <v>146</v>
      </c>
      <c r="E856" s="232" t="s">
        <v>110</v>
      </c>
      <c r="F856" s="232">
        <v>7</v>
      </c>
      <c r="G856" s="13">
        <f>IF(A856&lt;&gt;"Vide",A856,"")</f>
        <v>43138</v>
      </c>
    </row>
    <row r="857" spans="1:7" x14ac:dyDescent="0.25">
      <c r="A857" s="759">
        <v>43138</v>
      </c>
      <c r="B857" s="231" t="s">
        <v>21</v>
      </c>
      <c r="C857" s="231" t="s">
        <v>141</v>
      </c>
      <c r="D857" s="231" t="s">
        <v>142</v>
      </c>
      <c r="E857" s="231" t="s">
        <v>605</v>
      </c>
      <c r="F857" s="231">
        <v>20</v>
      </c>
      <c r="G857" s="13">
        <f>IF(A857&lt;&gt;"Vide",A857,"")</f>
        <v>43138</v>
      </c>
    </row>
    <row r="858" spans="1:7" x14ac:dyDescent="0.25">
      <c r="A858" s="758">
        <v>43138</v>
      </c>
      <c r="B858" s="232" t="s">
        <v>21</v>
      </c>
      <c r="C858" s="232" t="s">
        <v>141</v>
      </c>
      <c r="D858" s="232" t="s">
        <v>143</v>
      </c>
      <c r="E858" s="232" t="s">
        <v>606</v>
      </c>
      <c r="F858" s="232">
        <v>2</v>
      </c>
      <c r="G858" s="13">
        <f>IF(A858&lt;&gt;"Vide",A858,"")</f>
        <v>43138</v>
      </c>
    </row>
    <row r="859" spans="1:7" x14ac:dyDescent="0.25">
      <c r="A859" s="760">
        <v>43138</v>
      </c>
      <c r="B859" s="295" t="s">
        <v>21</v>
      </c>
      <c r="C859" s="295" t="s">
        <v>141</v>
      </c>
      <c r="D859" s="295" t="s">
        <v>146</v>
      </c>
      <c r="E859" s="295" t="s">
        <v>110</v>
      </c>
      <c r="F859" s="295">
        <v>5</v>
      </c>
      <c r="G859" s="13">
        <f>IF(A859&lt;&gt;"Vide",A859,"")</f>
        <v>43138</v>
      </c>
    </row>
    <row r="860" spans="1:7" ht="30" x14ac:dyDescent="0.25">
      <c r="A860" s="761">
        <v>43138</v>
      </c>
      <c r="B860" s="234" t="s">
        <v>21</v>
      </c>
      <c r="C860" s="234" t="s">
        <v>141</v>
      </c>
      <c r="D860" s="234" t="s">
        <v>149</v>
      </c>
      <c r="E860" s="234" t="s">
        <v>110</v>
      </c>
      <c r="F860" s="234">
        <v>30</v>
      </c>
      <c r="G860" s="13">
        <f>IF(A860&lt;&gt;"Vide",A860,"")</f>
        <v>43138</v>
      </c>
    </row>
    <row r="861" spans="1:7" ht="30" x14ac:dyDescent="0.25">
      <c r="A861" s="762">
        <v>43138</v>
      </c>
      <c r="B861" s="233" t="s">
        <v>4</v>
      </c>
      <c r="C861" s="233" t="s">
        <v>141</v>
      </c>
      <c r="D861" s="233" t="s">
        <v>144</v>
      </c>
      <c r="E861" s="233" t="s">
        <v>110</v>
      </c>
      <c r="F861" s="233">
        <v>4</v>
      </c>
      <c r="G861" s="13">
        <f>IF(A861&lt;&gt;"Vide",A861,"")</f>
        <v>43138</v>
      </c>
    </row>
    <row r="862" spans="1:7" x14ac:dyDescent="0.25">
      <c r="A862" s="761">
        <v>43138</v>
      </c>
      <c r="B862" s="234" t="s">
        <v>4</v>
      </c>
      <c r="C862" s="234" t="s">
        <v>141</v>
      </c>
      <c r="D862" s="234" t="s">
        <v>146</v>
      </c>
      <c r="E862" s="234" t="s">
        <v>110</v>
      </c>
      <c r="F862" s="234">
        <v>6</v>
      </c>
      <c r="G862" s="13">
        <f>IF(A862&lt;&gt;"Vide",A862,"")</f>
        <v>43138</v>
      </c>
    </row>
    <row r="863" spans="1:7" x14ac:dyDescent="0.25">
      <c r="A863" s="762">
        <v>43138</v>
      </c>
      <c r="B863" s="233" t="s">
        <v>4</v>
      </c>
      <c r="C863" s="233" t="s">
        <v>141</v>
      </c>
      <c r="D863" s="233" t="s">
        <v>143</v>
      </c>
      <c r="E863" s="233" t="s">
        <v>110</v>
      </c>
      <c r="F863" s="233">
        <v>5</v>
      </c>
      <c r="G863" s="13">
        <f>IF(A863&lt;&gt;"Vide",A863,"")</f>
        <v>43138</v>
      </c>
    </row>
    <row r="864" spans="1:7" x14ac:dyDescent="0.25">
      <c r="A864" s="761">
        <v>43138</v>
      </c>
      <c r="B864" s="234" t="s">
        <v>4</v>
      </c>
      <c r="C864" s="234" t="s">
        <v>141</v>
      </c>
      <c r="D864" s="234" t="s">
        <v>146</v>
      </c>
      <c r="E864" s="234" t="s">
        <v>110</v>
      </c>
      <c r="F864" s="234">
        <v>14</v>
      </c>
      <c r="G864" s="13">
        <f>IF(A864&lt;&gt;"Vide",A864,"")</f>
        <v>43138</v>
      </c>
    </row>
    <row r="865" spans="1:7" x14ac:dyDescent="0.25">
      <c r="A865" s="762">
        <v>43138</v>
      </c>
      <c r="B865" s="233" t="s">
        <v>21</v>
      </c>
      <c r="C865" s="233" t="s">
        <v>141</v>
      </c>
      <c r="D865" s="233" t="s">
        <v>122</v>
      </c>
      <c r="E865" s="233" t="s">
        <v>110</v>
      </c>
      <c r="F865" s="233">
        <v>5</v>
      </c>
      <c r="G865" s="13">
        <f>IF(A865&lt;&gt;"Vide",A865,"")</f>
        <v>43138</v>
      </c>
    </row>
    <row r="866" spans="1:7" ht="30" x14ac:dyDescent="0.25">
      <c r="A866" s="761">
        <v>43139</v>
      </c>
      <c r="B866" s="234" t="s">
        <v>6</v>
      </c>
      <c r="C866" s="234" t="s">
        <v>16</v>
      </c>
      <c r="D866" s="234" t="s">
        <v>79</v>
      </c>
      <c r="E866" s="234" t="s">
        <v>598</v>
      </c>
      <c r="F866" s="234">
        <v>10</v>
      </c>
      <c r="G866" s="13">
        <f>IF(A866&lt;&gt;"Vide",A866,"")</f>
        <v>43139</v>
      </c>
    </row>
    <row r="867" spans="1:7" ht="30" x14ac:dyDescent="0.25">
      <c r="A867" s="762">
        <v>43139</v>
      </c>
      <c r="B867" s="233" t="s">
        <v>6</v>
      </c>
      <c r="C867" s="233" t="s">
        <v>83</v>
      </c>
      <c r="D867" s="233" t="s">
        <v>69</v>
      </c>
      <c r="E867" s="233" t="s">
        <v>599</v>
      </c>
      <c r="F867" s="233">
        <v>40</v>
      </c>
      <c r="G867" s="13">
        <f>IF(A867&lt;&gt;"Vide",A867,"")</f>
        <v>43139</v>
      </c>
    </row>
    <row r="868" spans="1:7" ht="30" x14ac:dyDescent="0.25">
      <c r="A868" s="761">
        <v>43139</v>
      </c>
      <c r="B868" s="234" t="s">
        <v>4</v>
      </c>
      <c r="C868" s="234" t="s">
        <v>16</v>
      </c>
      <c r="D868" s="234" t="s">
        <v>111</v>
      </c>
      <c r="E868" s="234" t="s">
        <v>600</v>
      </c>
      <c r="F868" s="234">
        <v>15</v>
      </c>
      <c r="G868" s="13">
        <f>IF(A868&lt;&gt;"Vide",A868,"")</f>
        <v>43139</v>
      </c>
    </row>
    <row r="869" spans="1:7" ht="30" x14ac:dyDescent="0.25">
      <c r="A869" s="762">
        <v>43139</v>
      </c>
      <c r="B869" s="233" t="s">
        <v>21</v>
      </c>
      <c r="C869" s="233" t="s">
        <v>85</v>
      </c>
      <c r="D869" s="233" t="s">
        <v>71</v>
      </c>
      <c r="E869" s="233" t="s">
        <v>601</v>
      </c>
      <c r="F869" s="233">
        <v>20</v>
      </c>
      <c r="G869" s="13">
        <f>IF(A869&lt;&gt;"Vide",A869,"")</f>
        <v>43139</v>
      </c>
    </row>
    <row r="870" spans="1:7" ht="30" x14ac:dyDescent="0.25">
      <c r="A870" s="761">
        <v>43139</v>
      </c>
      <c r="B870" s="234" t="s">
        <v>7</v>
      </c>
      <c r="C870" s="234" t="s">
        <v>48</v>
      </c>
      <c r="D870" s="234" t="s">
        <v>59</v>
      </c>
      <c r="E870" s="234" t="s">
        <v>602</v>
      </c>
      <c r="F870" s="234">
        <v>35</v>
      </c>
      <c r="G870" s="13">
        <f>IF(A870&lt;&gt;"Vide",A870,"")</f>
        <v>43139</v>
      </c>
    </row>
    <row r="871" spans="1:7" x14ac:dyDescent="0.25">
      <c r="A871" s="763">
        <v>43139</v>
      </c>
      <c r="B871" s="297" t="s">
        <v>4</v>
      </c>
      <c r="C871" s="297" t="s">
        <v>84</v>
      </c>
      <c r="D871" s="297" t="s">
        <v>71</v>
      </c>
      <c r="E871" s="297" t="s">
        <v>603</v>
      </c>
      <c r="F871" s="297">
        <v>20</v>
      </c>
      <c r="G871" s="13">
        <f>IF(A871&lt;&gt;"Vide",A871,"")</f>
        <v>43139</v>
      </c>
    </row>
    <row r="872" spans="1:7" ht="78.75" customHeight="1" x14ac:dyDescent="0.25">
      <c r="A872" s="764">
        <v>43139</v>
      </c>
      <c r="B872" s="236" t="s">
        <v>7</v>
      </c>
      <c r="C872" s="236" t="s">
        <v>16</v>
      </c>
      <c r="D872" s="236" t="s">
        <v>75</v>
      </c>
      <c r="E872" s="236" t="s">
        <v>607</v>
      </c>
      <c r="F872" s="236">
        <v>0</v>
      </c>
      <c r="G872" s="13">
        <f>IF(A872&lt;&gt;"Vide",A872,"")</f>
        <v>43139</v>
      </c>
    </row>
    <row r="873" spans="1:7" ht="82.5" customHeight="1" x14ac:dyDescent="0.25">
      <c r="A873" s="765">
        <v>43139</v>
      </c>
      <c r="B873" s="235" t="s">
        <v>7</v>
      </c>
      <c r="C873" s="235" t="s">
        <v>83</v>
      </c>
      <c r="D873" s="235" t="s">
        <v>115</v>
      </c>
      <c r="E873" s="235" t="s">
        <v>608</v>
      </c>
      <c r="F873" s="235">
        <v>15</v>
      </c>
      <c r="G873" s="13">
        <f>IF(A873&lt;&gt;"Vide",A873,"")</f>
        <v>43139</v>
      </c>
    </row>
    <row r="874" spans="1:7" ht="30" x14ac:dyDescent="0.25">
      <c r="A874" s="764">
        <v>43139</v>
      </c>
      <c r="B874" s="236" t="s">
        <v>21</v>
      </c>
      <c r="C874" s="236" t="s">
        <v>85</v>
      </c>
      <c r="D874" s="236" t="s">
        <v>115</v>
      </c>
      <c r="E874" s="236" t="s">
        <v>609</v>
      </c>
      <c r="F874" s="236">
        <v>15</v>
      </c>
      <c r="G874" s="13">
        <f>IF(A874&lt;&gt;"Vide",A874,"")</f>
        <v>43139</v>
      </c>
    </row>
    <row r="875" spans="1:7" ht="30" x14ac:dyDescent="0.25">
      <c r="A875" s="765">
        <v>43139</v>
      </c>
      <c r="B875" s="235" t="s">
        <v>9</v>
      </c>
      <c r="C875" s="235" t="s">
        <v>88</v>
      </c>
      <c r="D875" s="235" t="s">
        <v>79</v>
      </c>
      <c r="E875" s="235" t="s">
        <v>610</v>
      </c>
      <c r="F875" s="235">
        <v>20</v>
      </c>
      <c r="G875" s="13">
        <f>IF(A875&lt;&gt;"Vide",A875,"")</f>
        <v>43139</v>
      </c>
    </row>
    <row r="876" spans="1:7" ht="30" x14ac:dyDescent="0.25">
      <c r="A876" s="764">
        <v>43139</v>
      </c>
      <c r="B876" s="236" t="s">
        <v>21</v>
      </c>
      <c r="C876" s="236" t="s">
        <v>85</v>
      </c>
      <c r="D876" s="236" t="s">
        <v>126</v>
      </c>
      <c r="E876" s="236" t="s">
        <v>611</v>
      </c>
      <c r="F876" s="236">
        <v>45</v>
      </c>
      <c r="G876" s="13">
        <f>IF(A876&lt;&gt;"Vide",A876,"")</f>
        <v>43139</v>
      </c>
    </row>
    <row r="877" spans="1:7" ht="30" x14ac:dyDescent="0.25">
      <c r="A877" s="765">
        <v>43139</v>
      </c>
      <c r="B877" s="235" t="s">
        <v>21</v>
      </c>
      <c r="C877" s="235" t="s">
        <v>15</v>
      </c>
      <c r="D877" s="235" t="s">
        <v>117</v>
      </c>
      <c r="E877" s="235" t="s">
        <v>612</v>
      </c>
      <c r="F877" s="235">
        <v>15</v>
      </c>
      <c r="G877" s="13">
        <f>IF(A877&lt;&gt;"Vide",A877,"")</f>
        <v>43139</v>
      </c>
    </row>
    <row r="878" spans="1:7" x14ac:dyDescent="0.25">
      <c r="A878" s="765">
        <v>43139</v>
      </c>
      <c r="B878" s="235" t="s">
        <v>30</v>
      </c>
      <c r="C878" s="235" t="s">
        <v>141</v>
      </c>
      <c r="D878" s="235" t="s">
        <v>10</v>
      </c>
      <c r="E878" s="235" t="s">
        <v>110</v>
      </c>
      <c r="F878" s="235">
        <v>6</v>
      </c>
      <c r="G878" s="13">
        <f>IF(A878&lt;&gt;"Vide",A878,"")</f>
        <v>43139</v>
      </c>
    </row>
    <row r="879" spans="1:7" x14ac:dyDescent="0.25">
      <c r="A879" s="766">
        <v>43139</v>
      </c>
      <c r="B879" s="237" t="s">
        <v>30</v>
      </c>
      <c r="C879" s="237" t="s">
        <v>141</v>
      </c>
      <c r="D879" s="237" t="s">
        <v>146</v>
      </c>
      <c r="E879" s="237" t="s">
        <v>110</v>
      </c>
      <c r="F879" s="237">
        <v>10</v>
      </c>
      <c r="G879" s="13">
        <f>IF(A879&lt;&gt;"Vide",A879,"")</f>
        <v>43139</v>
      </c>
    </row>
    <row r="880" spans="1:7" x14ac:dyDescent="0.25">
      <c r="A880" s="767">
        <v>43139</v>
      </c>
      <c r="B880" s="238" t="s">
        <v>3</v>
      </c>
      <c r="C880" s="238" t="s">
        <v>141</v>
      </c>
      <c r="D880" s="238" t="s">
        <v>145</v>
      </c>
      <c r="E880" s="238" t="s">
        <v>110</v>
      </c>
      <c r="F880" s="238">
        <v>5</v>
      </c>
      <c r="G880" s="13">
        <f>IF(A880&lt;&gt;"Vide",A880,"")</f>
        <v>43139</v>
      </c>
    </row>
    <row r="881" spans="1:7" x14ac:dyDescent="0.25">
      <c r="A881" s="768">
        <v>43139</v>
      </c>
      <c r="B881" s="239" t="s">
        <v>3</v>
      </c>
      <c r="C881" s="239" t="s">
        <v>141</v>
      </c>
      <c r="D881" s="239" t="s">
        <v>146</v>
      </c>
      <c r="E881" s="239" t="s">
        <v>110</v>
      </c>
      <c r="F881" s="239">
        <v>11</v>
      </c>
      <c r="G881" s="13">
        <f>IF(A881&lt;&gt;"Vide",A881,"")</f>
        <v>43139</v>
      </c>
    </row>
    <row r="882" spans="1:7" ht="30" x14ac:dyDescent="0.25">
      <c r="A882" s="767">
        <v>43139</v>
      </c>
      <c r="B882" s="238" t="s">
        <v>3</v>
      </c>
      <c r="C882" s="238" t="s">
        <v>141</v>
      </c>
      <c r="D882" s="238" t="s">
        <v>148</v>
      </c>
      <c r="E882" s="238" t="s">
        <v>110</v>
      </c>
      <c r="F882" s="238">
        <v>20</v>
      </c>
      <c r="G882" s="13">
        <f>IF(A882&lt;&gt;"Vide",A882,"")</f>
        <v>43139</v>
      </c>
    </row>
    <row r="883" spans="1:7" x14ac:dyDescent="0.25">
      <c r="A883" s="768">
        <v>43139</v>
      </c>
      <c r="B883" s="239" t="s">
        <v>4</v>
      </c>
      <c r="C883" s="239" t="s">
        <v>141</v>
      </c>
      <c r="D883" s="239" t="s">
        <v>145</v>
      </c>
      <c r="E883" s="239" t="s">
        <v>110</v>
      </c>
      <c r="F883" s="239">
        <v>7</v>
      </c>
      <c r="G883" s="13">
        <f>IF(A883&lt;&gt;"Vide",A883,"")</f>
        <v>43139</v>
      </c>
    </row>
    <row r="884" spans="1:7" x14ac:dyDescent="0.25">
      <c r="A884" s="767">
        <v>43139</v>
      </c>
      <c r="B884" s="238" t="s">
        <v>4</v>
      </c>
      <c r="C884" s="238" t="s">
        <v>141</v>
      </c>
      <c r="D884" s="238" t="s">
        <v>146</v>
      </c>
      <c r="E884" s="238" t="s">
        <v>110</v>
      </c>
      <c r="F884" s="238">
        <v>11</v>
      </c>
      <c r="G884" s="13">
        <f>IF(A884&lt;&gt;"Vide",A884,"")</f>
        <v>43139</v>
      </c>
    </row>
    <row r="885" spans="1:7" ht="30" x14ac:dyDescent="0.25">
      <c r="A885" s="768">
        <v>43139</v>
      </c>
      <c r="B885" s="239" t="s">
        <v>4</v>
      </c>
      <c r="C885" s="239" t="s">
        <v>141</v>
      </c>
      <c r="D885" s="239" t="s">
        <v>148</v>
      </c>
      <c r="E885" s="239" t="s">
        <v>110</v>
      </c>
      <c r="F885" s="239">
        <v>15</v>
      </c>
      <c r="G885" s="13">
        <f>IF(A885&lt;&gt;"Vide",A885,"")</f>
        <v>43139</v>
      </c>
    </row>
    <row r="886" spans="1:7" ht="30" x14ac:dyDescent="0.25">
      <c r="A886" s="769">
        <v>43139</v>
      </c>
      <c r="B886" s="240" t="s">
        <v>9</v>
      </c>
      <c r="C886" s="240" t="s">
        <v>141</v>
      </c>
      <c r="D886" s="240" t="s">
        <v>149</v>
      </c>
      <c r="E886" s="240" t="s">
        <v>306</v>
      </c>
      <c r="F886" s="240">
        <v>5</v>
      </c>
      <c r="G886" s="13">
        <f>IF(A886&lt;&gt;"Vide",A886,"")</f>
        <v>43139</v>
      </c>
    </row>
    <row r="887" spans="1:7" x14ac:dyDescent="0.25">
      <c r="A887" s="770">
        <v>43139</v>
      </c>
      <c r="B887" s="241" t="s">
        <v>21</v>
      </c>
      <c r="C887" s="241" t="s">
        <v>141</v>
      </c>
      <c r="D887" s="241" t="s">
        <v>145</v>
      </c>
      <c r="E887" s="241" t="s">
        <v>110</v>
      </c>
      <c r="F887" s="241">
        <v>3</v>
      </c>
      <c r="G887" s="13">
        <f>IF(A887&lt;&gt;"Vide",A887,"")</f>
        <v>43139</v>
      </c>
    </row>
    <row r="888" spans="1:7" x14ac:dyDescent="0.25">
      <c r="A888" s="771">
        <v>43139</v>
      </c>
      <c r="B888" s="242" t="s">
        <v>21</v>
      </c>
      <c r="C888" s="242" t="s">
        <v>141</v>
      </c>
      <c r="D888" s="242" t="s">
        <v>146</v>
      </c>
      <c r="E888" s="242" t="s">
        <v>110</v>
      </c>
      <c r="F888" s="242">
        <v>6</v>
      </c>
      <c r="G888" s="13">
        <f>IF(A888&lt;&gt;"Vide",A888,"")</f>
        <v>43139</v>
      </c>
    </row>
    <row r="889" spans="1:7" ht="30" x14ac:dyDescent="0.25">
      <c r="A889" s="770">
        <v>43139</v>
      </c>
      <c r="B889" s="241" t="s">
        <v>21</v>
      </c>
      <c r="C889" s="241" t="s">
        <v>141</v>
      </c>
      <c r="D889" s="241" t="s">
        <v>149</v>
      </c>
      <c r="E889" s="241" t="s">
        <v>110</v>
      </c>
      <c r="F889" s="241">
        <v>25</v>
      </c>
      <c r="G889" s="13">
        <f>IF(A889&lt;&gt;"Vide",A889,"")</f>
        <v>43139</v>
      </c>
    </row>
    <row r="890" spans="1:7" ht="45" x14ac:dyDescent="0.25">
      <c r="A890" s="770">
        <v>43140</v>
      </c>
      <c r="B890" s="241" t="s">
        <v>5</v>
      </c>
      <c r="C890" s="241" t="s">
        <v>47</v>
      </c>
      <c r="D890" s="241" t="s">
        <v>57</v>
      </c>
      <c r="E890" s="241" t="s">
        <v>613</v>
      </c>
      <c r="F890" s="241">
        <v>20</v>
      </c>
      <c r="G890" s="13">
        <f>IF(A890&lt;&gt;"Vide",A890,"")</f>
        <v>43140</v>
      </c>
    </row>
    <row r="891" spans="1:7" ht="45" x14ac:dyDescent="0.25">
      <c r="A891" s="771">
        <v>43140</v>
      </c>
      <c r="B891" s="242" t="s">
        <v>7</v>
      </c>
      <c r="C891" s="242" t="s">
        <v>15</v>
      </c>
      <c r="D891" s="242" t="s">
        <v>116</v>
      </c>
      <c r="E891" s="242" t="s">
        <v>614</v>
      </c>
      <c r="F891" s="242">
        <v>30</v>
      </c>
      <c r="G891" s="13">
        <f>IF(A891&lt;&gt;"Vide",A891,"")</f>
        <v>43140</v>
      </c>
    </row>
    <row r="892" spans="1:7" ht="30" x14ac:dyDescent="0.25">
      <c r="A892" s="770">
        <v>43140</v>
      </c>
      <c r="B892" s="241" t="s">
        <v>4</v>
      </c>
      <c r="C892" s="241" t="s">
        <v>61</v>
      </c>
      <c r="D892" s="241" t="s">
        <v>65</v>
      </c>
      <c r="E892" s="241" t="s">
        <v>619</v>
      </c>
      <c r="F892" s="241">
        <v>60</v>
      </c>
      <c r="G892" s="13">
        <f>IF(A892&lt;&gt;"Vide",A892,"")</f>
        <v>43140</v>
      </c>
    </row>
    <row r="893" spans="1:7" ht="30" x14ac:dyDescent="0.25">
      <c r="A893" s="771">
        <v>43140</v>
      </c>
      <c r="B893" s="242" t="s">
        <v>9</v>
      </c>
      <c r="C893" s="242" t="s">
        <v>88</v>
      </c>
      <c r="D893" s="242" t="s">
        <v>77</v>
      </c>
      <c r="E893" s="242" t="s">
        <v>615</v>
      </c>
      <c r="F893" s="242">
        <v>20</v>
      </c>
      <c r="G893" s="13">
        <f>IF(A893&lt;&gt;"Vide",A893,"")</f>
        <v>43140</v>
      </c>
    </row>
    <row r="894" spans="1:7" ht="30" x14ac:dyDescent="0.25">
      <c r="A894" s="770">
        <v>43140</v>
      </c>
      <c r="B894" s="241" t="s">
        <v>9</v>
      </c>
      <c r="C894" s="241" t="s">
        <v>88</v>
      </c>
      <c r="D894" s="241" t="s">
        <v>120</v>
      </c>
      <c r="E894" s="241" t="s">
        <v>618</v>
      </c>
      <c r="F894" s="241">
        <v>10</v>
      </c>
      <c r="G894" s="13">
        <f>IF(A894&lt;&gt;"Vide",A894,"")</f>
        <v>43140</v>
      </c>
    </row>
    <row r="895" spans="1:7" ht="30" x14ac:dyDescent="0.25">
      <c r="A895" s="771">
        <v>43140</v>
      </c>
      <c r="B895" s="242" t="s">
        <v>21</v>
      </c>
      <c r="C895" s="242" t="s">
        <v>88</v>
      </c>
      <c r="D895" s="242" t="s">
        <v>120</v>
      </c>
      <c r="E895" s="242" t="s">
        <v>616</v>
      </c>
      <c r="F895" s="242">
        <v>40</v>
      </c>
      <c r="G895" s="13">
        <f>IF(A895&lt;&gt;"Vide",A895,"")</f>
        <v>43140</v>
      </c>
    </row>
    <row r="896" spans="1:7" ht="30" x14ac:dyDescent="0.25">
      <c r="A896" s="770">
        <v>43140</v>
      </c>
      <c r="B896" s="241" t="s">
        <v>30</v>
      </c>
      <c r="C896" s="241" t="s">
        <v>13</v>
      </c>
      <c r="D896" s="241" t="s">
        <v>113</v>
      </c>
      <c r="E896" s="241" t="s">
        <v>620</v>
      </c>
      <c r="F896" s="241">
        <v>9</v>
      </c>
      <c r="G896" s="13">
        <f>IF(A896&lt;&gt;"Vide",A896,"")</f>
        <v>43140</v>
      </c>
    </row>
    <row r="897" spans="1:7" x14ac:dyDescent="0.25">
      <c r="A897" s="771">
        <v>43140</v>
      </c>
      <c r="B897" s="242" t="s">
        <v>6</v>
      </c>
      <c r="C897" s="242" t="s">
        <v>83</v>
      </c>
      <c r="D897" s="242" t="s">
        <v>69</v>
      </c>
      <c r="E897" s="242" t="s">
        <v>617</v>
      </c>
      <c r="F897" s="242">
        <v>10</v>
      </c>
      <c r="G897" s="13">
        <f>IF(A897&lt;&gt;"Vide",A897,"")</f>
        <v>43140</v>
      </c>
    </row>
    <row r="898" spans="1:7" ht="45" x14ac:dyDescent="0.25">
      <c r="A898" s="772">
        <v>43140</v>
      </c>
      <c r="B898" s="298" t="s">
        <v>9</v>
      </c>
      <c r="C898" s="298" t="s">
        <v>85</v>
      </c>
      <c r="D898" s="298" t="s">
        <v>70</v>
      </c>
      <c r="E898" s="298" t="s">
        <v>621</v>
      </c>
      <c r="F898" s="298">
        <v>35</v>
      </c>
      <c r="G898" s="13">
        <f>IF(A898&lt;&gt;"Vide",A898,"")</f>
        <v>43140</v>
      </c>
    </row>
    <row r="899" spans="1:7" ht="30" x14ac:dyDescent="0.25">
      <c r="A899" s="773">
        <v>43140</v>
      </c>
      <c r="B899" s="244" t="s">
        <v>9</v>
      </c>
      <c r="C899" s="244" t="s">
        <v>85</v>
      </c>
      <c r="D899" s="244" t="s">
        <v>70</v>
      </c>
      <c r="E899" s="244" t="s">
        <v>622</v>
      </c>
      <c r="F899" s="244">
        <v>45</v>
      </c>
      <c r="G899" s="13">
        <f>IF(A899&lt;&gt;"Vide",A899,"")</f>
        <v>43140</v>
      </c>
    </row>
    <row r="900" spans="1:7" ht="30" x14ac:dyDescent="0.25">
      <c r="A900" s="774">
        <v>43140</v>
      </c>
      <c r="B900" s="243" t="s">
        <v>21</v>
      </c>
      <c r="C900" s="243" t="s">
        <v>85</v>
      </c>
      <c r="D900" s="243" t="s">
        <v>115</v>
      </c>
      <c r="E900" s="243" t="s">
        <v>623</v>
      </c>
      <c r="F900" s="243">
        <v>30</v>
      </c>
      <c r="G900" s="13">
        <f>IF(A900&lt;&gt;"Vide",A900,"")</f>
        <v>43140</v>
      </c>
    </row>
    <row r="901" spans="1:7" ht="45" x14ac:dyDescent="0.25">
      <c r="A901" s="773">
        <v>43140</v>
      </c>
      <c r="B901" s="244" t="s">
        <v>4</v>
      </c>
      <c r="C901" s="244" t="s">
        <v>84</v>
      </c>
      <c r="D901" s="244" t="s">
        <v>115</v>
      </c>
      <c r="E901" s="244" t="s">
        <v>624</v>
      </c>
      <c r="F901" s="244">
        <v>0</v>
      </c>
      <c r="G901" s="13">
        <f>IF(A901&lt;&gt;"Vide",A901,"")</f>
        <v>43140</v>
      </c>
    </row>
    <row r="902" spans="1:7" ht="30" x14ac:dyDescent="0.25">
      <c r="A902" s="774">
        <v>43140</v>
      </c>
      <c r="B902" s="243" t="s">
        <v>9</v>
      </c>
      <c r="C902" s="243" t="s">
        <v>88</v>
      </c>
      <c r="D902" s="243" t="s">
        <v>120</v>
      </c>
      <c r="E902" s="243" t="s">
        <v>625</v>
      </c>
      <c r="F902" s="243">
        <v>30</v>
      </c>
      <c r="G902" s="13">
        <f>IF(A902&lt;&gt;"Vide",A902,"")</f>
        <v>43140</v>
      </c>
    </row>
    <row r="903" spans="1:7" ht="60" x14ac:dyDescent="0.25">
      <c r="A903" s="773">
        <v>43140</v>
      </c>
      <c r="B903" s="244" t="s">
        <v>21</v>
      </c>
      <c r="C903" s="244" t="s">
        <v>85</v>
      </c>
      <c r="D903" s="244" t="s">
        <v>45</v>
      </c>
      <c r="E903" s="244" t="s">
        <v>626</v>
      </c>
      <c r="F903" s="244">
        <v>30</v>
      </c>
      <c r="G903" s="13">
        <f>IF(A903&lt;&gt;"Vide",A903,"")</f>
        <v>43140</v>
      </c>
    </row>
    <row r="904" spans="1:7" ht="30" x14ac:dyDescent="0.25">
      <c r="A904" s="774">
        <v>43140</v>
      </c>
      <c r="B904" s="243" t="s">
        <v>6</v>
      </c>
      <c r="C904" s="243" t="s">
        <v>16</v>
      </c>
      <c r="D904" s="243" t="s">
        <v>10</v>
      </c>
      <c r="E904" s="243" t="s">
        <v>627</v>
      </c>
      <c r="F904" s="243">
        <v>45</v>
      </c>
      <c r="G904" s="13">
        <f>IF(A904&lt;&gt;"Vide",A904,"")</f>
        <v>43140</v>
      </c>
    </row>
    <row r="905" spans="1:7" ht="30" x14ac:dyDescent="0.25">
      <c r="A905" s="775">
        <v>43140</v>
      </c>
      <c r="B905" s="299" t="s">
        <v>5</v>
      </c>
      <c r="C905" s="299" t="s">
        <v>48</v>
      </c>
      <c r="D905" s="299" t="s">
        <v>58</v>
      </c>
      <c r="E905" s="299" t="s">
        <v>628</v>
      </c>
      <c r="F905" s="299">
        <v>15</v>
      </c>
      <c r="G905" s="13">
        <f>IF(A905&lt;&gt;"Vide",A905,"")</f>
        <v>43140</v>
      </c>
    </row>
    <row r="906" spans="1:7" x14ac:dyDescent="0.25">
      <c r="A906" s="776">
        <v>43140</v>
      </c>
      <c r="B906" s="246" t="s">
        <v>3</v>
      </c>
      <c r="C906" s="246" t="s">
        <v>141</v>
      </c>
      <c r="D906" s="246" t="s">
        <v>146</v>
      </c>
      <c r="E906" s="246" t="s">
        <v>110</v>
      </c>
      <c r="F906" s="246">
        <v>13</v>
      </c>
      <c r="G906" s="13">
        <f>IF(A906&lt;&gt;"Vide",A906,"")</f>
        <v>43140</v>
      </c>
    </row>
    <row r="907" spans="1:7" ht="30" x14ac:dyDescent="0.25">
      <c r="A907" s="777">
        <v>43140</v>
      </c>
      <c r="B907" s="245" t="s">
        <v>3</v>
      </c>
      <c r="C907" s="245" t="s">
        <v>141</v>
      </c>
      <c r="D907" s="245" t="s">
        <v>148</v>
      </c>
      <c r="E907" s="245" t="s">
        <v>110</v>
      </c>
      <c r="F907" s="245">
        <v>20</v>
      </c>
      <c r="G907" s="13">
        <f>IF(A907&lt;&gt;"Vide",A907,"")</f>
        <v>43140</v>
      </c>
    </row>
    <row r="908" spans="1:7" ht="30" x14ac:dyDescent="0.25">
      <c r="A908" s="776">
        <v>43140</v>
      </c>
      <c r="B908" s="246" t="s">
        <v>3</v>
      </c>
      <c r="C908" s="246" t="s">
        <v>141</v>
      </c>
      <c r="D908" s="246" t="s">
        <v>149</v>
      </c>
      <c r="E908" s="246" t="s">
        <v>590</v>
      </c>
      <c r="F908" s="246">
        <v>5</v>
      </c>
      <c r="G908" s="13">
        <f>IF(A908&lt;&gt;"Vide",A908,"")</f>
        <v>43140</v>
      </c>
    </row>
    <row r="909" spans="1:7" ht="30" x14ac:dyDescent="0.25">
      <c r="A909" s="777">
        <v>43140</v>
      </c>
      <c r="B909" s="245" t="s">
        <v>3</v>
      </c>
      <c r="C909" s="245" t="s">
        <v>141</v>
      </c>
      <c r="D909" s="245" t="s">
        <v>144</v>
      </c>
      <c r="E909" s="245" t="s">
        <v>110</v>
      </c>
      <c r="F909" s="245">
        <v>4</v>
      </c>
      <c r="G909" s="13">
        <f>IF(A909&lt;&gt;"Vide",A909,"")</f>
        <v>43140</v>
      </c>
    </row>
    <row r="910" spans="1:7" x14ac:dyDescent="0.25">
      <c r="A910" s="776">
        <v>43140</v>
      </c>
      <c r="B910" s="246" t="s">
        <v>3</v>
      </c>
      <c r="C910" s="246" t="s">
        <v>141</v>
      </c>
      <c r="D910" s="246" t="s">
        <v>146</v>
      </c>
      <c r="E910" s="246" t="s">
        <v>110</v>
      </c>
      <c r="F910" s="246">
        <v>8</v>
      </c>
      <c r="G910" s="13">
        <f>IF(A910&lt;&gt;"Vide",A910,"")</f>
        <v>43140</v>
      </c>
    </row>
    <row r="911" spans="1:7" x14ac:dyDescent="0.25">
      <c r="A911" s="777">
        <v>43140</v>
      </c>
      <c r="B911" s="245" t="s">
        <v>4</v>
      </c>
      <c r="C911" s="245" t="s">
        <v>141</v>
      </c>
      <c r="D911" s="245" t="s">
        <v>145</v>
      </c>
      <c r="E911" s="245" t="s">
        <v>110</v>
      </c>
      <c r="F911" s="245">
        <v>4</v>
      </c>
      <c r="G911" s="13">
        <f>IF(A911&lt;&gt;"Vide",A911,"")</f>
        <v>43140</v>
      </c>
    </row>
    <row r="912" spans="1:7" x14ac:dyDescent="0.25">
      <c r="A912" s="776">
        <v>43140</v>
      </c>
      <c r="B912" s="246" t="s">
        <v>4</v>
      </c>
      <c r="C912" s="246" t="s">
        <v>141</v>
      </c>
      <c r="D912" s="246" t="s">
        <v>146</v>
      </c>
      <c r="E912" s="246" t="s">
        <v>110</v>
      </c>
      <c r="F912" s="246">
        <v>2</v>
      </c>
      <c r="G912" s="13">
        <f>IF(A912&lt;&gt;"Vide",A912,"")</f>
        <v>43140</v>
      </c>
    </row>
    <row r="913" spans="1:7" x14ac:dyDescent="0.25">
      <c r="A913" s="777">
        <v>43140</v>
      </c>
      <c r="B913" s="245" t="s">
        <v>4</v>
      </c>
      <c r="C913" s="245" t="s">
        <v>141</v>
      </c>
      <c r="D913" s="245" t="s">
        <v>145</v>
      </c>
      <c r="E913" s="245" t="s">
        <v>110</v>
      </c>
      <c r="F913" s="245">
        <v>10</v>
      </c>
      <c r="G913" s="13">
        <f>IF(A913&lt;&gt;"Vide",A913,"")</f>
        <v>43140</v>
      </c>
    </row>
    <row r="914" spans="1:7" x14ac:dyDescent="0.25">
      <c r="A914" s="776">
        <v>43140</v>
      </c>
      <c r="B914" s="246" t="s">
        <v>9</v>
      </c>
      <c r="C914" s="246" t="s">
        <v>141</v>
      </c>
      <c r="D914" s="246" t="s">
        <v>146</v>
      </c>
      <c r="E914" s="246" t="s">
        <v>110</v>
      </c>
      <c r="F914" s="246">
        <v>9</v>
      </c>
      <c r="G914" s="13">
        <f>IF(A914&lt;&gt;"Vide",A914,"")</f>
        <v>43140</v>
      </c>
    </row>
    <row r="915" spans="1:7" x14ac:dyDescent="0.25">
      <c r="A915" s="777">
        <v>43140</v>
      </c>
      <c r="B915" s="245" t="s">
        <v>9</v>
      </c>
      <c r="C915" s="245" t="s">
        <v>141</v>
      </c>
      <c r="D915" s="245" t="s">
        <v>146</v>
      </c>
      <c r="E915" s="245" t="s">
        <v>110</v>
      </c>
      <c r="F915" s="245">
        <v>6</v>
      </c>
      <c r="G915" s="13">
        <f>IF(A915&lt;&gt;"Vide",A915,"")</f>
        <v>43140</v>
      </c>
    </row>
    <row r="916" spans="1:7" ht="30" x14ac:dyDescent="0.25">
      <c r="A916" s="776">
        <v>43140</v>
      </c>
      <c r="B916" s="246" t="s">
        <v>9</v>
      </c>
      <c r="C916" s="246" t="s">
        <v>141</v>
      </c>
      <c r="D916" s="246" t="s">
        <v>148</v>
      </c>
      <c r="E916" s="246" t="s">
        <v>110</v>
      </c>
      <c r="F916" s="246">
        <v>10</v>
      </c>
      <c r="G916" s="13">
        <f>IF(A916&lt;&gt;"Vide",A916,"")</f>
        <v>43140</v>
      </c>
    </row>
    <row r="917" spans="1:7" ht="30" x14ac:dyDescent="0.25">
      <c r="A917" s="777">
        <v>43140</v>
      </c>
      <c r="B917" s="245" t="s">
        <v>9</v>
      </c>
      <c r="C917" s="245" t="s">
        <v>141</v>
      </c>
      <c r="D917" s="245" t="s">
        <v>149</v>
      </c>
      <c r="E917" s="245" t="s">
        <v>305</v>
      </c>
      <c r="F917" s="245">
        <v>40</v>
      </c>
      <c r="G917" s="13">
        <f>IF(A917&lt;&gt;"Vide",A917,"")</f>
        <v>43140</v>
      </c>
    </row>
    <row r="918" spans="1:7" x14ac:dyDescent="0.25">
      <c r="A918" s="776">
        <v>43140</v>
      </c>
      <c r="B918" s="246" t="s">
        <v>9</v>
      </c>
      <c r="C918" s="246" t="s">
        <v>141</v>
      </c>
      <c r="D918" s="246" t="s">
        <v>145</v>
      </c>
      <c r="E918" s="246" t="s">
        <v>110</v>
      </c>
      <c r="F918" s="246">
        <v>3</v>
      </c>
      <c r="G918" s="13">
        <f>IF(A918&lt;&gt;"Vide",A918,"")</f>
        <v>43140</v>
      </c>
    </row>
    <row r="919" spans="1:7" x14ac:dyDescent="0.25">
      <c r="A919" s="777">
        <v>43140</v>
      </c>
      <c r="B919" s="245" t="s">
        <v>9</v>
      </c>
      <c r="C919" s="245" t="s">
        <v>141</v>
      </c>
      <c r="D919" s="245" t="s">
        <v>146</v>
      </c>
      <c r="E919" s="245" t="s">
        <v>110</v>
      </c>
      <c r="F919" s="245">
        <v>18</v>
      </c>
      <c r="G919" s="13">
        <f>IF(A919&lt;&gt;"Vide",A919,"")</f>
        <v>43140</v>
      </c>
    </row>
    <row r="920" spans="1:7" x14ac:dyDescent="0.25">
      <c r="A920" s="776">
        <v>43140</v>
      </c>
      <c r="B920" s="246" t="s">
        <v>9</v>
      </c>
      <c r="C920" s="246" t="s">
        <v>141</v>
      </c>
      <c r="D920" s="246" t="s">
        <v>147</v>
      </c>
      <c r="E920" s="246" t="s">
        <v>110</v>
      </c>
      <c r="F920" s="246">
        <v>10</v>
      </c>
      <c r="G920" s="13">
        <f>IF(A920&lt;&gt;"Vide",A920,"")</f>
        <v>43140</v>
      </c>
    </row>
    <row r="921" spans="1:7" ht="30" x14ac:dyDescent="0.25">
      <c r="A921" s="777">
        <v>43140</v>
      </c>
      <c r="B921" s="245" t="s">
        <v>21</v>
      </c>
      <c r="C921" s="245" t="s">
        <v>141</v>
      </c>
      <c r="D921" s="245" t="s">
        <v>144</v>
      </c>
      <c r="E921" s="245" t="s">
        <v>648</v>
      </c>
      <c r="F921" s="245">
        <v>15</v>
      </c>
      <c r="G921" s="13">
        <f>IF(A921&lt;&gt;"Vide",A921,"")</f>
        <v>43140</v>
      </c>
    </row>
    <row r="922" spans="1:7" x14ac:dyDescent="0.25">
      <c r="A922" s="776">
        <v>43140</v>
      </c>
      <c r="B922" s="246" t="s">
        <v>21</v>
      </c>
      <c r="C922" s="246" t="s">
        <v>141</v>
      </c>
      <c r="D922" s="246" t="s">
        <v>145</v>
      </c>
      <c r="E922" s="246" t="s">
        <v>110</v>
      </c>
      <c r="F922" s="246">
        <v>5</v>
      </c>
      <c r="G922" s="13">
        <f>IF(A922&lt;&gt;"Vide",A922,"")</f>
        <v>43140</v>
      </c>
    </row>
    <row r="923" spans="1:7" x14ac:dyDescent="0.25">
      <c r="A923" s="778">
        <v>43140</v>
      </c>
      <c r="B923" s="372" t="s">
        <v>21</v>
      </c>
      <c r="C923" s="372" t="s">
        <v>141</v>
      </c>
      <c r="D923" s="372" t="s">
        <v>146</v>
      </c>
      <c r="E923" s="372" t="s">
        <v>110</v>
      </c>
      <c r="F923" s="372">
        <v>12</v>
      </c>
      <c r="G923" s="13">
        <f>IF(A923&lt;&gt;"Vide",A923,"")</f>
        <v>43140</v>
      </c>
    </row>
    <row r="924" spans="1:7" x14ac:dyDescent="0.25">
      <c r="A924" s="779">
        <v>43140</v>
      </c>
      <c r="B924" s="373" t="s">
        <v>21</v>
      </c>
      <c r="C924" s="373" t="s">
        <v>141</v>
      </c>
      <c r="D924" s="373" t="s">
        <v>143</v>
      </c>
      <c r="E924" s="373" t="s">
        <v>46</v>
      </c>
      <c r="F924" s="373">
        <v>20</v>
      </c>
      <c r="G924" s="13">
        <f>IF(A924&lt;&gt;"Vide",A924,"")</f>
        <v>43140</v>
      </c>
    </row>
    <row r="925" spans="1:7" ht="45" x14ac:dyDescent="0.25">
      <c r="A925" s="780">
        <v>43141</v>
      </c>
      <c r="B925" s="247" t="s">
        <v>21</v>
      </c>
      <c r="C925" s="247" t="s">
        <v>85</v>
      </c>
      <c r="D925" s="247" t="s">
        <v>71</v>
      </c>
      <c r="E925" s="247" t="s">
        <v>634</v>
      </c>
      <c r="F925" s="247">
        <v>165</v>
      </c>
      <c r="G925" s="13">
        <f>IF(A925&lt;&gt;"Vide",A925,"")</f>
        <v>43141</v>
      </c>
    </row>
    <row r="926" spans="1:7" ht="45" x14ac:dyDescent="0.25">
      <c r="A926" s="781">
        <v>43141</v>
      </c>
      <c r="B926" s="248" t="s">
        <v>9</v>
      </c>
      <c r="C926" s="248" t="s">
        <v>141</v>
      </c>
      <c r="D926" s="248" t="s">
        <v>147</v>
      </c>
      <c r="E926" s="248" t="s">
        <v>629</v>
      </c>
      <c r="F926" s="248">
        <v>45</v>
      </c>
      <c r="G926" s="13">
        <f>IF(A926&lt;&gt;"Vide",A926,"")</f>
        <v>43141</v>
      </c>
    </row>
    <row r="927" spans="1:7" ht="105" x14ac:dyDescent="0.25">
      <c r="A927" s="782">
        <v>43141</v>
      </c>
      <c r="B927" s="249" t="s">
        <v>30</v>
      </c>
      <c r="C927" s="249" t="s">
        <v>17</v>
      </c>
      <c r="D927" s="249" t="s">
        <v>81</v>
      </c>
      <c r="E927" s="375" t="s">
        <v>639</v>
      </c>
      <c r="F927" s="249"/>
      <c r="G927" s="13">
        <f>IF(A927&lt;&gt;"Vide",A927,"")</f>
        <v>43141</v>
      </c>
    </row>
    <row r="928" spans="1:7" ht="30" x14ac:dyDescent="0.25">
      <c r="A928" s="781">
        <v>43141</v>
      </c>
      <c r="B928" s="248" t="s">
        <v>4</v>
      </c>
      <c r="C928" s="248" t="s">
        <v>61</v>
      </c>
      <c r="D928" s="248" t="s">
        <v>65</v>
      </c>
      <c r="E928" s="248" t="s">
        <v>630</v>
      </c>
      <c r="F928" s="248">
        <v>15</v>
      </c>
      <c r="G928" s="13">
        <f>IF(A928&lt;&gt;"Vide",A928,"")</f>
        <v>43141</v>
      </c>
    </row>
    <row r="929" spans="1:7" ht="30" x14ac:dyDescent="0.25">
      <c r="A929" s="782">
        <v>43141</v>
      </c>
      <c r="B929" s="249" t="s">
        <v>3</v>
      </c>
      <c r="C929" s="249" t="s">
        <v>61</v>
      </c>
      <c r="D929" s="249" t="s">
        <v>65</v>
      </c>
      <c r="E929" s="249" t="s">
        <v>631</v>
      </c>
      <c r="F929" s="249">
        <v>10</v>
      </c>
      <c r="G929" s="13">
        <f>IF(A929&lt;&gt;"Vide",A929,"")</f>
        <v>43141</v>
      </c>
    </row>
    <row r="930" spans="1:7" ht="138.75" customHeight="1" x14ac:dyDescent="0.25">
      <c r="A930" s="781">
        <v>43141</v>
      </c>
      <c r="B930" s="248" t="s">
        <v>6</v>
      </c>
      <c r="C930" s="248" t="s">
        <v>16</v>
      </c>
      <c r="D930" s="248" t="s">
        <v>79</v>
      </c>
      <c r="E930" s="248" t="s">
        <v>642</v>
      </c>
      <c r="F930" s="248">
        <v>45</v>
      </c>
      <c r="G930" s="13">
        <f>IF(A930&lt;&gt;"Vide",A930,"")</f>
        <v>43141</v>
      </c>
    </row>
    <row r="931" spans="1:7" ht="30" x14ac:dyDescent="0.25">
      <c r="A931" s="782">
        <v>43141</v>
      </c>
      <c r="B931" s="249" t="s">
        <v>21</v>
      </c>
      <c r="C931" s="249" t="s">
        <v>85</v>
      </c>
      <c r="D931" s="249" t="s">
        <v>115</v>
      </c>
      <c r="E931" s="249" t="s">
        <v>643</v>
      </c>
      <c r="F931" s="249">
        <v>20</v>
      </c>
      <c r="G931" s="13">
        <f>IF(A931&lt;&gt;"Vide",A931,"")</f>
        <v>43141</v>
      </c>
    </row>
    <row r="932" spans="1:7" ht="30" x14ac:dyDescent="0.25">
      <c r="A932" s="781">
        <v>43141</v>
      </c>
      <c r="B932" s="248" t="s">
        <v>21</v>
      </c>
      <c r="C932" s="248" t="s">
        <v>85</v>
      </c>
      <c r="D932" s="248" t="s">
        <v>73</v>
      </c>
      <c r="E932" s="248" t="s">
        <v>632</v>
      </c>
      <c r="F932" s="248">
        <v>45</v>
      </c>
      <c r="G932" s="13">
        <f>IF(A932&lt;&gt;"Vide",A932,"")</f>
        <v>43141</v>
      </c>
    </row>
    <row r="933" spans="1:7" x14ac:dyDescent="0.25">
      <c r="A933" s="782">
        <v>43141</v>
      </c>
      <c r="B933" s="249" t="s">
        <v>2</v>
      </c>
      <c r="C933" s="249" t="s">
        <v>12</v>
      </c>
      <c r="D933" s="249" t="s">
        <v>34</v>
      </c>
      <c r="E933" s="249" t="s">
        <v>110</v>
      </c>
      <c r="F933" s="249">
        <v>10</v>
      </c>
      <c r="G933" s="13">
        <f>IF(A933&lt;&gt;"Vide",A933,"")</f>
        <v>43141</v>
      </c>
    </row>
    <row r="934" spans="1:7" ht="30" x14ac:dyDescent="0.25">
      <c r="A934" s="781">
        <v>43141</v>
      </c>
      <c r="B934" s="248" t="s">
        <v>2</v>
      </c>
      <c r="C934" s="248" t="s">
        <v>32</v>
      </c>
      <c r="D934" s="248" t="s">
        <v>38</v>
      </c>
      <c r="E934" s="248" t="s">
        <v>633</v>
      </c>
      <c r="F934" s="248">
        <v>0</v>
      </c>
      <c r="G934" s="13">
        <f>IF(A934&lt;&gt;"Vide",A934,"")</f>
        <v>43141</v>
      </c>
    </row>
    <row r="935" spans="1:7" ht="30" x14ac:dyDescent="0.25">
      <c r="A935" s="782">
        <v>43141</v>
      </c>
      <c r="B935" s="249" t="s">
        <v>21</v>
      </c>
      <c r="C935" s="249" t="s">
        <v>85</v>
      </c>
      <c r="D935" s="249" t="s">
        <v>73</v>
      </c>
      <c r="E935" s="249" t="s">
        <v>635</v>
      </c>
      <c r="F935" s="249">
        <v>30</v>
      </c>
      <c r="G935" s="13">
        <f>IF(A935&lt;&gt;"Vide",A935,"")</f>
        <v>43141</v>
      </c>
    </row>
    <row r="936" spans="1:7" x14ac:dyDescent="0.25">
      <c r="A936" s="781">
        <v>43141</v>
      </c>
      <c r="B936" s="248" t="s">
        <v>30</v>
      </c>
      <c r="C936" s="248" t="s">
        <v>17</v>
      </c>
      <c r="D936" s="248" t="s">
        <v>80</v>
      </c>
      <c r="E936" s="248" t="s">
        <v>636</v>
      </c>
      <c r="F936" s="248">
        <v>30</v>
      </c>
      <c r="G936" s="13">
        <f>IF(A936&lt;&gt;"Vide",A936,"")</f>
        <v>43141</v>
      </c>
    </row>
    <row r="937" spans="1:7" ht="60" x14ac:dyDescent="0.25">
      <c r="A937" s="782">
        <v>43141</v>
      </c>
      <c r="B937" s="249" t="s">
        <v>6</v>
      </c>
      <c r="C937" s="249" t="s">
        <v>83</v>
      </c>
      <c r="D937" s="249" t="s">
        <v>70</v>
      </c>
      <c r="E937" s="249" t="s">
        <v>638</v>
      </c>
      <c r="F937" s="249">
        <v>30</v>
      </c>
      <c r="G937" s="13">
        <f>IF(A937&lt;&gt;"Vide",A937,"")</f>
        <v>43141</v>
      </c>
    </row>
    <row r="938" spans="1:7" ht="30" x14ac:dyDescent="0.25">
      <c r="A938" s="781">
        <v>43141</v>
      </c>
      <c r="B938" s="248" t="s">
        <v>9</v>
      </c>
      <c r="C938" s="248" t="s">
        <v>88</v>
      </c>
      <c r="D938" s="248" t="s">
        <v>120</v>
      </c>
      <c r="E938" s="248" t="s">
        <v>637</v>
      </c>
      <c r="F938" s="248">
        <v>15</v>
      </c>
      <c r="G938" s="13">
        <f>IF(A938&lt;&gt;"Vide",A938,"")</f>
        <v>43141</v>
      </c>
    </row>
    <row r="939" spans="1:7" ht="30" x14ac:dyDescent="0.25">
      <c r="A939" s="782">
        <v>43141</v>
      </c>
      <c r="B939" s="249" t="s">
        <v>7</v>
      </c>
      <c r="C939" s="249" t="s">
        <v>15</v>
      </c>
      <c r="D939" s="249" t="s">
        <v>136</v>
      </c>
      <c r="E939" s="249" t="s">
        <v>645</v>
      </c>
      <c r="F939" s="249">
        <v>15</v>
      </c>
      <c r="G939" s="13">
        <f>IF(A939&lt;&gt;"Vide",A939,"")</f>
        <v>43141</v>
      </c>
    </row>
    <row r="940" spans="1:7" ht="60" x14ac:dyDescent="0.25">
      <c r="A940" s="781">
        <v>43141</v>
      </c>
      <c r="B940" s="248" t="s">
        <v>2</v>
      </c>
      <c r="C940" s="248" t="s">
        <v>32</v>
      </c>
      <c r="D940" s="248" t="s">
        <v>10</v>
      </c>
      <c r="E940" s="248" t="s">
        <v>640</v>
      </c>
      <c r="F940" s="248">
        <v>0</v>
      </c>
      <c r="G940" s="13">
        <f>IF(A940&lt;&gt;"Vide",A940,"")</f>
        <v>43141</v>
      </c>
    </row>
    <row r="941" spans="1:7" ht="120" x14ac:dyDescent="0.25">
      <c r="A941" s="782">
        <v>43141</v>
      </c>
      <c r="B941" s="249" t="s">
        <v>6</v>
      </c>
      <c r="C941" s="249" t="s">
        <v>16</v>
      </c>
      <c r="D941" s="249" t="s">
        <v>75</v>
      </c>
      <c r="E941" s="249" t="s">
        <v>641</v>
      </c>
      <c r="F941" s="249">
        <v>20</v>
      </c>
      <c r="G941" s="13">
        <f>IF(A941&lt;&gt;"Vide",A941,"")</f>
        <v>43141</v>
      </c>
    </row>
    <row r="942" spans="1:7" ht="30" x14ac:dyDescent="0.25">
      <c r="A942" s="781">
        <v>43141</v>
      </c>
      <c r="B942" s="248" t="s">
        <v>9</v>
      </c>
      <c r="C942" s="248" t="s">
        <v>85</v>
      </c>
      <c r="D942" s="248" t="s">
        <v>10</v>
      </c>
      <c r="E942" s="248" t="s">
        <v>644</v>
      </c>
      <c r="F942" s="248">
        <v>0</v>
      </c>
      <c r="G942" s="13">
        <f>IF(A942&lt;&gt;"Vide",A942,"")</f>
        <v>43141</v>
      </c>
    </row>
    <row r="943" spans="1:7" x14ac:dyDescent="0.25">
      <c r="A943" s="781">
        <v>43141</v>
      </c>
      <c r="B943" s="248" t="s">
        <v>8</v>
      </c>
      <c r="C943" s="248" t="s">
        <v>141</v>
      </c>
      <c r="D943" s="248" t="s">
        <v>145</v>
      </c>
      <c r="E943" s="248" t="s">
        <v>110</v>
      </c>
      <c r="F943" s="248">
        <v>15</v>
      </c>
      <c r="G943" s="13">
        <f>IF(A943&lt;&gt;"Vide",A943,"")</f>
        <v>43141</v>
      </c>
    </row>
    <row r="944" spans="1:7" ht="133.5" customHeight="1" x14ac:dyDescent="0.25">
      <c r="A944" s="782">
        <v>43141</v>
      </c>
      <c r="B944" s="249" t="s">
        <v>8</v>
      </c>
      <c r="C944" s="249" t="s">
        <v>141</v>
      </c>
      <c r="D944" s="249" t="s">
        <v>146</v>
      </c>
      <c r="E944" s="249" t="s">
        <v>110</v>
      </c>
      <c r="F944" s="249">
        <v>10</v>
      </c>
      <c r="G944" s="13">
        <f>IF(A944&lt;&gt;"Vide",A944,"")</f>
        <v>43141</v>
      </c>
    </row>
    <row r="945" spans="1:7" x14ac:dyDescent="0.25">
      <c r="A945" s="781">
        <v>43141</v>
      </c>
      <c r="B945" s="248" t="s">
        <v>4</v>
      </c>
      <c r="C945" s="248" t="s">
        <v>141</v>
      </c>
      <c r="D945" s="248" t="s">
        <v>145</v>
      </c>
      <c r="E945" s="248" t="s">
        <v>110</v>
      </c>
      <c r="F945" s="248">
        <v>4</v>
      </c>
      <c r="G945" s="13">
        <f>IF(A945&lt;&gt;"Vide",A945,"")</f>
        <v>43141</v>
      </c>
    </row>
    <row r="946" spans="1:7" x14ac:dyDescent="0.25">
      <c r="A946" s="782">
        <v>43141</v>
      </c>
      <c r="B946" s="249" t="s">
        <v>4</v>
      </c>
      <c r="C946" s="249" t="s">
        <v>141</v>
      </c>
      <c r="D946" s="249" t="s">
        <v>146</v>
      </c>
      <c r="E946" s="249" t="s">
        <v>110</v>
      </c>
      <c r="F946" s="249">
        <v>10</v>
      </c>
      <c r="G946" s="13">
        <f>IF(A946&lt;&gt;"Vide",A946,"")</f>
        <v>43141</v>
      </c>
    </row>
    <row r="947" spans="1:7" ht="30" x14ac:dyDescent="0.25">
      <c r="A947" s="781">
        <v>43141</v>
      </c>
      <c r="B947" s="248" t="s">
        <v>4</v>
      </c>
      <c r="C947" s="248" t="s">
        <v>141</v>
      </c>
      <c r="D947" s="248" t="s">
        <v>148</v>
      </c>
      <c r="E947" s="248" t="s">
        <v>110</v>
      </c>
      <c r="F947" s="248">
        <v>16</v>
      </c>
      <c r="G947" s="13">
        <f>IF(A947&lt;&gt;"Vide",A947,"")</f>
        <v>43141</v>
      </c>
    </row>
    <row r="948" spans="1:7" ht="30" x14ac:dyDescent="0.25">
      <c r="A948" s="782">
        <v>43141</v>
      </c>
      <c r="B948" s="249" t="s">
        <v>4</v>
      </c>
      <c r="C948" s="249" t="s">
        <v>141</v>
      </c>
      <c r="D948" s="249" t="s">
        <v>149</v>
      </c>
      <c r="E948" s="249" t="s">
        <v>191</v>
      </c>
      <c r="F948" s="249">
        <v>12</v>
      </c>
      <c r="G948" s="13">
        <f>IF(A948&lt;&gt;"Vide",A948,"")</f>
        <v>43141</v>
      </c>
    </row>
    <row r="949" spans="1:7" x14ac:dyDescent="0.25">
      <c r="A949" s="781">
        <v>43141</v>
      </c>
      <c r="B949" s="248" t="s">
        <v>4</v>
      </c>
      <c r="C949" s="248" t="s">
        <v>141</v>
      </c>
      <c r="D949" s="248" t="s">
        <v>146</v>
      </c>
      <c r="E949" s="248" t="s">
        <v>110</v>
      </c>
      <c r="F949" s="248">
        <v>8</v>
      </c>
      <c r="G949" s="13">
        <f>IF(A949&lt;&gt;"Vide",A949,"")</f>
        <v>43141</v>
      </c>
    </row>
    <row r="950" spans="1:7" x14ac:dyDescent="0.25">
      <c r="A950" s="782">
        <v>43141</v>
      </c>
      <c r="B950" s="249" t="s">
        <v>9</v>
      </c>
      <c r="C950" s="249" t="s">
        <v>141</v>
      </c>
      <c r="D950" s="249" t="s">
        <v>146</v>
      </c>
      <c r="E950" s="249" t="s">
        <v>110</v>
      </c>
      <c r="F950" s="249">
        <v>9</v>
      </c>
      <c r="G950" s="13">
        <f>IF(A950&lt;&gt;"Vide",A950,"")</f>
        <v>43141</v>
      </c>
    </row>
    <row r="951" spans="1:7" x14ac:dyDescent="0.25">
      <c r="A951" s="781">
        <v>43141</v>
      </c>
      <c r="B951" s="248" t="s">
        <v>9</v>
      </c>
      <c r="C951" s="248" t="s">
        <v>141</v>
      </c>
      <c r="D951" s="248" t="s">
        <v>147</v>
      </c>
      <c r="E951" s="248" t="s">
        <v>649</v>
      </c>
      <c r="F951" s="248">
        <v>45</v>
      </c>
      <c r="G951" s="13">
        <f>IF(A951&lt;&gt;"Vide",A951,"")</f>
        <v>43141</v>
      </c>
    </row>
    <row r="952" spans="1:7" x14ac:dyDescent="0.25">
      <c r="A952" s="782">
        <v>43141</v>
      </c>
      <c r="B952" s="249" t="s">
        <v>9</v>
      </c>
      <c r="C952" s="249" t="s">
        <v>141</v>
      </c>
      <c r="D952" s="249" t="s">
        <v>146</v>
      </c>
      <c r="E952" s="249" t="s">
        <v>110</v>
      </c>
      <c r="F952" s="249">
        <v>5</v>
      </c>
      <c r="G952" s="13">
        <f>IF(A952&lt;&gt;"Vide",A952,"")</f>
        <v>43141</v>
      </c>
    </row>
    <row r="953" spans="1:7" ht="30" x14ac:dyDescent="0.25">
      <c r="A953" s="782">
        <v>43143</v>
      </c>
      <c r="B953" s="249" t="s">
        <v>2</v>
      </c>
      <c r="C953" s="249" t="s">
        <v>32</v>
      </c>
      <c r="D953" s="249" t="s">
        <v>10</v>
      </c>
      <c r="E953" s="249" t="s">
        <v>646</v>
      </c>
      <c r="F953" s="249">
        <v>15</v>
      </c>
      <c r="G953" s="13">
        <f>IF(A953&lt;&gt;"Vide",A953,"")</f>
        <v>43143</v>
      </c>
    </row>
    <row r="954" spans="1:7" ht="45" x14ac:dyDescent="0.25">
      <c r="A954" s="783">
        <v>43143</v>
      </c>
      <c r="B954" s="366" t="s">
        <v>8</v>
      </c>
      <c r="C954" s="366" t="s">
        <v>101</v>
      </c>
      <c r="D954" s="366" t="s">
        <v>115</v>
      </c>
      <c r="E954" s="366" t="s">
        <v>647</v>
      </c>
      <c r="F954" s="366">
        <v>20</v>
      </c>
      <c r="G954" s="13">
        <f>IF(A954&lt;&gt;"Vide",A954,"")</f>
        <v>43143</v>
      </c>
    </row>
    <row r="955" spans="1:7" ht="45" x14ac:dyDescent="0.25">
      <c r="A955" s="784">
        <v>43143</v>
      </c>
      <c r="B955" s="251" t="s">
        <v>9</v>
      </c>
      <c r="C955" s="251" t="s">
        <v>141</v>
      </c>
      <c r="D955" s="251" t="s">
        <v>144</v>
      </c>
      <c r="E955" s="251" t="s">
        <v>650</v>
      </c>
      <c r="F955" s="251">
        <v>25</v>
      </c>
      <c r="G955" s="13">
        <f>IF(A955&lt;&gt;"Vide",A955,"")</f>
        <v>43143</v>
      </c>
    </row>
    <row r="956" spans="1:7" ht="45" x14ac:dyDescent="0.25">
      <c r="A956" s="785">
        <v>43143</v>
      </c>
      <c r="B956" s="250" t="s">
        <v>9</v>
      </c>
      <c r="C956" s="250" t="s">
        <v>48</v>
      </c>
      <c r="D956" s="250" t="s">
        <v>59</v>
      </c>
      <c r="E956" s="250" t="s">
        <v>651</v>
      </c>
      <c r="F956" s="250">
        <v>20</v>
      </c>
      <c r="G956" s="13">
        <f>IF(A956&lt;&gt;"Vide",A956,"")</f>
        <v>43143</v>
      </c>
    </row>
    <row r="957" spans="1:7" ht="30" x14ac:dyDescent="0.25">
      <c r="A957" s="784">
        <v>43143</v>
      </c>
      <c r="B957" s="251" t="s">
        <v>9</v>
      </c>
      <c r="C957" s="251" t="s">
        <v>85</v>
      </c>
      <c r="D957" s="251" t="s">
        <v>10</v>
      </c>
      <c r="E957" s="251" t="s">
        <v>652</v>
      </c>
      <c r="F957" s="251">
        <v>0</v>
      </c>
      <c r="G957" s="13">
        <f>IF(A957&lt;&gt;"Vide",A957,"")</f>
        <v>43143</v>
      </c>
    </row>
    <row r="958" spans="1:7" ht="30" x14ac:dyDescent="0.25">
      <c r="A958" s="786">
        <v>43143</v>
      </c>
      <c r="B958" s="300" t="s">
        <v>21</v>
      </c>
      <c r="C958" s="300" t="s">
        <v>85</v>
      </c>
      <c r="D958" s="300" t="s">
        <v>73</v>
      </c>
      <c r="E958" s="300" t="s">
        <v>653</v>
      </c>
      <c r="F958" s="300">
        <v>20</v>
      </c>
      <c r="G958" s="13">
        <f>IF(A958&lt;&gt;"Vide",A958,"")</f>
        <v>43143</v>
      </c>
    </row>
    <row r="959" spans="1:7" x14ac:dyDescent="0.25">
      <c r="A959" s="787">
        <v>43143</v>
      </c>
      <c r="B959" s="253" t="s">
        <v>8</v>
      </c>
      <c r="C959" s="253" t="s">
        <v>141</v>
      </c>
      <c r="D959" s="253" t="s">
        <v>145</v>
      </c>
      <c r="E959" s="253" t="s">
        <v>110</v>
      </c>
      <c r="F959" s="253">
        <v>32</v>
      </c>
      <c r="G959" s="13">
        <f>IF(A959&lt;&gt;"Vide",A959,"")</f>
        <v>43143</v>
      </c>
    </row>
    <row r="960" spans="1:7" x14ac:dyDescent="0.25">
      <c r="A960" s="788">
        <v>43143</v>
      </c>
      <c r="B960" s="252" t="s">
        <v>8</v>
      </c>
      <c r="C960" s="252" t="s">
        <v>141</v>
      </c>
      <c r="D960" s="252" t="s">
        <v>142</v>
      </c>
      <c r="E960" s="252" t="s">
        <v>110</v>
      </c>
      <c r="F960" s="252">
        <v>3</v>
      </c>
      <c r="G960" s="13">
        <f>IF(A960&lt;&gt;"Vide",A960,"")</f>
        <v>43143</v>
      </c>
    </row>
    <row r="961" spans="1:7" x14ac:dyDescent="0.25">
      <c r="A961" s="787">
        <v>43143</v>
      </c>
      <c r="B961" s="253" t="s">
        <v>8</v>
      </c>
      <c r="C961" s="253" t="s">
        <v>141</v>
      </c>
      <c r="D961" s="253" t="s">
        <v>146</v>
      </c>
      <c r="E961" s="253" t="s">
        <v>110</v>
      </c>
      <c r="F961" s="253">
        <v>6</v>
      </c>
      <c r="G961" s="13">
        <f>IF(A961&lt;&gt;"Vide",A961,"")</f>
        <v>43143</v>
      </c>
    </row>
    <row r="962" spans="1:7" x14ac:dyDescent="0.25">
      <c r="A962" s="788">
        <v>43143</v>
      </c>
      <c r="B962" s="252" t="s">
        <v>8</v>
      </c>
      <c r="C962" s="252" t="s">
        <v>141</v>
      </c>
      <c r="D962" s="252" t="s">
        <v>145</v>
      </c>
      <c r="E962" s="252" t="s">
        <v>110</v>
      </c>
      <c r="F962" s="252">
        <v>12</v>
      </c>
      <c r="G962" s="13">
        <f>IF(A962&lt;&gt;"Vide",A962,"")</f>
        <v>43143</v>
      </c>
    </row>
    <row r="963" spans="1:7" x14ac:dyDescent="0.25">
      <c r="A963" s="787">
        <v>43143</v>
      </c>
      <c r="B963" s="253" t="s">
        <v>8</v>
      </c>
      <c r="C963" s="253" t="s">
        <v>141</v>
      </c>
      <c r="D963" s="253" t="s">
        <v>146</v>
      </c>
      <c r="E963" s="253" t="s">
        <v>110</v>
      </c>
      <c r="F963" s="253">
        <v>30</v>
      </c>
      <c r="G963" s="13">
        <f>IF(A963&lt;&gt;"Vide",A963,"")</f>
        <v>43143</v>
      </c>
    </row>
    <row r="964" spans="1:7" x14ac:dyDescent="0.25">
      <c r="A964" s="788">
        <v>43143</v>
      </c>
      <c r="B964" s="252" t="s">
        <v>30</v>
      </c>
      <c r="C964" s="252" t="s">
        <v>141</v>
      </c>
      <c r="D964" s="252" t="s">
        <v>145</v>
      </c>
      <c r="E964" s="252" t="s">
        <v>110</v>
      </c>
      <c r="F964" s="252">
        <v>25</v>
      </c>
      <c r="G964" s="13">
        <f>IF(A964&lt;&gt;"Vide",A964,"")</f>
        <v>43143</v>
      </c>
    </row>
    <row r="965" spans="1:7" x14ac:dyDescent="0.25">
      <c r="A965" s="787">
        <v>43143</v>
      </c>
      <c r="B965" s="253" t="s">
        <v>30</v>
      </c>
      <c r="C965" s="253" t="s">
        <v>141</v>
      </c>
      <c r="D965" s="253" t="s">
        <v>146</v>
      </c>
      <c r="E965" s="253" t="s">
        <v>110</v>
      </c>
      <c r="F965" s="253">
        <v>9</v>
      </c>
      <c r="G965" s="13">
        <f>IF(A965&lt;&gt;"Vide",A965,"")</f>
        <v>43143</v>
      </c>
    </row>
    <row r="966" spans="1:7" x14ac:dyDescent="0.25">
      <c r="A966" s="788">
        <v>43143</v>
      </c>
      <c r="B966" s="252" t="s">
        <v>4</v>
      </c>
      <c r="C966" s="252" t="s">
        <v>141</v>
      </c>
      <c r="D966" s="252" t="s">
        <v>145</v>
      </c>
      <c r="E966" s="252" t="s">
        <v>110</v>
      </c>
      <c r="F966" s="252">
        <v>2</v>
      </c>
      <c r="G966" s="13">
        <f>IF(A966&lt;&gt;"Vide",A966,"")</f>
        <v>43143</v>
      </c>
    </row>
    <row r="967" spans="1:7" x14ac:dyDescent="0.25">
      <c r="A967" s="787">
        <v>43143</v>
      </c>
      <c r="B967" s="253" t="s">
        <v>4</v>
      </c>
      <c r="C967" s="253" t="s">
        <v>141</v>
      </c>
      <c r="D967" s="253" t="s">
        <v>145</v>
      </c>
      <c r="E967" s="253" t="s">
        <v>110</v>
      </c>
      <c r="F967" s="253">
        <v>3</v>
      </c>
      <c r="G967" s="13">
        <f>IF(A967&lt;&gt;"Vide",A967,"")</f>
        <v>43143</v>
      </c>
    </row>
    <row r="968" spans="1:7" x14ac:dyDescent="0.25">
      <c r="A968" s="788">
        <v>43143</v>
      </c>
      <c r="B968" s="252" t="s">
        <v>4</v>
      </c>
      <c r="C968" s="252" t="s">
        <v>141</v>
      </c>
      <c r="D968" s="252" t="s">
        <v>146</v>
      </c>
      <c r="E968" s="252" t="s">
        <v>110</v>
      </c>
      <c r="F968" s="252">
        <v>11</v>
      </c>
      <c r="G968" s="13">
        <f>IF(A968&lt;&gt;"Vide",A968,"")</f>
        <v>43143</v>
      </c>
    </row>
    <row r="969" spans="1:7" x14ac:dyDescent="0.25">
      <c r="A969" s="787">
        <v>43143</v>
      </c>
      <c r="B969" s="253" t="s">
        <v>9</v>
      </c>
      <c r="C969" s="253" t="s">
        <v>141</v>
      </c>
      <c r="D969" s="253" t="s">
        <v>146</v>
      </c>
      <c r="E969" s="253" t="s">
        <v>110</v>
      </c>
      <c r="F969" s="253">
        <v>20</v>
      </c>
      <c r="G969" s="13">
        <f>IF(A969&lt;&gt;"Vide",A969,"")</f>
        <v>43143</v>
      </c>
    </row>
    <row r="970" spans="1:7" ht="30" x14ac:dyDescent="0.25">
      <c r="A970" s="788">
        <v>43143</v>
      </c>
      <c r="B970" s="252" t="s">
        <v>9</v>
      </c>
      <c r="C970" s="252" t="s">
        <v>141</v>
      </c>
      <c r="D970" s="252" t="s">
        <v>148</v>
      </c>
      <c r="E970" s="252" t="s">
        <v>110</v>
      </c>
      <c r="F970" s="252">
        <v>15</v>
      </c>
      <c r="G970" s="13">
        <f>IF(A970&lt;&gt;"Vide",A970,"")</f>
        <v>43143</v>
      </c>
    </row>
    <row r="971" spans="1:7" x14ac:dyDescent="0.25">
      <c r="A971" s="787">
        <v>43143</v>
      </c>
      <c r="B971" s="253" t="s">
        <v>21</v>
      </c>
      <c r="C971" s="253" t="s">
        <v>141</v>
      </c>
      <c r="D971" s="253" t="s">
        <v>146</v>
      </c>
      <c r="E971" s="253" t="s">
        <v>110</v>
      </c>
      <c r="F971" s="253">
        <v>11</v>
      </c>
      <c r="G971" s="13">
        <f>IF(A971&lt;&gt;"Vide",A971,"")</f>
        <v>43143</v>
      </c>
    </row>
    <row r="972" spans="1:7" ht="30" x14ac:dyDescent="0.25">
      <c r="A972" s="788">
        <v>43143</v>
      </c>
      <c r="B972" s="252" t="s">
        <v>21</v>
      </c>
      <c r="C972" s="252" t="s">
        <v>141</v>
      </c>
      <c r="D972" s="252" t="s">
        <v>149</v>
      </c>
      <c r="E972" s="252" t="s">
        <v>654</v>
      </c>
      <c r="F972" s="252">
        <v>55</v>
      </c>
      <c r="G972" s="13">
        <f>IF(A972&lt;&gt;"Vide",A972,"")</f>
        <v>43143</v>
      </c>
    </row>
    <row r="973" spans="1:7" ht="30" x14ac:dyDescent="0.25">
      <c r="A973" s="789">
        <v>43143</v>
      </c>
      <c r="B973" s="301" t="s">
        <v>21</v>
      </c>
      <c r="C973" s="301" t="s">
        <v>141</v>
      </c>
      <c r="D973" s="301" t="s">
        <v>148</v>
      </c>
      <c r="E973" s="301" t="s">
        <v>110</v>
      </c>
      <c r="F973" s="301">
        <v>20</v>
      </c>
      <c r="G973" s="13">
        <f>IF(A973&lt;&gt;"Vide",A973,"")</f>
        <v>43143</v>
      </c>
    </row>
    <row r="974" spans="1:7" ht="30" x14ac:dyDescent="0.25">
      <c r="A974" s="790">
        <v>43144</v>
      </c>
      <c r="B974" s="302" t="s">
        <v>4</v>
      </c>
      <c r="C974" s="302" t="s">
        <v>84</v>
      </c>
      <c r="D974" s="302" t="s">
        <v>115</v>
      </c>
      <c r="E974" s="302" t="s">
        <v>655</v>
      </c>
      <c r="F974" s="302">
        <v>30</v>
      </c>
      <c r="G974" s="13">
        <f>IF(A974&lt;&gt;"Vide",A974,"")</f>
        <v>43144</v>
      </c>
    </row>
    <row r="975" spans="1:7" ht="30" x14ac:dyDescent="0.25">
      <c r="A975" s="791">
        <v>43144</v>
      </c>
      <c r="B975" s="303" t="s">
        <v>9</v>
      </c>
      <c r="C975" s="303" t="s">
        <v>88</v>
      </c>
      <c r="D975" s="303" t="s">
        <v>10</v>
      </c>
      <c r="E975" s="303" t="s">
        <v>656</v>
      </c>
      <c r="F975" s="303">
        <v>90</v>
      </c>
      <c r="G975" s="13">
        <f>IF(A975&lt;&gt;"Vide",A975,"")</f>
        <v>43144</v>
      </c>
    </row>
    <row r="976" spans="1:7" ht="45" x14ac:dyDescent="0.25">
      <c r="A976" s="792">
        <v>43144</v>
      </c>
      <c r="B976" s="306" t="s">
        <v>6</v>
      </c>
      <c r="C976" s="306" t="s">
        <v>15</v>
      </c>
      <c r="D976" s="306" t="s">
        <v>136</v>
      </c>
      <c r="E976" s="306" t="s">
        <v>657</v>
      </c>
      <c r="F976" s="306">
        <v>0</v>
      </c>
      <c r="G976" s="13">
        <f>IF(A976&lt;&gt;"Vide",A976,"")</f>
        <v>43144</v>
      </c>
    </row>
    <row r="977" spans="1:7" ht="64.5" customHeight="1" x14ac:dyDescent="0.25">
      <c r="A977" s="793">
        <v>43144</v>
      </c>
      <c r="B977" s="255" t="s">
        <v>3</v>
      </c>
      <c r="C977" s="255" t="s">
        <v>141</v>
      </c>
      <c r="D977" s="255" t="s">
        <v>145</v>
      </c>
      <c r="E977" s="255" t="s">
        <v>110</v>
      </c>
      <c r="F977" s="255">
        <v>6</v>
      </c>
      <c r="G977" s="13">
        <f>IF(A977&lt;&gt;"Vide",A977,"")</f>
        <v>43144</v>
      </c>
    </row>
    <row r="978" spans="1:7" x14ac:dyDescent="0.25">
      <c r="A978" s="794">
        <v>43144</v>
      </c>
      <c r="B978" s="254" t="s">
        <v>3</v>
      </c>
      <c r="C978" s="254" t="s">
        <v>141</v>
      </c>
      <c r="D978" s="254" t="s">
        <v>146</v>
      </c>
      <c r="E978" s="254" t="s">
        <v>110</v>
      </c>
      <c r="F978" s="254">
        <v>24</v>
      </c>
      <c r="G978" s="13">
        <f>IF(A978&lt;&gt;"Vide",A978,"")</f>
        <v>43144</v>
      </c>
    </row>
    <row r="979" spans="1:7" x14ac:dyDescent="0.25">
      <c r="A979" s="793">
        <v>43144</v>
      </c>
      <c r="B979" s="255" t="s">
        <v>4</v>
      </c>
      <c r="C979" s="255" t="s">
        <v>141</v>
      </c>
      <c r="D979" s="255" t="s">
        <v>145</v>
      </c>
      <c r="E979" s="255" t="s">
        <v>110</v>
      </c>
      <c r="F979" s="255">
        <v>12</v>
      </c>
      <c r="G979" s="13">
        <f>IF(A979&lt;&gt;"Vide",A979,"")</f>
        <v>43144</v>
      </c>
    </row>
    <row r="980" spans="1:7" x14ac:dyDescent="0.25">
      <c r="A980" s="794">
        <v>43144</v>
      </c>
      <c r="B980" s="254" t="s">
        <v>4</v>
      </c>
      <c r="C980" s="254" t="s">
        <v>141</v>
      </c>
      <c r="D980" s="254" t="s">
        <v>146</v>
      </c>
      <c r="E980" s="254" t="s">
        <v>110</v>
      </c>
      <c r="F980" s="254">
        <v>6</v>
      </c>
      <c r="G980" s="13">
        <f>IF(A980&lt;&gt;"Vide",A980,"")</f>
        <v>43144</v>
      </c>
    </row>
    <row r="981" spans="1:7" x14ac:dyDescent="0.25">
      <c r="A981" s="795">
        <v>43144</v>
      </c>
      <c r="B981" s="305" t="s">
        <v>9</v>
      </c>
      <c r="C981" s="305" t="s">
        <v>141</v>
      </c>
      <c r="D981" s="305" t="s">
        <v>145</v>
      </c>
      <c r="E981" s="305" t="s">
        <v>110</v>
      </c>
      <c r="F981" s="305">
        <v>5</v>
      </c>
      <c r="G981" s="13">
        <f>IF(A981&lt;&gt;"Vide",A981,"")</f>
        <v>43144</v>
      </c>
    </row>
    <row r="982" spans="1:7" x14ac:dyDescent="0.25">
      <c r="A982" s="796">
        <v>43144</v>
      </c>
      <c r="B982" s="304" t="s">
        <v>9</v>
      </c>
      <c r="C982" s="304" t="s">
        <v>141</v>
      </c>
      <c r="D982" s="304" t="s">
        <v>146</v>
      </c>
      <c r="E982" s="304" t="s">
        <v>110</v>
      </c>
      <c r="F982" s="304">
        <v>18</v>
      </c>
      <c r="G982" s="13">
        <f>IF(A982&lt;&gt;"Vide",A982,"")</f>
        <v>43144</v>
      </c>
    </row>
    <row r="983" spans="1:7" ht="30" x14ac:dyDescent="0.25">
      <c r="A983" s="797">
        <v>43145</v>
      </c>
      <c r="B983" s="257" t="s">
        <v>7</v>
      </c>
      <c r="C983" s="257" t="s">
        <v>14</v>
      </c>
      <c r="D983" s="257" t="s">
        <v>52</v>
      </c>
      <c r="E983" s="257" t="s">
        <v>658</v>
      </c>
      <c r="F983" s="257">
        <v>5</v>
      </c>
      <c r="G983" s="13">
        <f>IF(A983&lt;&gt;"Vide",A983,"")</f>
        <v>43145</v>
      </c>
    </row>
    <row r="984" spans="1:7" ht="45" x14ac:dyDescent="0.25">
      <c r="A984" s="798">
        <v>43145</v>
      </c>
      <c r="B984" s="256" t="s">
        <v>3</v>
      </c>
      <c r="C984" s="256" t="s">
        <v>84</v>
      </c>
      <c r="D984" s="256" t="s">
        <v>115</v>
      </c>
      <c r="E984" s="256" t="s">
        <v>659</v>
      </c>
      <c r="F984" s="256">
        <v>0</v>
      </c>
      <c r="G984" s="13">
        <f>IF(A984&lt;&gt;"Vide",A984,"")</f>
        <v>43145</v>
      </c>
    </row>
    <row r="985" spans="1:7" x14ac:dyDescent="0.25">
      <c r="A985" s="797">
        <v>43145</v>
      </c>
      <c r="B985" s="257" t="s">
        <v>8</v>
      </c>
      <c r="C985" s="257" t="s">
        <v>141</v>
      </c>
      <c r="D985" s="257" t="s">
        <v>147</v>
      </c>
      <c r="E985" s="257" t="s">
        <v>660</v>
      </c>
      <c r="F985" s="257">
        <v>5</v>
      </c>
      <c r="G985" s="13">
        <f>IF(A985&lt;&gt;"Vide",A985,"")</f>
        <v>43145</v>
      </c>
    </row>
    <row r="986" spans="1:7" ht="30" x14ac:dyDescent="0.25">
      <c r="A986" s="798">
        <v>43145</v>
      </c>
      <c r="B986" s="256" t="s">
        <v>5</v>
      </c>
      <c r="C986" s="256" t="s">
        <v>83</v>
      </c>
      <c r="D986" s="256" t="s">
        <v>115</v>
      </c>
      <c r="E986" s="256" t="s">
        <v>661</v>
      </c>
      <c r="F986" s="256">
        <v>5</v>
      </c>
      <c r="G986" s="13">
        <f>IF(A986&lt;&gt;"Vide",A986,"")</f>
        <v>43145</v>
      </c>
    </row>
    <row r="987" spans="1:7" ht="30" x14ac:dyDescent="0.25">
      <c r="A987" s="797">
        <v>43145</v>
      </c>
      <c r="B987" s="257" t="s">
        <v>5</v>
      </c>
      <c r="C987" s="257" t="s">
        <v>16</v>
      </c>
      <c r="D987" s="257" t="s">
        <v>111</v>
      </c>
      <c r="E987" s="257" t="s">
        <v>662</v>
      </c>
      <c r="F987" s="257">
        <v>5</v>
      </c>
      <c r="G987" s="13">
        <f>IF(A987&lt;&gt;"Vide",A987,"")</f>
        <v>43145</v>
      </c>
    </row>
    <row r="988" spans="1:7" ht="30" x14ac:dyDescent="0.25">
      <c r="A988" s="799">
        <v>43145</v>
      </c>
      <c r="B988" s="307" t="s">
        <v>6</v>
      </c>
      <c r="C988" s="307" t="s">
        <v>16</v>
      </c>
      <c r="D988" s="307" t="s">
        <v>76</v>
      </c>
      <c r="E988" s="307" t="s">
        <v>663</v>
      </c>
      <c r="F988" s="307">
        <v>10</v>
      </c>
      <c r="G988" s="13">
        <f>IF(A988&lt;&gt;"Vide",A988,"")</f>
        <v>43145</v>
      </c>
    </row>
    <row r="989" spans="1:7" ht="30" x14ac:dyDescent="0.25">
      <c r="A989" s="800">
        <v>43145</v>
      </c>
      <c r="B989" s="259" t="s">
        <v>9</v>
      </c>
      <c r="C989" s="259" t="s">
        <v>88</v>
      </c>
      <c r="D989" s="259" t="s">
        <v>89</v>
      </c>
      <c r="E989" s="259" t="s">
        <v>664</v>
      </c>
      <c r="F989" s="259">
        <v>10</v>
      </c>
      <c r="G989" s="13">
        <f>IF(A989&lt;&gt;"Vide",A989,"")</f>
        <v>43145</v>
      </c>
    </row>
    <row r="990" spans="1:7" ht="45" x14ac:dyDescent="0.25">
      <c r="A990" s="801">
        <v>43145</v>
      </c>
      <c r="B990" s="258" t="s">
        <v>5</v>
      </c>
      <c r="C990" s="258" t="s">
        <v>16</v>
      </c>
      <c r="D990" s="258" t="s">
        <v>10</v>
      </c>
      <c r="E990" s="258" t="s">
        <v>665</v>
      </c>
      <c r="F990" s="258">
        <v>15</v>
      </c>
      <c r="G990" s="13">
        <f>IF(A990&lt;&gt;"Vide",A990,"")</f>
        <v>43145</v>
      </c>
    </row>
    <row r="991" spans="1:7" ht="45" x14ac:dyDescent="0.25">
      <c r="A991" s="800">
        <v>43145</v>
      </c>
      <c r="B991" s="259" t="s">
        <v>9</v>
      </c>
      <c r="C991" s="259" t="s">
        <v>14</v>
      </c>
      <c r="D991" s="259" t="s">
        <v>10</v>
      </c>
      <c r="E991" s="259" t="s">
        <v>666</v>
      </c>
      <c r="F991" s="259">
        <v>15</v>
      </c>
      <c r="G991" s="13">
        <f>IF(A991&lt;&gt;"Vide",A991,"")</f>
        <v>43145</v>
      </c>
    </row>
    <row r="992" spans="1:7" ht="30" x14ac:dyDescent="0.25">
      <c r="A992" s="801">
        <v>43145</v>
      </c>
      <c r="B992" s="258" t="s">
        <v>9</v>
      </c>
      <c r="C992" s="258" t="s">
        <v>88</v>
      </c>
      <c r="D992" s="258" t="s">
        <v>114</v>
      </c>
      <c r="E992" s="258" t="s">
        <v>670</v>
      </c>
      <c r="F992" s="258">
        <v>30</v>
      </c>
      <c r="G992" s="13">
        <f>IF(A992&lt;&gt;"Vide",A992,"")</f>
        <v>43145</v>
      </c>
    </row>
    <row r="993" spans="1:7" ht="30" x14ac:dyDescent="0.25">
      <c r="A993" s="800">
        <v>43145</v>
      </c>
      <c r="B993" s="259" t="s">
        <v>3</v>
      </c>
      <c r="C993" s="259" t="s">
        <v>61</v>
      </c>
      <c r="D993" s="259" t="s">
        <v>62</v>
      </c>
      <c r="E993" s="259" t="s">
        <v>667</v>
      </c>
      <c r="F993" s="259">
        <v>20</v>
      </c>
      <c r="G993" s="13">
        <f>IF(A993&lt;&gt;"Vide",A993,"")</f>
        <v>43145</v>
      </c>
    </row>
    <row r="994" spans="1:7" ht="45" x14ac:dyDescent="0.25">
      <c r="A994" s="801">
        <v>43145</v>
      </c>
      <c r="B994" s="258" t="s">
        <v>7</v>
      </c>
      <c r="C994" s="258" t="s">
        <v>15</v>
      </c>
      <c r="D994" s="258" t="s">
        <v>116</v>
      </c>
      <c r="E994" s="258" t="s">
        <v>668</v>
      </c>
      <c r="F994" s="258">
        <v>45</v>
      </c>
      <c r="G994" s="13">
        <f>IF(A994&lt;&gt;"Vide",A994,"")</f>
        <v>43145</v>
      </c>
    </row>
    <row r="995" spans="1:7" ht="30" x14ac:dyDescent="0.25">
      <c r="A995" s="802">
        <v>43145</v>
      </c>
      <c r="B995" s="309" t="s">
        <v>3</v>
      </c>
      <c r="C995" s="309" t="s">
        <v>141</v>
      </c>
      <c r="D995" s="309" t="s">
        <v>10</v>
      </c>
      <c r="E995" s="309" t="s">
        <v>669</v>
      </c>
      <c r="F995" s="309">
        <v>0</v>
      </c>
      <c r="G995" s="13">
        <f>IF(A995&lt;&gt;"Vide",A995,"")</f>
        <v>43145</v>
      </c>
    </row>
    <row r="996" spans="1:7" x14ac:dyDescent="0.25">
      <c r="A996" s="803">
        <v>43145</v>
      </c>
      <c r="B996" s="310" t="s">
        <v>8</v>
      </c>
      <c r="C996" s="310" t="s">
        <v>141</v>
      </c>
      <c r="D996" s="310" t="s">
        <v>142</v>
      </c>
      <c r="E996" s="310" t="s">
        <v>110</v>
      </c>
      <c r="F996" s="310">
        <v>5</v>
      </c>
      <c r="G996" s="13">
        <f>IF(A996&lt;&gt;"Vide",A996,"")</f>
        <v>43145</v>
      </c>
    </row>
    <row r="997" spans="1:7" x14ac:dyDescent="0.25">
      <c r="A997" s="804">
        <v>43145</v>
      </c>
      <c r="B997" s="308" t="s">
        <v>8</v>
      </c>
      <c r="C997" s="308" t="s">
        <v>141</v>
      </c>
      <c r="D997" s="308" t="s">
        <v>145</v>
      </c>
      <c r="E997" s="308" t="s">
        <v>110</v>
      </c>
      <c r="F997" s="308">
        <v>20</v>
      </c>
      <c r="G997" s="13">
        <f>IF(A997&lt;&gt;"Vide",A997,"")</f>
        <v>43145</v>
      </c>
    </row>
    <row r="998" spans="1:7" x14ac:dyDescent="0.25">
      <c r="A998" s="805">
        <v>43145</v>
      </c>
      <c r="B998" s="261" t="s">
        <v>8</v>
      </c>
      <c r="C998" s="261" t="s">
        <v>141</v>
      </c>
      <c r="D998" s="261" t="s">
        <v>146</v>
      </c>
      <c r="E998" s="261" t="s">
        <v>110</v>
      </c>
      <c r="F998" s="261">
        <v>21</v>
      </c>
      <c r="G998" s="13">
        <f>IF(A998&lt;&gt;"Vide",A998,"")</f>
        <v>43145</v>
      </c>
    </row>
    <row r="999" spans="1:7" x14ac:dyDescent="0.25">
      <c r="A999" s="806">
        <v>43145</v>
      </c>
      <c r="B999" s="260" t="s">
        <v>8</v>
      </c>
      <c r="C999" s="260" t="s">
        <v>141</v>
      </c>
      <c r="D999" s="260" t="s">
        <v>147</v>
      </c>
      <c r="E999" s="260" t="s">
        <v>110</v>
      </c>
      <c r="F999" s="260">
        <v>14</v>
      </c>
      <c r="G999" s="13">
        <f>IF(A999&lt;&gt;"Vide",A999,"")</f>
        <v>43145</v>
      </c>
    </row>
    <row r="1000" spans="1:7" x14ac:dyDescent="0.25">
      <c r="A1000" s="805">
        <v>43145</v>
      </c>
      <c r="B1000" s="261" t="s">
        <v>8</v>
      </c>
      <c r="C1000" s="261" t="s">
        <v>141</v>
      </c>
      <c r="D1000" s="261" t="s">
        <v>145</v>
      </c>
      <c r="E1000" s="261" t="s">
        <v>110</v>
      </c>
      <c r="F1000" s="261">
        <v>3</v>
      </c>
      <c r="G1000" s="13">
        <f>IF(A1000&lt;&gt;"Vide",A1000,"")</f>
        <v>43145</v>
      </c>
    </row>
    <row r="1001" spans="1:7" x14ac:dyDescent="0.25">
      <c r="A1001" s="806">
        <v>43145</v>
      </c>
      <c r="B1001" s="260" t="s">
        <v>8</v>
      </c>
      <c r="C1001" s="260" t="s">
        <v>141</v>
      </c>
      <c r="D1001" s="260" t="s">
        <v>146</v>
      </c>
      <c r="E1001" s="260" t="s">
        <v>110</v>
      </c>
      <c r="F1001" s="260">
        <v>9</v>
      </c>
      <c r="G1001" s="13">
        <f>IF(A1001&lt;&gt;"Vide",A1001,"")</f>
        <v>43145</v>
      </c>
    </row>
    <row r="1002" spans="1:7" x14ac:dyDescent="0.25">
      <c r="A1002" s="805">
        <v>43145</v>
      </c>
      <c r="B1002" s="261" t="s">
        <v>3</v>
      </c>
      <c r="C1002" s="261" t="s">
        <v>141</v>
      </c>
      <c r="D1002" s="261" t="s">
        <v>145</v>
      </c>
      <c r="E1002" s="261" t="s">
        <v>110</v>
      </c>
      <c r="F1002" s="261">
        <v>3</v>
      </c>
      <c r="G1002" s="13">
        <f>IF(A1002&lt;&gt;"Vide",A1002,"")</f>
        <v>43145</v>
      </c>
    </row>
    <row r="1003" spans="1:7" x14ac:dyDescent="0.25">
      <c r="A1003" s="806">
        <v>43145</v>
      </c>
      <c r="B1003" s="260" t="s">
        <v>3</v>
      </c>
      <c r="C1003" s="260" t="s">
        <v>141</v>
      </c>
      <c r="D1003" s="260" t="s">
        <v>146</v>
      </c>
      <c r="E1003" s="260" t="s">
        <v>110</v>
      </c>
      <c r="F1003" s="260">
        <v>2</v>
      </c>
      <c r="G1003" s="13">
        <f>IF(A1003&lt;&gt;"Vide",A1003,"")</f>
        <v>43145</v>
      </c>
    </row>
    <row r="1004" spans="1:7" x14ac:dyDescent="0.25">
      <c r="A1004" s="805">
        <v>43145</v>
      </c>
      <c r="B1004" s="261" t="s">
        <v>3</v>
      </c>
      <c r="C1004" s="261" t="s">
        <v>141</v>
      </c>
      <c r="D1004" s="261" t="s">
        <v>146</v>
      </c>
      <c r="E1004" s="261" t="s">
        <v>110</v>
      </c>
      <c r="F1004" s="261">
        <v>7</v>
      </c>
      <c r="G1004" s="13">
        <f>IF(A1004&lt;&gt;"Vide",A1004,"")</f>
        <v>43145</v>
      </c>
    </row>
    <row r="1005" spans="1:7" x14ac:dyDescent="0.25">
      <c r="A1005" s="806">
        <v>43145</v>
      </c>
      <c r="B1005" s="260" t="s">
        <v>4</v>
      </c>
      <c r="C1005" s="260" t="s">
        <v>141</v>
      </c>
      <c r="D1005" s="260" t="s">
        <v>145</v>
      </c>
      <c r="E1005" s="260" t="s">
        <v>110</v>
      </c>
      <c r="F1005" s="260">
        <v>5</v>
      </c>
      <c r="G1005" s="13">
        <f>IF(A1005&lt;&gt;"Vide",A1005,"")</f>
        <v>43145</v>
      </c>
    </row>
    <row r="1006" spans="1:7" x14ac:dyDescent="0.25">
      <c r="A1006" s="805">
        <v>43145</v>
      </c>
      <c r="B1006" s="261" t="s">
        <v>4</v>
      </c>
      <c r="C1006" s="261" t="s">
        <v>141</v>
      </c>
      <c r="D1006" s="261" t="s">
        <v>146</v>
      </c>
      <c r="E1006" s="261" t="s">
        <v>110</v>
      </c>
      <c r="F1006" s="261">
        <v>23</v>
      </c>
      <c r="G1006" s="13">
        <f>IF(A1006&lt;&gt;"Vide",A1006,"")</f>
        <v>43145</v>
      </c>
    </row>
    <row r="1007" spans="1:7" x14ac:dyDescent="0.25">
      <c r="A1007" s="806">
        <v>43145</v>
      </c>
      <c r="B1007" s="260" t="s">
        <v>9</v>
      </c>
      <c r="C1007" s="260" t="s">
        <v>141</v>
      </c>
      <c r="D1007" s="260" t="s">
        <v>142</v>
      </c>
      <c r="E1007" s="260" t="s">
        <v>110</v>
      </c>
      <c r="F1007" s="260">
        <v>3</v>
      </c>
      <c r="G1007" s="13">
        <f>IF(A1007&lt;&gt;"Vide",A1007,"")</f>
        <v>43145</v>
      </c>
    </row>
    <row r="1008" spans="1:7" x14ac:dyDescent="0.25">
      <c r="A1008" s="805">
        <v>43145</v>
      </c>
      <c r="B1008" s="261" t="s">
        <v>9</v>
      </c>
      <c r="C1008" s="261" t="s">
        <v>141</v>
      </c>
      <c r="D1008" s="261" t="s">
        <v>146</v>
      </c>
      <c r="E1008" s="261" t="s">
        <v>110</v>
      </c>
      <c r="F1008" s="261">
        <v>2</v>
      </c>
      <c r="G1008" s="13">
        <f>IF(A1008&lt;&gt;"Vide",A1008,"")</f>
        <v>43145</v>
      </c>
    </row>
    <row r="1009" spans="1:7" x14ac:dyDescent="0.25">
      <c r="A1009" s="806">
        <v>43145</v>
      </c>
      <c r="B1009" s="260" t="s">
        <v>9</v>
      </c>
      <c r="C1009" s="260" t="s">
        <v>141</v>
      </c>
      <c r="D1009" s="260" t="s">
        <v>147</v>
      </c>
      <c r="E1009" s="260" t="s">
        <v>110</v>
      </c>
      <c r="F1009" s="260">
        <v>2</v>
      </c>
      <c r="G1009" s="13">
        <f>IF(A1009&lt;&gt;"Vide",A1009,"")</f>
        <v>43145</v>
      </c>
    </row>
    <row r="1010" spans="1:7" x14ac:dyDescent="0.25">
      <c r="A1010" s="805">
        <v>43145</v>
      </c>
      <c r="B1010" s="261" t="s">
        <v>9</v>
      </c>
      <c r="C1010" s="261" t="s">
        <v>141</v>
      </c>
      <c r="D1010" s="261" t="s">
        <v>146</v>
      </c>
      <c r="E1010" s="261" t="s">
        <v>110</v>
      </c>
      <c r="F1010" s="261">
        <v>11</v>
      </c>
      <c r="G1010" s="13">
        <f>IF(A1010&lt;&gt;"Vide",A1010,"")</f>
        <v>43145</v>
      </c>
    </row>
    <row r="1011" spans="1:7" x14ac:dyDescent="0.25">
      <c r="A1011" s="806">
        <v>43145</v>
      </c>
      <c r="B1011" s="260" t="s">
        <v>9</v>
      </c>
      <c r="C1011" s="260" t="s">
        <v>141</v>
      </c>
      <c r="D1011" s="260" t="s">
        <v>147</v>
      </c>
      <c r="E1011" s="260" t="s">
        <v>110</v>
      </c>
      <c r="F1011" s="260">
        <v>10</v>
      </c>
      <c r="G1011" s="13">
        <f>IF(A1011&lt;&gt;"Vide",A1011,"")</f>
        <v>43145</v>
      </c>
    </row>
    <row r="1012" spans="1:7" ht="30" x14ac:dyDescent="0.25">
      <c r="A1012" s="805">
        <v>43145</v>
      </c>
      <c r="B1012" s="261" t="s">
        <v>9</v>
      </c>
      <c r="C1012" s="261" t="s">
        <v>141</v>
      </c>
      <c r="D1012" s="261" t="s">
        <v>149</v>
      </c>
      <c r="E1012" s="261" t="s">
        <v>110</v>
      </c>
      <c r="F1012" s="261">
        <v>2</v>
      </c>
      <c r="G1012" s="13">
        <f>IF(A1012&lt;&gt;"Vide",A1012,"")</f>
        <v>43145</v>
      </c>
    </row>
    <row r="1013" spans="1:7" x14ac:dyDescent="0.25">
      <c r="A1013" s="806">
        <v>43145</v>
      </c>
      <c r="B1013" s="260">
        <v>0</v>
      </c>
      <c r="C1013" s="260" t="s">
        <v>10</v>
      </c>
      <c r="D1013" s="260" t="s">
        <v>10</v>
      </c>
      <c r="E1013" s="260" t="s">
        <v>672</v>
      </c>
      <c r="F1013" s="260">
        <v>0</v>
      </c>
      <c r="G1013" s="13">
        <f>IF(A1013&lt;&gt;"Vide",A1013,"")</f>
        <v>43145</v>
      </c>
    </row>
    <row r="1014" spans="1:7" ht="30" x14ac:dyDescent="0.25">
      <c r="A1014" s="805">
        <v>43146</v>
      </c>
      <c r="B1014" s="261" t="s">
        <v>3</v>
      </c>
      <c r="C1014" s="261" t="s">
        <v>61</v>
      </c>
      <c r="D1014" s="261" t="s">
        <v>65</v>
      </c>
      <c r="E1014" s="261" t="s">
        <v>215</v>
      </c>
      <c r="F1014" s="261">
        <v>5</v>
      </c>
      <c r="G1014" s="13">
        <f>IF(A1014&lt;&gt;"Vide",A1014,"")</f>
        <v>43146</v>
      </c>
    </row>
    <row r="1015" spans="1:7" ht="30" x14ac:dyDescent="0.25">
      <c r="A1015" s="807">
        <v>43146</v>
      </c>
      <c r="B1015" s="311" t="s">
        <v>21</v>
      </c>
      <c r="C1015" s="311" t="s">
        <v>85</v>
      </c>
      <c r="D1015" s="311" t="s">
        <v>67</v>
      </c>
      <c r="E1015" s="311" t="s">
        <v>671</v>
      </c>
      <c r="F1015" s="311">
        <v>45</v>
      </c>
      <c r="G1015" s="13">
        <f>IF(A1015&lt;&gt;"Vide",A1015,"")</f>
        <v>43146</v>
      </c>
    </row>
    <row r="1016" spans="1:7" ht="45" x14ac:dyDescent="0.25">
      <c r="A1016" s="808">
        <v>43146</v>
      </c>
      <c r="B1016" s="263" t="s">
        <v>3</v>
      </c>
      <c r="C1016" s="263" t="s">
        <v>15</v>
      </c>
      <c r="D1016" s="263" t="s">
        <v>10</v>
      </c>
      <c r="E1016" s="263" t="s">
        <v>673</v>
      </c>
      <c r="F1016" s="263">
        <v>20</v>
      </c>
      <c r="G1016" s="13">
        <f>IF(A1016&lt;&gt;"Vide",A1016,"")</f>
        <v>43146</v>
      </c>
    </row>
    <row r="1017" spans="1:7" ht="30" x14ac:dyDescent="0.25">
      <c r="A1017" s="809">
        <v>43146</v>
      </c>
      <c r="B1017" s="262" t="s">
        <v>4</v>
      </c>
      <c r="C1017" s="262" t="s">
        <v>47</v>
      </c>
      <c r="D1017" s="262" t="s">
        <v>54</v>
      </c>
      <c r="E1017" s="262" t="s">
        <v>674</v>
      </c>
      <c r="F1017" s="262">
        <v>15</v>
      </c>
      <c r="G1017" s="13">
        <f>IF(A1017&lt;&gt;"Vide",A1017,"")</f>
        <v>43146</v>
      </c>
    </row>
    <row r="1018" spans="1:7" ht="45" x14ac:dyDescent="0.25">
      <c r="A1018" s="808">
        <v>43146</v>
      </c>
      <c r="B1018" s="263" t="s">
        <v>22</v>
      </c>
      <c r="C1018" s="263" t="s">
        <v>15</v>
      </c>
      <c r="D1018" s="263" t="s">
        <v>116</v>
      </c>
      <c r="E1018" s="263" t="s">
        <v>675</v>
      </c>
      <c r="F1018" s="263">
        <v>0</v>
      </c>
      <c r="G1018" s="13">
        <f>IF(A1018&lt;&gt;"Vide",A1018,"")</f>
        <v>43146</v>
      </c>
    </row>
    <row r="1019" spans="1:7" ht="45" x14ac:dyDescent="0.25">
      <c r="A1019" s="809">
        <v>43146</v>
      </c>
      <c r="B1019" s="262" t="s">
        <v>7</v>
      </c>
      <c r="C1019" s="262" t="s">
        <v>47</v>
      </c>
      <c r="D1019" s="262" t="s">
        <v>56</v>
      </c>
      <c r="E1019" s="262" t="s">
        <v>676</v>
      </c>
      <c r="F1019" s="262">
        <v>15</v>
      </c>
      <c r="G1019" s="13">
        <f>IF(A1019&lt;&gt;"Vide",A1019,"")</f>
        <v>43146</v>
      </c>
    </row>
    <row r="1020" spans="1:7" x14ac:dyDescent="0.25">
      <c r="A1020" s="808">
        <v>43146</v>
      </c>
      <c r="B1020" s="263" t="s">
        <v>5</v>
      </c>
      <c r="C1020" s="263" t="s">
        <v>83</v>
      </c>
      <c r="D1020" s="263" t="s">
        <v>69</v>
      </c>
      <c r="E1020" s="263" t="s">
        <v>677</v>
      </c>
      <c r="F1020" s="263">
        <v>15</v>
      </c>
      <c r="G1020" s="13">
        <f>IF(A1020&lt;&gt;"Vide",A1020,"")</f>
        <v>43146</v>
      </c>
    </row>
    <row r="1021" spans="1:7" x14ac:dyDescent="0.25">
      <c r="A1021" s="809">
        <v>43146</v>
      </c>
      <c r="B1021" s="262" t="s">
        <v>2</v>
      </c>
      <c r="C1021" s="262" t="s">
        <v>12</v>
      </c>
      <c r="D1021" s="262" t="s">
        <v>33</v>
      </c>
      <c r="E1021" s="262" t="s">
        <v>680</v>
      </c>
      <c r="F1021" s="262">
        <v>20</v>
      </c>
      <c r="G1021" s="13">
        <f>IF(A1021&lt;&gt;"Vide",A1021,"")</f>
        <v>43146</v>
      </c>
    </row>
    <row r="1022" spans="1:7" ht="30" x14ac:dyDescent="0.25">
      <c r="A1022" s="808">
        <v>43146</v>
      </c>
      <c r="B1022" s="263" t="s">
        <v>9</v>
      </c>
      <c r="C1022" s="263" t="s">
        <v>85</v>
      </c>
      <c r="D1022" s="263" t="s">
        <v>71</v>
      </c>
      <c r="E1022" s="263" t="s">
        <v>678</v>
      </c>
      <c r="F1022" s="263">
        <v>0</v>
      </c>
      <c r="G1022" s="13">
        <f>IF(A1022&lt;&gt;"Vide",A1022,"")</f>
        <v>43146</v>
      </c>
    </row>
    <row r="1023" spans="1:7" ht="30" x14ac:dyDescent="0.25">
      <c r="A1023" s="810">
        <v>43146</v>
      </c>
      <c r="B1023" s="367" t="s">
        <v>30</v>
      </c>
      <c r="C1023" s="367" t="s">
        <v>16</v>
      </c>
      <c r="D1023" s="367" t="s">
        <v>151</v>
      </c>
      <c r="E1023" s="367" t="s">
        <v>679</v>
      </c>
      <c r="F1023" s="367">
        <v>20</v>
      </c>
      <c r="G1023" s="13">
        <f>IF(A1023&lt;&gt;"Vide",A1023,"")</f>
        <v>43146</v>
      </c>
    </row>
    <row r="1024" spans="1:7" ht="30" x14ac:dyDescent="0.25">
      <c r="A1024" s="811">
        <v>43146</v>
      </c>
      <c r="B1024" s="315" t="s">
        <v>9</v>
      </c>
      <c r="C1024" s="315" t="s">
        <v>88</v>
      </c>
      <c r="D1024" s="315" t="s">
        <v>120</v>
      </c>
      <c r="E1024" s="315" t="s">
        <v>681</v>
      </c>
      <c r="F1024" s="315">
        <v>20</v>
      </c>
      <c r="G1024" s="13">
        <f>IF(A1024&lt;&gt;"Vide",A1024,"")</f>
        <v>43146</v>
      </c>
    </row>
    <row r="1025" spans="1:7" x14ac:dyDescent="0.25">
      <c r="A1025" s="811">
        <v>43146</v>
      </c>
      <c r="B1025" s="315">
        <v>0</v>
      </c>
      <c r="C1025" s="315" t="s">
        <v>10</v>
      </c>
      <c r="D1025" s="315" t="s">
        <v>10</v>
      </c>
      <c r="E1025" s="315" t="s">
        <v>110</v>
      </c>
      <c r="F1025" s="315">
        <v>8</v>
      </c>
      <c r="G1025" s="13">
        <f>IF(A1025&lt;&gt;"Vide",A1025,"")</f>
        <v>43146</v>
      </c>
    </row>
    <row r="1026" spans="1:7" ht="30" x14ac:dyDescent="0.25">
      <c r="A1026" s="812">
        <v>43146</v>
      </c>
      <c r="B1026" s="316" t="s">
        <v>3</v>
      </c>
      <c r="C1026" s="316" t="s">
        <v>141</v>
      </c>
      <c r="D1026" s="316" t="s">
        <v>144</v>
      </c>
      <c r="E1026" s="316" t="s">
        <v>110</v>
      </c>
      <c r="F1026" s="316">
        <v>2</v>
      </c>
      <c r="G1026" s="13">
        <f>IF(A1026&lt;&gt;"Vide",A1026,"")</f>
        <v>43146</v>
      </c>
    </row>
    <row r="1027" spans="1:7" x14ac:dyDescent="0.25">
      <c r="A1027" s="813">
        <v>43146</v>
      </c>
      <c r="B1027" s="324" t="s">
        <v>3</v>
      </c>
      <c r="C1027" s="324" t="s">
        <v>141</v>
      </c>
      <c r="D1027" s="324" t="s">
        <v>146</v>
      </c>
      <c r="E1027" s="324" t="s">
        <v>110</v>
      </c>
      <c r="F1027" s="324">
        <v>8</v>
      </c>
      <c r="G1027" s="13">
        <f>IF(A1027&lt;&gt;"Vide",A1027,"")</f>
        <v>43146</v>
      </c>
    </row>
    <row r="1028" spans="1:7" ht="30" x14ac:dyDescent="0.25">
      <c r="A1028" s="814">
        <v>43146</v>
      </c>
      <c r="B1028" s="323" t="s">
        <v>3</v>
      </c>
      <c r="C1028" s="323" t="s">
        <v>141</v>
      </c>
      <c r="D1028" s="323" t="s">
        <v>148</v>
      </c>
      <c r="E1028" s="323" t="s">
        <v>110</v>
      </c>
      <c r="F1028" s="323">
        <v>15</v>
      </c>
      <c r="G1028" s="13">
        <f>IF(A1028&lt;&gt;"Vide",A1028,"")</f>
        <v>43146</v>
      </c>
    </row>
    <row r="1029" spans="1:7" x14ac:dyDescent="0.25">
      <c r="A1029" s="815">
        <v>43146</v>
      </c>
      <c r="B1029" s="318" t="s">
        <v>3</v>
      </c>
      <c r="C1029" s="318" t="s">
        <v>141</v>
      </c>
      <c r="D1029" s="318" t="s">
        <v>145</v>
      </c>
      <c r="E1029" s="318" t="s">
        <v>110</v>
      </c>
      <c r="F1029" s="318">
        <v>5</v>
      </c>
      <c r="G1029" s="13">
        <f>IF(A1029&lt;&gt;"Vide",A1029,"")</f>
        <v>43146</v>
      </c>
    </row>
    <row r="1030" spans="1:7" x14ac:dyDescent="0.25">
      <c r="A1030" s="816">
        <v>43146</v>
      </c>
      <c r="B1030" s="317" t="s">
        <v>3</v>
      </c>
      <c r="C1030" s="317" t="s">
        <v>141</v>
      </c>
      <c r="D1030" s="317" t="s">
        <v>146</v>
      </c>
      <c r="E1030" s="317" t="s">
        <v>110</v>
      </c>
      <c r="F1030" s="317">
        <v>9</v>
      </c>
      <c r="G1030" s="13">
        <f>IF(A1030&lt;&gt;"Vide",A1030,"")</f>
        <v>43146</v>
      </c>
    </row>
    <row r="1031" spans="1:7" x14ac:dyDescent="0.25">
      <c r="A1031" s="815">
        <v>43146</v>
      </c>
      <c r="B1031" s="318" t="s">
        <v>4</v>
      </c>
      <c r="C1031" s="318" t="s">
        <v>141</v>
      </c>
      <c r="D1031" s="318" t="s">
        <v>145</v>
      </c>
      <c r="E1031" s="318" t="s">
        <v>110</v>
      </c>
      <c r="F1031" s="318">
        <v>4</v>
      </c>
      <c r="G1031" s="13">
        <f>IF(A1031&lt;&gt;"Vide",A1031,"")</f>
        <v>43146</v>
      </c>
    </row>
    <row r="1032" spans="1:7" x14ac:dyDescent="0.25">
      <c r="A1032" s="816">
        <v>43146</v>
      </c>
      <c r="B1032" s="317" t="s">
        <v>4</v>
      </c>
      <c r="C1032" s="317" t="s">
        <v>141</v>
      </c>
      <c r="D1032" s="317" t="s">
        <v>146</v>
      </c>
      <c r="E1032" s="317" t="s">
        <v>110</v>
      </c>
      <c r="F1032" s="317">
        <v>11</v>
      </c>
      <c r="G1032" s="13">
        <f>IF(A1032&lt;&gt;"Vide",A1032,"")</f>
        <v>43146</v>
      </c>
    </row>
    <row r="1033" spans="1:7" x14ac:dyDescent="0.25">
      <c r="A1033" s="815">
        <v>43146</v>
      </c>
      <c r="B1033" s="318" t="s">
        <v>9</v>
      </c>
      <c r="C1033" s="318" t="s">
        <v>141</v>
      </c>
      <c r="D1033" s="318" t="s">
        <v>145</v>
      </c>
      <c r="E1033" s="318" t="s">
        <v>110</v>
      </c>
      <c r="F1033" s="318">
        <v>10</v>
      </c>
      <c r="G1033" s="13">
        <f>IF(A1033&lt;&gt;"Vide",A1033,"")</f>
        <v>43146</v>
      </c>
    </row>
    <row r="1034" spans="1:7" ht="30" x14ac:dyDescent="0.25">
      <c r="A1034" s="816">
        <v>43146</v>
      </c>
      <c r="B1034" s="317" t="s">
        <v>9</v>
      </c>
      <c r="C1034" s="317" t="s">
        <v>141</v>
      </c>
      <c r="D1034" s="317" t="s">
        <v>146</v>
      </c>
      <c r="E1034" s="317" t="s">
        <v>687</v>
      </c>
      <c r="F1034" s="317">
        <v>15</v>
      </c>
      <c r="G1034" s="13">
        <f>IF(A1034&lt;&gt;"Vide",A1034,"")</f>
        <v>43146</v>
      </c>
    </row>
    <row r="1035" spans="1:7" x14ac:dyDescent="0.25">
      <c r="A1035" s="815">
        <v>43146</v>
      </c>
      <c r="B1035" s="318" t="s">
        <v>21</v>
      </c>
      <c r="C1035" s="318" t="s">
        <v>141</v>
      </c>
      <c r="D1035" s="318" t="s">
        <v>145</v>
      </c>
      <c r="E1035" s="318" t="s">
        <v>110</v>
      </c>
      <c r="F1035" s="318">
        <v>10</v>
      </c>
      <c r="G1035" s="13">
        <f>IF(A1035&lt;&gt;"Vide",A1035,"")</f>
        <v>43146</v>
      </c>
    </row>
    <row r="1036" spans="1:7" x14ac:dyDescent="0.25">
      <c r="A1036" s="816">
        <v>43146</v>
      </c>
      <c r="B1036" s="317" t="s">
        <v>21</v>
      </c>
      <c r="C1036" s="317" t="s">
        <v>141</v>
      </c>
      <c r="D1036" s="317" t="s">
        <v>146</v>
      </c>
      <c r="E1036" s="317" t="s">
        <v>110</v>
      </c>
      <c r="F1036" s="317">
        <v>15</v>
      </c>
      <c r="G1036" s="13">
        <f>IF(A1036&lt;&gt;"Vide",A1036,"")</f>
        <v>43146</v>
      </c>
    </row>
    <row r="1037" spans="1:7" ht="45" x14ac:dyDescent="0.25">
      <c r="A1037" s="816">
        <v>43147</v>
      </c>
      <c r="B1037" s="317" t="s">
        <v>7</v>
      </c>
      <c r="C1037" s="317" t="s">
        <v>83</v>
      </c>
      <c r="D1037" s="317" t="s">
        <v>115</v>
      </c>
      <c r="E1037" s="317" t="s">
        <v>682</v>
      </c>
      <c r="F1037" s="317">
        <v>10</v>
      </c>
      <c r="G1037" s="13">
        <f>IF(A1037&lt;&gt;"Vide",A1037,"")</f>
        <v>43147</v>
      </c>
    </row>
    <row r="1038" spans="1:7" ht="45" x14ac:dyDescent="0.25">
      <c r="A1038" s="815">
        <v>43147</v>
      </c>
      <c r="B1038" s="318" t="s">
        <v>2</v>
      </c>
      <c r="C1038" s="318" t="s">
        <v>12</v>
      </c>
      <c r="D1038" s="318" t="s">
        <v>35</v>
      </c>
      <c r="E1038" s="318" t="s">
        <v>683</v>
      </c>
      <c r="F1038" s="318">
        <v>10</v>
      </c>
      <c r="G1038" s="13">
        <f>IF(A1038&lt;&gt;"Vide",A1038,"")</f>
        <v>43147</v>
      </c>
    </row>
    <row r="1039" spans="1:7" ht="30" x14ac:dyDescent="0.25">
      <c r="A1039" s="816">
        <v>43147</v>
      </c>
      <c r="B1039" s="317" t="s">
        <v>5</v>
      </c>
      <c r="C1039" s="317" t="s">
        <v>61</v>
      </c>
      <c r="D1039" s="317" t="s">
        <v>62</v>
      </c>
      <c r="E1039" s="317" t="s">
        <v>684</v>
      </c>
      <c r="F1039" s="317">
        <v>5</v>
      </c>
      <c r="G1039" s="13">
        <f>IF(A1039&lt;&gt;"Vide",A1039,"")</f>
        <v>43147</v>
      </c>
    </row>
    <row r="1040" spans="1:7" ht="30" x14ac:dyDescent="0.25">
      <c r="A1040" s="817">
        <v>43147</v>
      </c>
      <c r="B1040" s="319" t="s">
        <v>8</v>
      </c>
      <c r="C1040" s="319" t="s">
        <v>141</v>
      </c>
      <c r="D1040" s="319" t="s">
        <v>144</v>
      </c>
      <c r="E1040" s="319" t="s">
        <v>685</v>
      </c>
      <c r="F1040" s="319">
        <v>15</v>
      </c>
      <c r="G1040" s="13">
        <f>IF(A1040&lt;&gt;"Vide",A1040,"")</f>
        <v>43147</v>
      </c>
    </row>
    <row r="1041" spans="1:7" x14ac:dyDescent="0.25">
      <c r="A1041" s="818">
        <v>43147</v>
      </c>
      <c r="B1041" s="320" t="s">
        <v>4</v>
      </c>
      <c r="C1041" s="320" t="s">
        <v>84</v>
      </c>
      <c r="D1041" s="320" t="s">
        <v>115</v>
      </c>
      <c r="E1041" s="320" t="s">
        <v>686</v>
      </c>
      <c r="F1041" s="320">
        <v>15</v>
      </c>
      <c r="G1041" s="13">
        <f>IF(A1041&lt;&gt;"Vide",A1041,"")</f>
        <v>43147</v>
      </c>
    </row>
    <row r="1042" spans="1:7" x14ac:dyDescent="0.25">
      <c r="A1042" s="819">
        <v>43147</v>
      </c>
      <c r="B1042" s="321" t="s">
        <v>5</v>
      </c>
      <c r="C1042" s="321" t="s">
        <v>83</v>
      </c>
      <c r="D1042" s="321" t="s">
        <v>71</v>
      </c>
      <c r="E1042" s="321" t="s">
        <v>110</v>
      </c>
      <c r="F1042" s="321">
        <v>60</v>
      </c>
      <c r="G1042" s="13">
        <f>IF(A1042&lt;&gt;"Vide",A1042,"")</f>
        <v>43147</v>
      </c>
    </row>
    <row r="1043" spans="1:7" ht="30" x14ac:dyDescent="0.25">
      <c r="A1043" s="818">
        <v>43147</v>
      </c>
      <c r="B1043" s="320" t="s">
        <v>6</v>
      </c>
      <c r="C1043" s="320" t="s">
        <v>83</v>
      </c>
      <c r="D1043" s="320" t="s">
        <v>115</v>
      </c>
      <c r="E1043" s="320" t="s">
        <v>688</v>
      </c>
      <c r="F1043" s="320">
        <v>45</v>
      </c>
      <c r="G1043" s="13">
        <f>IF(A1043&lt;&gt;"Vide",A1043,"")</f>
        <v>43147</v>
      </c>
    </row>
    <row r="1044" spans="1:7" x14ac:dyDescent="0.25">
      <c r="A1044" s="819">
        <v>43147</v>
      </c>
      <c r="B1044" s="321" t="s">
        <v>8</v>
      </c>
      <c r="C1044" s="321" t="s">
        <v>16</v>
      </c>
      <c r="D1044" s="321" t="s">
        <v>77</v>
      </c>
      <c r="E1044" s="321" t="s">
        <v>689</v>
      </c>
      <c r="F1044" s="321">
        <v>30</v>
      </c>
      <c r="G1044" s="13">
        <f>IF(A1044&lt;&gt;"Vide",A1044,"")</f>
        <v>43147</v>
      </c>
    </row>
    <row r="1045" spans="1:7" ht="30" x14ac:dyDescent="0.25">
      <c r="A1045" s="818">
        <v>43147</v>
      </c>
      <c r="B1045" s="320" t="s">
        <v>9</v>
      </c>
      <c r="C1045" s="320" t="s">
        <v>61</v>
      </c>
      <c r="D1045" s="320" t="s">
        <v>62</v>
      </c>
      <c r="E1045" s="320" t="s">
        <v>690</v>
      </c>
      <c r="F1045" s="320">
        <v>60</v>
      </c>
      <c r="G1045" s="13">
        <f>IF(A1045&lt;&gt;"Vide",A1045,"")</f>
        <v>43147</v>
      </c>
    </row>
    <row r="1046" spans="1:7" ht="30" x14ac:dyDescent="0.25">
      <c r="A1046" s="819">
        <v>43147</v>
      </c>
      <c r="B1046" s="321" t="s">
        <v>22</v>
      </c>
      <c r="C1046" s="321" t="s">
        <v>15</v>
      </c>
      <c r="D1046" s="321" t="s">
        <v>119</v>
      </c>
      <c r="E1046" s="321" t="s">
        <v>691</v>
      </c>
      <c r="F1046" s="321">
        <v>0</v>
      </c>
      <c r="G1046" s="13">
        <f>IF(A1046&lt;&gt;"Vide",A1046,"")</f>
        <v>43147</v>
      </c>
    </row>
    <row r="1047" spans="1:7" ht="30" x14ac:dyDescent="0.25">
      <c r="A1047" s="818">
        <v>43147</v>
      </c>
      <c r="B1047" s="320" t="s">
        <v>22</v>
      </c>
      <c r="C1047" s="320" t="s">
        <v>15</v>
      </c>
      <c r="D1047" s="320" t="s">
        <v>119</v>
      </c>
      <c r="E1047" s="320" t="s">
        <v>692</v>
      </c>
      <c r="F1047" s="320">
        <v>30</v>
      </c>
      <c r="G1047" s="13">
        <f>IF(A1047&lt;&gt;"Vide",A1047,"")</f>
        <v>43147</v>
      </c>
    </row>
    <row r="1048" spans="1:7" ht="30" x14ac:dyDescent="0.25">
      <c r="A1048" s="819">
        <v>43147</v>
      </c>
      <c r="B1048" s="321" t="s">
        <v>22</v>
      </c>
      <c r="C1048" s="321" t="s">
        <v>97</v>
      </c>
      <c r="D1048" s="321" t="s">
        <v>99</v>
      </c>
      <c r="E1048" s="321" t="s">
        <v>693</v>
      </c>
      <c r="F1048" s="321">
        <v>15</v>
      </c>
      <c r="G1048" s="13">
        <f>IF(A1048&lt;&gt;"Vide",A1048,"")</f>
        <v>43147</v>
      </c>
    </row>
    <row r="1049" spans="1:7" ht="90" x14ac:dyDescent="0.25">
      <c r="A1049" s="818">
        <v>43147</v>
      </c>
      <c r="B1049" s="320" t="s">
        <v>30</v>
      </c>
      <c r="C1049" s="320" t="s">
        <v>16</v>
      </c>
      <c r="D1049" s="320" t="s">
        <v>10</v>
      </c>
      <c r="E1049" s="322" t="s">
        <v>694</v>
      </c>
      <c r="F1049" s="320">
        <v>30</v>
      </c>
      <c r="G1049" s="13">
        <f>IF(A1049&lt;&gt;"Vide",A1049,"")</f>
        <v>43147</v>
      </c>
    </row>
    <row r="1050" spans="1:7" x14ac:dyDescent="0.25">
      <c r="A1050" s="819">
        <v>43147</v>
      </c>
      <c r="B1050" s="321" t="s">
        <v>2</v>
      </c>
      <c r="C1050" s="321" t="s">
        <v>12</v>
      </c>
      <c r="D1050" s="321" t="s">
        <v>34</v>
      </c>
      <c r="E1050" s="321" t="s">
        <v>110</v>
      </c>
      <c r="F1050" s="321">
        <v>15</v>
      </c>
      <c r="G1050" s="13">
        <f>IF(A1050&lt;&gt;"Vide",A1050,"")</f>
        <v>43147</v>
      </c>
    </row>
    <row r="1051" spans="1:7" ht="30" x14ac:dyDescent="0.25">
      <c r="A1051" s="818">
        <v>43147</v>
      </c>
      <c r="B1051" s="320" t="s">
        <v>135</v>
      </c>
      <c r="C1051" s="320" t="s">
        <v>139</v>
      </c>
      <c r="D1051" s="320" t="s">
        <v>140</v>
      </c>
      <c r="E1051" s="320" t="s">
        <v>695</v>
      </c>
      <c r="F1051" s="320">
        <v>0</v>
      </c>
      <c r="G1051" s="13">
        <f>IF(A1051&lt;&gt;"Vide",A1051,"")</f>
        <v>43147</v>
      </c>
    </row>
    <row r="1052" spans="1:7" ht="30" x14ac:dyDescent="0.25">
      <c r="A1052" s="819">
        <v>43147</v>
      </c>
      <c r="B1052" s="321" t="s">
        <v>7</v>
      </c>
      <c r="C1052" s="321" t="s">
        <v>83</v>
      </c>
      <c r="D1052" s="321" t="s">
        <v>67</v>
      </c>
      <c r="E1052" s="321" t="s">
        <v>696</v>
      </c>
      <c r="F1052" s="321">
        <v>30</v>
      </c>
      <c r="G1052" s="13">
        <f>IF(A1052&lt;&gt;"Vide",A1052,"")</f>
        <v>43147</v>
      </c>
    </row>
    <row r="1053" spans="1:7" ht="30" x14ac:dyDescent="0.25">
      <c r="A1053" s="820">
        <v>43147</v>
      </c>
      <c r="B1053" s="325" t="s">
        <v>9</v>
      </c>
      <c r="C1053" s="325" t="s">
        <v>48</v>
      </c>
      <c r="D1053" s="325" t="s">
        <v>59</v>
      </c>
      <c r="E1053" s="325" t="s">
        <v>697</v>
      </c>
      <c r="F1053" s="325">
        <v>20</v>
      </c>
      <c r="G1053" s="13">
        <f>IF(A1053&lt;&gt;"Vide",A1053,"")</f>
        <v>43147</v>
      </c>
    </row>
    <row r="1054" spans="1:7" ht="30" x14ac:dyDescent="0.25">
      <c r="A1054" s="821">
        <v>43147</v>
      </c>
      <c r="B1054" s="326" t="s">
        <v>9</v>
      </c>
      <c r="C1054" s="326" t="s">
        <v>85</v>
      </c>
      <c r="D1054" s="326" t="s">
        <v>10</v>
      </c>
      <c r="E1054" s="326" t="s">
        <v>644</v>
      </c>
      <c r="F1054" s="326">
        <v>0</v>
      </c>
      <c r="G1054" s="13">
        <f>IF(A1054&lt;&gt;"Vide",A1054,"")</f>
        <v>43147</v>
      </c>
    </row>
    <row r="1055" spans="1:7" x14ac:dyDescent="0.25">
      <c r="A1055" s="822">
        <v>43147</v>
      </c>
      <c r="B1055" s="327" t="s">
        <v>8</v>
      </c>
      <c r="C1055" s="327" t="s">
        <v>141</v>
      </c>
      <c r="D1055" s="327" t="s">
        <v>145</v>
      </c>
      <c r="E1055" s="327" t="s">
        <v>110</v>
      </c>
      <c r="F1055" s="327">
        <v>10</v>
      </c>
      <c r="G1055" s="13">
        <f>IF(A1055&lt;&gt;"Vide",A1055,"")</f>
        <v>43147</v>
      </c>
    </row>
    <row r="1056" spans="1:7" x14ac:dyDescent="0.25">
      <c r="A1056" s="821">
        <v>43147</v>
      </c>
      <c r="B1056" s="326" t="s">
        <v>8</v>
      </c>
      <c r="C1056" s="326" t="s">
        <v>141</v>
      </c>
      <c r="D1056" s="326" t="s">
        <v>146</v>
      </c>
      <c r="E1056" s="326" t="s">
        <v>110</v>
      </c>
      <c r="F1056" s="326">
        <v>33</v>
      </c>
      <c r="G1056" s="13">
        <f>IF(A1056&lt;&gt;"Vide",A1056,"")</f>
        <v>43147</v>
      </c>
    </row>
    <row r="1057" spans="1:7" x14ac:dyDescent="0.25">
      <c r="A1057" s="822">
        <v>43147</v>
      </c>
      <c r="B1057" s="327" t="s">
        <v>8</v>
      </c>
      <c r="C1057" s="327" t="s">
        <v>141</v>
      </c>
      <c r="D1057" s="327" t="s">
        <v>147</v>
      </c>
      <c r="E1057" s="327" t="s">
        <v>110</v>
      </c>
      <c r="F1057" s="327">
        <v>5</v>
      </c>
      <c r="G1057" s="13">
        <f>IF(A1057&lt;&gt;"Vide",A1057,"")</f>
        <v>43147</v>
      </c>
    </row>
    <row r="1058" spans="1:7" ht="30" x14ac:dyDescent="0.25">
      <c r="A1058" s="821">
        <v>43147</v>
      </c>
      <c r="B1058" s="326" t="s">
        <v>8</v>
      </c>
      <c r="C1058" s="326" t="s">
        <v>141</v>
      </c>
      <c r="D1058" s="326" t="s">
        <v>149</v>
      </c>
      <c r="E1058" s="326" t="s">
        <v>706</v>
      </c>
      <c r="F1058" s="326">
        <v>10</v>
      </c>
      <c r="G1058" s="13">
        <f>IF(A1058&lt;&gt;"Vide",A1058,"")</f>
        <v>43147</v>
      </c>
    </row>
    <row r="1059" spans="1:7" ht="30" x14ac:dyDescent="0.25">
      <c r="A1059" s="822">
        <v>43147</v>
      </c>
      <c r="B1059" s="327" t="s">
        <v>8</v>
      </c>
      <c r="C1059" s="327" t="s">
        <v>141</v>
      </c>
      <c r="D1059" s="327" t="s">
        <v>149</v>
      </c>
      <c r="E1059" s="327" t="s">
        <v>2</v>
      </c>
      <c r="F1059" s="327">
        <v>10</v>
      </c>
      <c r="G1059" s="13">
        <f>IF(A1059&lt;&gt;"Vide",A1059,"")</f>
        <v>43147</v>
      </c>
    </row>
    <row r="1060" spans="1:7" x14ac:dyDescent="0.25">
      <c r="A1060" s="823">
        <v>43147</v>
      </c>
      <c r="B1060" s="328" t="s">
        <v>8</v>
      </c>
      <c r="C1060" s="328" t="s">
        <v>141</v>
      </c>
      <c r="D1060" s="328" t="s">
        <v>146</v>
      </c>
      <c r="E1060" s="328" t="s">
        <v>110</v>
      </c>
      <c r="F1060" s="328">
        <v>15</v>
      </c>
      <c r="G1060" s="13">
        <f>IF(A1060&lt;&gt;"Vide",A1060,"")</f>
        <v>43147</v>
      </c>
    </row>
    <row r="1061" spans="1:7" x14ac:dyDescent="0.25">
      <c r="A1061" s="824">
        <v>43147</v>
      </c>
      <c r="B1061" s="329" t="s">
        <v>8</v>
      </c>
      <c r="C1061" s="329" t="s">
        <v>141</v>
      </c>
      <c r="D1061" s="329" t="s">
        <v>145</v>
      </c>
      <c r="E1061" s="329" t="s">
        <v>110</v>
      </c>
      <c r="F1061" s="329">
        <v>15</v>
      </c>
      <c r="G1061" s="13">
        <f>IF(A1061&lt;&gt;"Vide",A1061,"")</f>
        <v>43147</v>
      </c>
    </row>
    <row r="1062" spans="1:7" x14ac:dyDescent="0.25">
      <c r="A1062" s="824">
        <v>43147</v>
      </c>
      <c r="B1062" s="329" t="s">
        <v>3</v>
      </c>
      <c r="C1062" s="329" t="s">
        <v>141</v>
      </c>
      <c r="D1062" s="329" t="s">
        <v>145</v>
      </c>
      <c r="E1062" s="329" t="s">
        <v>110</v>
      </c>
      <c r="F1062" s="329">
        <v>10</v>
      </c>
      <c r="G1062" s="13">
        <f>IF(A1062&lt;&gt;"Vide",A1062,"")</f>
        <v>43147</v>
      </c>
    </row>
    <row r="1063" spans="1:7" x14ac:dyDescent="0.25">
      <c r="A1063" s="825">
        <v>43147</v>
      </c>
      <c r="B1063" s="365" t="s">
        <v>3</v>
      </c>
      <c r="C1063" s="365" t="s">
        <v>141</v>
      </c>
      <c r="D1063" s="365" t="s">
        <v>146</v>
      </c>
      <c r="E1063" s="365" t="s">
        <v>110</v>
      </c>
      <c r="F1063" s="365">
        <v>15</v>
      </c>
      <c r="G1063" s="13">
        <f>IF(A1063&lt;&gt;"Vide",A1063,"")</f>
        <v>43147</v>
      </c>
    </row>
    <row r="1064" spans="1:7" ht="30" x14ac:dyDescent="0.25">
      <c r="A1064" s="826">
        <v>43147</v>
      </c>
      <c r="B1064" s="331" t="s">
        <v>3</v>
      </c>
      <c r="C1064" s="331" t="s">
        <v>141</v>
      </c>
      <c r="D1064" s="331" t="s">
        <v>148</v>
      </c>
      <c r="E1064" s="331" t="s">
        <v>110</v>
      </c>
      <c r="F1064" s="331">
        <v>15</v>
      </c>
      <c r="G1064" s="13">
        <f>IF(A1064&lt;&gt;"Vide",A1064,"")</f>
        <v>43147</v>
      </c>
    </row>
    <row r="1065" spans="1:7" x14ac:dyDescent="0.25">
      <c r="A1065" s="827">
        <v>43147</v>
      </c>
      <c r="B1065" s="330" t="s">
        <v>3</v>
      </c>
      <c r="C1065" s="330" t="s">
        <v>141</v>
      </c>
      <c r="D1065" s="330" t="s">
        <v>145</v>
      </c>
      <c r="E1065" s="330" t="s">
        <v>110</v>
      </c>
      <c r="F1065" s="330">
        <v>5</v>
      </c>
      <c r="G1065" s="13">
        <f>IF(A1065&lt;&gt;"Vide",A1065,"")</f>
        <v>43147</v>
      </c>
    </row>
    <row r="1066" spans="1:7" x14ac:dyDescent="0.25">
      <c r="A1066" s="826">
        <v>43147</v>
      </c>
      <c r="B1066" s="331" t="s">
        <v>3</v>
      </c>
      <c r="C1066" s="331" t="s">
        <v>141</v>
      </c>
      <c r="D1066" s="331" t="s">
        <v>146</v>
      </c>
      <c r="E1066" s="331" t="s">
        <v>110</v>
      </c>
      <c r="F1066" s="331">
        <v>16</v>
      </c>
      <c r="G1066" s="13">
        <f>IF(A1066&lt;&gt;"Vide",A1066,"")</f>
        <v>43147</v>
      </c>
    </row>
    <row r="1067" spans="1:7" ht="30" x14ac:dyDescent="0.25">
      <c r="A1067" s="827">
        <v>43147</v>
      </c>
      <c r="B1067" s="330" t="s">
        <v>3</v>
      </c>
      <c r="C1067" s="330" t="s">
        <v>141</v>
      </c>
      <c r="D1067" s="330" t="s">
        <v>149</v>
      </c>
      <c r="E1067" s="330" t="s">
        <v>284</v>
      </c>
      <c r="F1067" s="330">
        <v>6</v>
      </c>
      <c r="G1067" s="13">
        <f>IF(A1067&lt;&gt;"Vide",A1067,"")</f>
        <v>43147</v>
      </c>
    </row>
    <row r="1068" spans="1:7" x14ac:dyDescent="0.25">
      <c r="A1068" s="826">
        <v>43147</v>
      </c>
      <c r="B1068" s="331" t="s">
        <v>4</v>
      </c>
      <c r="C1068" s="331" t="s">
        <v>141</v>
      </c>
      <c r="D1068" s="331" t="s">
        <v>145</v>
      </c>
      <c r="E1068" s="331" t="s">
        <v>110</v>
      </c>
      <c r="F1068" s="331">
        <v>3</v>
      </c>
      <c r="G1068" s="13">
        <f>IF(A1068&lt;&gt;"Vide",A1068,"")</f>
        <v>43147</v>
      </c>
    </row>
    <row r="1069" spans="1:7" x14ac:dyDescent="0.25">
      <c r="A1069" s="827">
        <v>43147</v>
      </c>
      <c r="B1069" s="330" t="s">
        <v>4</v>
      </c>
      <c r="C1069" s="330" t="s">
        <v>141</v>
      </c>
      <c r="D1069" s="330" t="s">
        <v>146</v>
      </c>
      <c r="E1069" s="330" t="s">
        <v>110</v>
      </c>
      <c r="F1069" s="330">
        <v>17</v>
      </c>
      <c r="G1069" s="13">
        <f>IF(A1069&lt;&gt;"Vide",A1069,"")</f>
        <v>43147</v>
      </c>
    </row>
    <row r="1070" spans="1:7" x14ac:dyDescent="0.25">
      <c r="A1070" s="826">
        <v>43147</v>
      </c>
      <c r="B1070" s="331" t="s">
        <v>4</v>
      </c>
      <c r="C1070" s="331" t="s">
        <v>141</v>
      </c>
      <c r="D1070" s="331" t="s">
        <v>146</v>
      </c>
      <c r="E1070" s="331" t="s">
        <v>110</v>
      </c>
      <c r="F1070" s="331">
        <v>6</v>
      </c>
      <c r="G1070" s="13">
        <f>IF(A1070&lt;&gt;"Vide",A1070,"")</f>
        <v>43147</v>
      </c>
    </row>
    <row r="1071" spans="1:7" x14ac:dyDescent="0.25">
      <c r="A1071" s="827">
        <v>43147</v>
      </c>
      <c r="B1071" s="330" t="s">
        <v>9</v>
      </c>
      <c r="C1071" s="330" t="s">
        <v>141</v>
      </c>
      <c r="D1071" s="330" t="s">
        <v>147</v>
      </c>
      <c r="E1071" s="330" t="s">
        <v>110</v>
      </c>
      <c r="F1071" s="330">
        <v>25</v>
      </c>
      <c r="G1071" s="13">
        <f>IF(A1071&lt;&gt;"Vide",A1071,"")</f>
        <v>43147</v>
      </c>
    </row>
    <row r="1072" spans="1:7" ht="30" x14ac:dyDescent="0.25">
      <c r="A1072" s="826">
        <v>43147</v>
      </c>
      <c r="B1072" s="331" t="s">
        <v>9</v>
      </c>
      <c r="C1072" s="331" t="s">
        <v>141</v>
      </c>
      <c r="D1072" s="331" t="s">
        <v>149</v>
      </c>
      <c r="E1072" s="331" t="s">
        <v>110</v>
      </c>
      <c r="F1072" s="331">
        <v>20</v>
      </c>
      <c r="G1072" s="13">
        <f>IF(A1072&lt;&gt;"Vide",A1072,"")</f>
        <v>43147</v>
      </c>
    </row>
    <row r="1073" spans="1:7" x14ac:dyDescent="0.25">
      <c r="A1073" s="827">
        <v>43147</v>
      </c>
      <c r="B1073" s="330" t="s">
        <v>9</v>
      </c>
      <c r="C1073" s="330" t="s">
        <v>141</v>
      </c>
      <c r="D1073" s="330" t="s">
        <v>146</v>
      </c>
      <c r="E1073" s="330" t="s">
        <v>110</v>
      </c>
      <c r="F1073" s="330">
        <v>9</v>
      </c>
      <c r="G1073" s="13">
        <f>IF(A1073&lt;&gt;"Vide",A1073,"")</f>
        <v>43147</v>
      </c>
    </row>
    <row r="1074" spans="1:7" x14ac:dyDescent="0.25">
      <c r="A1074" s="826">
        <v>43148</v>
      </c>
      <c r="B1074" s="331" t="s">
        <v>30</v>
      </c>
      <c r="C1074" s="331" t="s">
        <v>17</v>
      </c>
      <c r="D1074" s="331" t="s">
        <v>80</v>
      </c>
      <c r="E1074" s="331" t="s">
        <v>698</v>
      </c>
      <c r="F1074" s="331">
        <v>15</v>
      </c>
      <c r="G1074" s="13">
        <f>IF(A1074&lt;&gt;"Vide",A1074,"")</f>
        <v>43148</v>
      </c>
    </row>
    <row r="1075" spans="1:7" x14ac:dyDescent="0.25">
      <c r="A1075" s="827">
        <v>43148</v>
      </c>
      <c r="B1075" s="330" t="s">
        <v>8</v>
      </c>
      <c r="C1075" s="330" t="s">
        <v>16</v>
      </c>
      <c r="D1075" s="330" t="s">
        <v>77</v>
      </c>
      <c r="E1075" s="330" t="s">
        <v>699</v>
      </c>
      <c r="F1075" s="330">
        <v>45</v>
      </c>
      <c r="G1075" s="13">
        <f>IF(A1075&lt;&gt;"Vide",A1075,"")</f>
        <v>43148</v>
      </c>
    </row>
    <row r="1076" spans="1:7" x14ac:dyDescent="0.25">
      <c r="A1076" s="826">
        <v>43148</v>
      </c>
      <c r="B1076" s="331" t="s">
        <v>2</v>
      </c>
      <c r="C1076" s="331" t="s">
        <v>12</v>
      </c>
      <c r="D1076" s="331" t="s">
        <v>34</v>
      </c>
      <c r="E1076" s="331" t="s">
        <v>700</v>
      </c>
      <c r="F1076" s="331">
        <v>10</v>
      </c>
      <c r="G1076" s="13">
        <f>IF(A1076&lt;&gt;"Vide",A1076,"")</f>
        <v>43148</v>
      </c>
    </row>
    <row r="1077" spans="1:7" x14ac:dyDescent="0.25">
      <c r="A1077" s="827">
        <v>43148</v>
      </c>
      <c r="B1077" s="330" t="s">
        <v>8</v>
      </c>
      <c r="C1077" s="330" t="s">
        <v>141</v>
      </c>
      <c r="D1077" s="330" t="s">
        <v>147</v>
      </c>
      <c r="E1077" s="330" t="s">
        <v>110</v>
      </c>
      <c r="F1077" s="330">
        <v>5</v>
      </c>
      <c r="G1077" s="13">
        <f>IF(A1077&lt;&gt;"Vide",A1077,"")</f>
        <v>43148</v>
      </c>
    </row>
    <row r="1078" spans="1:7" x14ac:dyDescent="0.25">
      <c r="A1078" s="826">
        <v>43148</v>
      </c>
      <c r="B1078" s="331" t="s">
        <v>9</v>
      </c>
      <c r="C1078" s="331" t="s">
        <v>141</v>
      </c>
      <c r="D1078" s="331" t="s">
        <v>147</v>
      </c>
      <c r="E1078" s="331" t="s">
        <v>110</v>
      </c>
      <c r="F1078" s="331">
        <v>10</v>
      </c>
      <c r="G1078" s="13">
        <f>IF(A1078&lt;&gt;"Vide",A1078,"")</f>
        <v>43148</v>
      </c>
    </row>
    <row r="1079" spans="1:7" ht="45" x14ac:dyDescent="0.25">
      <c r="A1079" s="827">
        <v>43148</v>
      </c>
      <c r="B1079" s="330" t="s">
        <v>2</v>
      </c>
      <c r="C1079" s="330" t="s">
        <v>12</v>
      </c>
      <c r="D1079" s="330" t="s">
        <v>31</v>
      </c>
      <c r="E1079" s="330" t="s">
        <v>701</v>
      </c>
      <c r="F1079" s="330">
        <v>40</v>
      </c>
      <c r="G1079" s="13">
        <f>IF(A1079&lt;&gt;"Vide",A1079,"")</f>
        <v>43148</v>
      </c>
    </row>
    <row r="1080" spans="1:7" ht="30" x14ac:dyDescent="0.25">
      <c r="A1080" s="826">
        <v>43148</v>
      </c>
      <c r="B1080" s="331" t="s">
        <v>7</v>
      </c>
      <c r="C1080" s="331" t="s">
        <v>83</v>
      </c>
      <c r="D1080" s="331" t="s">
        <v>115</v>
      </c>
      <c r="E1080" s="331" t="s">
        <v>702</v>
      </c>
      <c r="F1080" s="331">
        <v>15</v>
      </c>
      <c r="G1080" s="13">
        <f>IF(A1080&lt;&gt;"Vide",A1080,"")</f>
        <v>43148</v>
      </c>
    </row>
    <row r="1081" spans="1:7" x14ac:dyDescent="0.25">
      <c r="A1081" s="826">
        <v>43148</v>
      </c>
      <c r="B1081" s="331" t="s">
        <v>8</v>
      </c>
      <c r="C1081" s="331" t="s">
        <v>141</v>
      </c>
      <c r="D1081" s="331" t="s">
        <v>145</v>
      </c>
      <c r="E1081" s="331" t="s">
        <v>110</v>
      </c>
      <c r="F1081" s="331">
        <v>14</v>
      </c>
      <c r="G1081" s="13">
        <f>IF(A1081&lt;&gt;"Vide",A1081,"")</f>
        <v>43148</v>
      </c>
    </row>
    <row r="1082" spans="1:7" x14ac:dyDescent="0.25">
      <c r="A1082" s="827">
        <v>43148</v>
      </c>
      <c r="B1082" s="330" t="s">
        <v>8</v>
      </c>
      <c r="C1082" s="330" t="s">
        <v>141</v>
      </c>
      <c r="D1082" s="330" t="s">
        <v>146</v>
      </c>
      <c r="E1082" s="330" t="s">
        <v>110</v>
      </c>
      <c r="F1082" s="330">
        <v>28</v>
      </c>
      <c r="G1082" s="13">
        <f>IF(A1082&lt;&gt;"Vide",A1082,"")</f>
        <v>43148</v>
      </c>
    </row>
    <row r="1083" spans="1:7" x14ac:dyDescent="0.25">
      <c r="A1083" s="826">
        <v>43148</v>
      </c>
      <c r="B1083" s="331" t="s">
        <v>8</v>
      </c>
      <c r="C1083" s="331" t="s">
        <v>141</v>
      </c>
      <c r="D1083" s="331" t="s">
        <v>147</v>
      </c>
      <c r="E1083" s="331" t="s">
        <v>110</v>
      </c>
      <c r="F1083" s="331">
        <v>5</v>
      </c>
      <c r="G1083" s="13">
        <f>IF(A1083&lt;&gt;"Vide",A1083,"")</f>
        <v>43148</v>
      </c>
    </row>
    <row r="1084" spans="1:7" x14ac:dyDescent="0.25">
      <c r="A1084" s="827">
        <v>43148</v>
      </c>
      <c r="B1084" s="330" t="s">
        <v>8</v>
      </c>
      <c r="C1084" s="330" t="s">
        <v>141</v>
      </c>
      <c r="D1084" s="330" t="s">
        <v>145</v>
      </c>
      <c r="E1084" s="330" t="s">
        <v>110</v>
      </c>
      <c r="F1084" s="330">
        <v>6</v>
      </c>
      <c r="G1084" s="13">
        <f>IF(A1084&lt;&gt;"Vide",A1084,"")</f>
        <v>43148</v>
      </c>
    </row>
    <row r="1085" spans="1:7" x14ac:dyDescent="0.25">
      <c r="A1085" s="826">
        <v>43148</v>
      </c>
      <c r="B1085" s="331" t="s">
        <v>8</v>
      </c>
      <c r="C1085" s="331" t="s">
        <v>141</v>
      </c>
      <c r="D1085" s="331" t="s">
        <v>146</v>
      </c>
      <c r="E1085" s="331" t="s">
        <v>110</v>
      </c>
      <c r="F1085" s="331">
        <v>6</v>
      </c>
      <c r="G1085" s="13">
        <f>IF(A1085&lt;&gt;"Vide",A1085,"")</f>
        <v>43148</v>
      </c>
    </row>
    <row r="1086" spans="1:7" x14ac:dyDescent="0.25">
      <c r="A1086" s="827">
        <v>43148</v>
      </c>
      <c r="B1086" s="330" t="s">
        <v>3</v>
      </c>
      <c r="C1086" s="330" t="s">
        <v>141</v>
      </c>
      <c r="D1086" s="330" t="s">
        <v>146</v>
      </c>
      <c r="E1086" s="330" t="s">
        <v>110</v>
      </c>
      <c r="F1086" s="330">
        <v>9</v>
      </c>
      <c r="G1086" s="13">
        <f>IF(A1086&lt;&gt;"Vide",A1086,"")</f>
        <v>43148</v>
      </c>
    </row>
    <row r="1087" spans="1:7" x14ac:dyDescent="0.25">
      <c r="A1087" s="826">
        <v>43148</v>
      </c>
      <c r="B1087" s="331" t="s">
        <v>3</v>
      </c>
      <c r="C1087" s="331" t="s">
        <v>141</v>
      </c>
      <c r="D1087" s="331" t="s">
        <v>145</v>
      </c>
      <c r="E1087" s="331" t="s">
        <v>110</v>
      </c>
      <c r="F1087" s="331">
        <v>5</v>
      </c>
      <c r="G1087" s="13">
        <f>IF(A1087&lt;&gt;"Vide",A1087,"")</f>
        <v>43148</v>
      </c>
    </row>
    <row r="1088" spans="1:7" x14ac:dyDescent="0.25">
      <c r="A1088" s="827">
        <v>43148</v>
      </c>
      <c r="B1088" s="330" t="s">
        <v>3</v>
      </c>
      <c r="C1088" s="330" t="s">
        <v>141</v>
      </c>
      <c r="D1088" s="330" t="s">
        <v>146</v>
      </c>
      <c r="E1088" s="330" t="s">
        <v>110</v>
      </c>
      <c r="F1088" s="330">
        <v>6</v>
      </c>
      <c r="G1088" s="13">
        <f>IF(A1088&lt;&gt;"Vide",A1088,"")</f>
        <v>43148</v>
      </c>
    </row>
    <row r="1089" spans="1:7" x14ac:dyDescent="0.25">
      <c r="A1089" s="826">
        <v>43148</v>
      </c>
      <c r="B1089" s="331" t="s">
        <v>4</v>
      </c>
      <c r="C1089" s="331" t="s">
        <v>141</v>
      </c>
      <c r="D1089" s="331" t="s">
        <v>145</v>
      </c>
      <c r="E1089" s="331" t="s">
        <v>110</v>
      </c>
      <c r="F1089" s="331">
        <v>15</v>
      </c>
      <c r="G1089" s="13">
        <f>IF(A1089&lt;&gt;"Vide",A1089,"")</f>
        <v>43148</v>
      </c>
    </row>
    <row r="1090" spans="1:7" x14ac:dyDescent="0.25">
      <c r="A1090" s="827">
        <v>43148</v>
      </c>
      <c r="B1090" s="330" t="s">
        <v>4</v>
      </c>
      <c r="C1090" s="330" t="s">
        <v>141</v>
      </c>
      <c r="D1090" s="330" t="s">
        <v>146</v>
      </c>
      <c r="E1090" s="330" t="s">
        <v>110</v>
      </c>
      <c r="F1090" s="330">
        <v>12</v>
      </c>
      <c r="G1090" s="13">
        <f>IF(A1090&lt;&gt;"Vide",A1090,"")</f>
        <v>43148</v>
      </c>
    </row>
    <row r="1091" spans="1:7" ht="30" x14ac:dyDescent="0.25">
      <c r="A1091" s="826">
        <v>43148</v>
      </c>
      <c r="B1091" s="331" t="s">
        <v>4</v>
      </c>
      <c r="C1091" s="331" t="s">
        <v>141</v>
      </c>
      <c r="D1091" s="331" t="s">
        <v>148</v>
      </c>
      <c r="E1091" s="331" t="s">
        <v>110</v>
      </c>
      <c r="F1091" s="331">
        <v>15</v>
      </c>
      <c r="G1091" s="13">
        <f>IF(A1091&lt;&gt;"Vide",A1091,"")</f>
        <v>43148</v>
      </c>
    </row>
    <row r="1092" spans="1:7" x14ac:dyDescent="0.25">
      <c r="A1092" s="827">
        <v>43148</v>
      </c>
      <c r="B1092" s="330" t="s">
        <v>4</v>
      </c>
      <c r="C1092" s="330" t="s">
        <v>141</v>
      </c>
      <c r="D1092" s="330" t="s">
        <v>145</v>
      </c>
      <c r="E1092" s="330" t="s">
        <v>110</v>
      </c>
      <c r="F1092" s="330">
        <v>4</v>
      </c>
      <c r="G1092" s="13">
        <f>IF(A1092&lt;&gt;"Vide",A1092,"")</f>
        <v>43148</v>
      </c>
    </row>
    <row r="1093" spans="1:7" x14ac:dyDescent="0.25">
      <c r="A1093" s="826">
        <v>43148</v>
      </c>
      <c r="B1093" s="331" t="s">
        <v>4</v>
      </c>
      <c r="C1093" s="331" t="s">
        <v>141</v>
      </c>
      <c r="D1093" s="331" t="s">
        <v>146</v>
      </c>
      <c r="E1093" s="331" t="s">
        <v>110</v>
      </c>
      <c r="F1093" s="331">
        <v>5</v>
      </c>
      <c r="G1093" s="13">
        <f>IF(A1093&lt;&gt;"Vide",A1093,"")</f>
        <v>43148</v>
      </c>
    </row>
    <row r="1094" spans="1:7" ht="60" x14ac:dyDescent="0.25">
      <c r="A1094" s="827">
        <v>43150</v>
      </c>
      <c r="B1094" s="330" t="s">
        <v>3</v>
      </c>
      <c r="C1094" s="330" t="s">
        <v>84</v>
      </c>
      <c r="D1094" s="330" t="s">
        <v>115</v>
      </c>
      <c r="E1094" s="330" t="s">
        <v>705</v>
      </c>
      <c r="F1094" s="330">
        <v>45</v>
      </c>
      <c r="G1094" s="13">
        <f>IF(A1094&lt;&gt;"Vide",A1094,"")</f>
        <v>43150</v>
      </c>
    </row>
    <row r="1095" spans="1:7" x14ac:dyDescent="0.25">
      <c r="A1095" s="826">
        <v>43150</v>
      </c>
      <c r="B1095" s="331" t="s">
        <v>7</v>
      </c>
      <c r="C1095" s="331" t="s">
        <v>83</v>
      </c>
      <c r="D1095" s="331" t="s">
        <v>115</v>
      </c>
      <c r="E1095" s="331" t="s">
        <v>703</v>
      </c>
      <c r="F1095" s="331">
        <v>15</v>
      </c>
      <c r="G1095" s="13">
        <f>IF(A1095&lt;&gt;"Vide",A1095,"")</f>
        <v>43150</v>
      </c>
    </row>
    <row r="1096" spans="1:7" ht="30" x14ac:dyDescent="0.25">
      <c r="A1096" s="827">
        <v>43150</v>
      </c>
      <c r="B1096" s="330" t="s">
        <v>6</v>
      </c>
      <c r="C1096" s="330" t="s">
        <v>16</v>
      </c>
      <c r="D1096" s="330" t="s">
        <v>76</v>
      </c>
      <c r="E1096" s="330" t="s">
        <v>704</v>
      </c>
      <c r="F1096" s="330">
        <v>15</v>
      </c>
      <c r="G1096" s="13">
        <f>IF(A1096&lt;&gt;"Vide",A1096,"")</f>
        <v>43150</v>
      </c>
    </row>
    <row r="1097" spans="1:7" x14ac:dyDescent="0.25">
      <c r="A1097" s="827">
        <v>43150</v>
      </c>
      <c r="B1097" s="330">
        <v>0</v>
      </c>
      <c r="C1097" s="330" t="s">
        <v>10</v>
      </c>
      <c r="D1097" s="330" t="s">
        <v>10</v>
      </c>
      <c r="E1097" s="330" t="s">
        <v>110</v>
      </c>
      <c r="F1097" s="330">
        <v>0</v>
      </c>
      <c r="G1097" s="13">
        <f>IF(A1097&lt;&gt;"Vide",A1097,"")</f>
        <v>43150</v>
      </c>
    </row>
    <row r="1098" spans="1:7" x14ac:dyDescent="0.25">
      <c r="A1098" s="828">
        <v>43150</v>
      </c>
      <c r="B1098" s="332" t="s">
        <v>8</v>
      </c>
      <c r="C1098" s="332" t="s">
        <v>104</v>
      </c>
      <c r="D1098" s="332" t="s">
        <v>105</v>
      </c>
      <c r="E1098" s="332" t="s">
        <v>707</v>
      </c>
      <c r="F1098" s="332">
        <v>15</v>
      </c>
      <c r="G1098" s="13">
        <f>IF(A1098&lt;&gt;"Vide",A1098,"")</f>
        <v>43150</v>
      </c>
    </row>
    <row r="1099" spans="1:7" ht="30" x14ac:dyDescent="0.25">
      <c r="A1099" s="829">
        <v>43150</v>
      </c>
      <c r="B1099" s="333" t="s">
        <v>7</v>
      </c>
      <c r="C1099" s="333" t="s">
        <v>15</v>
      </c>
      <c r="D1099" s="333" t="s">
        <v>136</v>
      </c>
      <c r="E1099" s="333" t="s">
        <v>708</v>
      </c>
      <c r="F1099" s="333">
        <v>150</v>
      </c>
      <c r="G1099" s="13">
        <f>IF(A1099&lt;&gt;"Vide",A1099,"")</f>
        <v>43150</v>
      </c>
    </row>
    <row r="1100" spans="1:7" x14ac:dyDescent="0.25">
      <c r="A1100" s="830">
        <v>43150</v>
      </c>
      <c r="B1100" s="334" t="s">
        <v>8</v>
      </c>
      <c r="C1100" s="334" t="s">
        <v>141</v>
      </c>
      <c r="D1100" s="334" t="s">
        <v>145</v>
      </c>
      <c r="E1100" s="334" t="s">
        <v>110</v>
      </c>
      <c r="F1100" s="334">
        <v>30</v>
      </c>
      <c r="G1100" s="13">
        <f>IF(A1100&lt;&gt;"Vide",A1100,"")</f>
        <v>43150</v>
      </c>
    </row>
    <row r="1101" spans="1:7" x14ac:dyDescent="0.25">
      <c r="A1101" s="831">
        <v>43150</v>
      </c>
      <c r="B1101" s="335" t="s">
        <v>8</v>
      </c>
      <c r="C1101" s="335" t="s">
        <v>141</v>
      </c>
      <c r="D1101" s="335" t="s">
        <v>146</v>
      </c>
      <c r="E1101" s="335" t="s">
        <v>110</v>
      </c>
      <c r="F1101" s="335">
        <v>20</v>
      </c>
      <c r="G1101" s="13">
        <f>IF(A1101&lt;&gt;"Vide",A1101,"")</f>
        <v>43150</v>
      </c>
    </row>
    <row r="1102" spans="1:7" x14ac:dyDescent="0.25">
      <c r="A1102" s="832">
        <v>43150</v>
      </c>
      <c r="B1102" s="336" t="s">
        <v>8</v>
      </c>
      <c r="C1102" s="336" t="s">
        <v>141</v>
      </c>
      <c r="D1102" s="336" t="s">
        <v>142</v>
      </c>
      <c r="E1102" s="336" t="s">
        <v>110</v>
      </c>
      <c r="F1102" s="336">
        <v>3</v>
      </c>
      <c r="G1102" s="13">
        <f>IF(A1102&lt;&gt;"Vide",A1102,"")</f>
        <v>43150</v>
      </c>
    </row>
    <row r="1103" spans="1:7" x14ac:dyDescent="0.25">
      <c r="A1103" s="831">
        <v>43150</v>
      </c>
      <c r="B1103" s="335" t="s">
        <v>8</v>
      </c>
      <c r="C1103" s="335" t="s">
        <v>141</v>
      </c>
      <c r="D1103" s="335" t="s">
        <v>145</v>
      </c>
      <c r="E1103" s="335" t="s">
        <v>110</v>
      </c>
      <c r="F1103" s="335">
        <v>39</v>
      </c>
      <c r="G1103" s="13">
        <f>IF(A1103&lt;&gt;"Vide",A1103,"")</f>
        <v>43150</v>
      </c>
    </row>
    <row r="1104" spans="1:7" x14ac:dyDescent="0.25">
      <c r="A1104" s="832">
        <v>43150</v>
      </c>
      <c r="B1104" s="336" t="s">
        <v>8</v>
      </c>
      <c r="C1104" s="336" t="s">
        <v>141</v>
      </c>
      <c r="D1104" s="336" t="s">
        <v>146</v>
      </c>
      <c r="E1104" s="336" t="s">
        <v>110</v>
      </c>
      <c r="F1104" s="336">
        <v>12</v>
      </c>
      <c r="G1104" s="13">
        <f>IF(A1104&lt;&gt;"Vide",A1104,"")</f>
        <v>43150</v>
      </c>
    </row>
    <row r="1105" spans="1:7" x14ac:dyDescent="0.25">
      <c r="A1105" s="831">
        <v>43150</v>
      </c>
      <c r="B1105" s="335" t="s">
        <v>4</v>
      </c>
      <c r="C1105" s="335" t="s">
        <v>141</v>
      </c>
      <c r="D1105" s="335" t="s">
        <v>145</v>
      </c>
      <c r="E1105" s="335" t="s">
        <v>110</v>
      </c>
      <c r="F1105" s="335">
        <v>8</v>
      </c>
      <c r="G1105" s="13">
        <f>IF(A1105&lt;&gt;"Vide",A1105,"")</f>
        <v>43150</v>
      </c>
    </row>
    <row r="1106" spans="1:7" x14ac:dyDescent="0.25">
      <c r="A1106" s="832">
        <v>43150</v>
      </c>
      <c r="B1106" s="336" t="s">
        <v>4</v>
      </c>
      <c r="C1106" s="336" t="s">
        <v>141</v>
      </c>
      <c r="D1106" s="336" t="s">
        <v>146</v>
      </c>
      <c r="E1106" s="336" t="s">
        <v>110</v>
      </c>
      <c r="F1106" s="336">
        <v>10</v>
      </c>
      <c r="G1106" s="13">
        <f>IF(A1106&lt;&gt;"Vide",A1106,"")</f>
        <v>43150</v>
      </c>
    </row>
    <row r="1107" spans="1:7" ht="30" x14ac:dyDescent="0.25">
      <c r="A1107" s="831">
        <v>43150</v>
      </c>
      <c r="B1107" s="335" t="s">
        <v>4</v>
      </c>
      <c r="C1107" s="335" t="s">
        <v>141</v>
      </c>
      <c r="D1107" s="335" t="s">
        <v>149</v>
      </c>
      <c r="E1107" s="335" t="s">
        <v>13</v>
      </c>
      <c r="F1107" s="335">
        <v>3</v>
      </c>
      <c r="G1107" s="13">
        <f>IF(A1107&lt;&gt;"Vide",A1107,"")</f>
        <v>43150</v>
      </c>
    </row>
    <row r="1108" spans="1:7" ht="30" x14ac:dyDescent="0.25">
      <c r="A1108" s="833">
        <v>43153</v>
      </c>
      <c r="B1108" s="337" t="s">
        <v>9</v>
      </c>
      <c r="C1108" s="337" t="s">
        <v>61</v>
      </c>
      <c r="D1108" s="337" t="s">
        <v>65</v>
      </c>
      <c r="E1108" s="337" t="s">
        <v>709</v>
      </c>
      <c r="F1108" s="337">
        <v>20</v>
      </c>
      <c r="G1108" s="13">
        <f>IF(A1108&lt;&gt;"Vide",A1108,"")</f>
        <v>43153</v>
      </c>
    </row>
    <row r="1109" spans="1:7" ht="30" x14ac:dyDescent="0.25">
      <c r="A1109" s="834">
        <v>43153</v>
      </c>
      <c r="B1109" s="338" t="s">
        <v>21</v>
      </c>
      <c r="C1109" s="338" t="s">
        <v>85</v>
      </c>
      <c r="D1109" s="338" t="s">
        <v>115</v>
      </c>
      <c r="E1109" s="338" t="s">
        <v>710</v>
      </c>
      <c r="F1109" s="338">
        <v>15</v>
      </c>
      <c r="G1109" s="13">
        <f>IF(A1109&lt;&gt;"Vide",A1109,"")</f>
        <v>43153</v>
      </c>
    </row>
    <row r="1110" spans="1:7" x14ac:dyDescent="0.25">
      <c r="A1110" s="835">
        <v>43153</v>
      </c>
      <c r="B1110" s="339" t="s">
        <v>22</v>
      </c>
      <c r="C1110" s="339" t="s">
        <v>87</v>
      </c>
      <c r="D1110" s="339" t="s">
        <v>95</v>
      </c>
      <c r="E1110" s="339" t="s">
        <v>711</v>
      </c>
      <c r="F1110" s="339">
        <v>30</v>
      </c>
      <c r="G1110" s="13">
        <f>IF(A1110&lt;&gt;"Vide",A1110,"")</f>
        <v>43153</v>
      </c>
    </row>
    <row r="1111" spans="1:7" ht="30" x14ac:dyDescent="0.25">
      <c r="A1111" s="834">
        <v>43153</v>
      </c>
      <c r="B1111" s="338" t="s">
        <v>22</v>
      </c>
      <c r="C1111" s="338" t="s">
        <v>97</v>
      </c>
      <c r="D1111" s="338" t="s">
        <v>112</v>
      </c>
      <c r="E1111" s="338" t="s">
        <v>712</v>
      </c>
      <c r="F1111" s="338">
        <v>10</v>
      </c>
      <c r="G1111" s="13">
        <f>IF(A1111&lt;&gt;"Vide",A1111,"")</f>
        <v>43153</v>
      </c>
    </row>
    <row r="1112" spans="1:7" ht="30" x14ac:dyDescent="0.25">
      <c r="A1112" s="835">
        <v>43153</v>
      </c>
      <c r="B1112" s="339" t="s">
        <v>22</v>
      </c>
      <c r="C1112" s="339" t="s">
        <v>15</v>
      </c>
      <c r="D1112" s="339" t="s">
        <v>116</v>
      </c>
      <c r="E1112" s="339" t="s">
        <v>713</v>
      </c>
      <c r="F1112" s="339">
        <v>1</v>
      </c>
      <c r="G1112" s="13">
        <f>IF(A1112&lt;&gt;"Vide",A1112,"")</f>
        <v>43153</v>
      </c>
    </row>
    <row r="1113" spans="1:7" ht="30" x14ac:dyDescent="0.25">
      <c r="A1113" s="834">
        <v>43153</v>
      </c>
      <c r="B1113" s="338" t="s">
        <v>21</v>
      </c>
      <c r="C1113" s="338" t="s">
        <v>88</v>
      </c>
      <c r="D1113" s="338" t="s">
        <v>120</v>
      </c>
      <c r="E1113" s="338" t="s">
        <v>714</v>
      </c>
      <c r="F1113" s="338">
        <v>20</v>
      </c>
      <c r="G1113" s="13">
        <f>IF(A1113&lt;&gt;"Vide",A1113,"")</f>
        <v>43153</v>
      </c>
    </row>
    <row r="1114" spans="1:7" ht="45" x14ac:dyDescent="0.25">
      <c r="A1114" s="835">
        <v>43153</v>
      </c>
      <c r="B1114" s="339" t="s">
        <v>22</v>
      </c>
      <c r="C1114" s="339" t="s">
        <v>92</v>
      </c>
      <c r="D1114" s="339" t="s">
        <v>91</v>
      </c>
      <c r="E1114" s="339" t="s">
        <v>715</v>
      </c>
      <c r="F1114" s="339">
        <v>20</v>
      </c>
      <c r="G1114" s="13">
        <f>IF(A1114&lt;&gt;"Vide",A1114,"")</f>
        <v>43153</v>
      </c>
    </row>
    <row r="1115" spans="1:7" x14ac:dyDescent="0.25">
      <c r="A1115" s="836">
        <v>43153</v>
      </c>
      <c r="B1115" s="340" t="s">
        <v>7</v>
      </c>
      <c r="C1115" s="340" t="s">
        <v>83</v>
      </c>
      <c r="D1115" s="340" t="s">
        <v>71</v>
      </c>
      <c r="E1115" s="340" t="s">
        <v>717</v>
      </c>
      <c r="F1115" s="340">
        <v>15</v>
      </c>
      <c r="G1115" s="13">
        <f>IF(A1115&lt;&gt;"Vide",A1115,"")</f>
        <v>43153</v>
      </c>
    </row>
    <row r="1116" spans="1:7" x14ac:dyDescent="0.25">
      <c r="A1116" s="837">
        <v>43153</v>
      </c>
      <c r="B1116" s="341" t="s">
        <v>30</v>
      </c>
      <c r="C1116" s="341" t="s">
        <v>16</v>
      </c>
      <c r="D1116" s="341" t="s">
        <v>77</v>
      </c>
      <c r="E1116" s="341" t="s">
        <v>718</v>
      </c>
      <c r="F1116" s="341">
        <v>10</v>
      </c>
      <c r="G1116" s="13">
        <f>IF(A1116&lt;&gt;"Vide",A1116,"")</f>
        <v>43153</v>
      </c>
    </row>
    <row r="1117" spans="1:7" x14ac:dyDescent="0.25">
      <c r="A1117" s="838">
        <v>43153</v>
      </c>
      <c r="B1117" s="342" t="s">
        <v>2</v>
      </c>
      <c r="C1117" s="342" t="s">
        <v>12</v>
      </c>
      <c r="D1117" s="342" t="s">
        <v>33</v>
      </c>
      <c r="E1117" s="342" t="s">
        <v>716</v>
      </c>
      <c r="F1117" s="342">
        <v>10</v>
      </c>
      <c r="G1117" s="13">
        <f>IF(A1117&lt;&gt;"Vide",A1117,"")</f>
        <v>43153</v>
      </c>
    </row>
    <row r="1118" spans="1:7" x14ac:dyDescent="0.25">
      <c r="A1118" s="839">
        <v>43153</v>
      </c>
      <c r="B1118" s="343" t="s">
        <v>9</v>
      </c>
      <c r="C1118" s="343" t="s">
        <v>48</v>
      </c>
      <c r="D1118" s="343" t="s">
        <v>59</v>
      </c>
      <c r="E1118" s="343" t="s">
        <v>719</v>
      </c>
      <c r="F1118" s="343">
        <v>0</v>
      </c>
      <c r="G1118" s="13">
        <f>IF(A1118&lt;&gt;"Vide",A1118,"")</f>
        <v>43153</v>
      </c>
    </row>
    <row r="1119" spans="1:7" ht="45" x14ac:dyDescent="0.25">
      <c r="A1119" s="840">
        <v>43153</v>
      </c>
      <c r="B1119" s="344" t="s">
        <v>9</v>
      </c>
      <c r="C1119" s="344" t="s">
        <v>48</v>
      </c>
      <c r="D1119" s="344" t="s">
        <v>59</v>
      </c>
      <c r="E1119" s="344" t="s">
        <v>720</v>
      </c>
      <c r="F1119" s="344">
        <v>90</v>
      </c>
      <c r="G1119" s="13">
        <f>IF(A1119&lt;&gt;"Vide",A1119,"")</f>
        <v>43153</v>
      </c>
    </row>
    <row r="1120" spans="1:7" ht="30" x14ac:dyDescent="0.25">
      <c r="A1120" s="839">
        <v>43153</v>
      </c>
      <c r="B1120" s="343" t="s">
        <v>6</v>
      </c>
      <c r="C1120" s="343" t="s">
        <v>16</v>
      </c>
      <c r="D1120" s="343" t="s">
        <v>79</v>
      </c>
      <c r="E1120" s="343" t="s">
        <v>721</v>
      </c>
      <c r="F1120" s="343">
        <v>0</v>
      </c>
      <c r="G1120" s="13">
        <f>IF(A1120&lt;&gt;"Vide",A1120,"")</f>
        <v>43153</v>
      </c>
    </row>
    <row r="1121" spans="1:7" x14ac:dyDescent="0.25">
      <c r="A1121" s="840">
        <v>43153</v>
      </c>
      <c r="B1121" s="344" t="s">
        <v>30</v>
      </c>
      <c r="C1121" s="344" t="s">
        <v>141</v>
      </c>
      <c r="D1121" s="344" t="s">
        <v>145</v>
      </c>
      <c r="E1121" s="344" t="s">
        <v>110</v>
      </c>
      <c r="F1121" s="344">
        <v>1</v>
      </c>
      <c r="G1121" s="13">
        <f>IF(A1121&lt;&gt;"Vide",A1121,"")</f>
        <v>43153</v>
      </c>
    </row>
    <row r="1122" spans="1:7" x14ac:dyDescent="0.25">
      <c r="A1122" s="841">
        <v>43153</v>
      </c>
      <c r="B1122" s="345" t="s">
        <v>30</v>
      </c>
      <c r="C1122" s="345" t="s">
        <v>141</v>
      </c>
      <c r="D1122" s="345" t="s">
        <v>146</v>
      </c>
      <c r="E1122" s="345" t="s">
        <v>110</v>
      </c>
      <c r="F1122" s="345">
        <v>6</v>
      </c>
      <c r="G1122" s="13">
        <f>IF(A1122&lt;&gt;"Vide",A1122,"")</f>
        <v>43153</v>
      </c>
    </row>
    <row r="1123" spans="1:7" x14ac:dyDescent="0.25">
      <c r="A1123" s="842">
        <v>43153</v>
      </c>
      <c r="B1123" s="346" t="s">
        <v>3</v>
      </c>
      <c r="C1123" s="346" t="s">
        <v>141</v>
      </c>
      <c r="D1123" s="346" t="s">
        <v>146</v>
      </c>
      <c r="E1123" s="346" t="s">
        <v>110</v>
      </c>
      <c r="F1123" s="346">
        <v>24</v>
      </c>
      <c r="G1123" s="13">
        <f>IF(A1123&lt;&gt;"Vide",A1123,"")</f>
        <v>43153</v>
      </c>
    </row>
    <row r="1124" spans="1:7" x14ac:dyDescent="0.25">
      <c r="A1124" s="843">
        <v>43153</v>
      </c>
      <c r="B1124" s="347" t="s">
        <v>3</v>
      </c>
      <c r="C1124" s="347" t="s">
        <v>141</v>
      </c>
      <c r="D1124" s="347" t="s">
        <v>146</v>
      </c>
      <c r="E1124" s="347" t="s">
        <v>110</v>
      </c>
      <c r="F1124" s="347">
        <v>18</v>
      </c>
      <c r="G1124" s="13">
        <f>IF(A1124&lt;&gt;"Vide",A1124,"")</f>
        <v>43153</v>
      </c>
    </row>
    <row r="1125" spans="1:7" x14ac:dyDescent="0.25">
      <c r="A1125" s="842">
        <v>43153</v>
      </c>
      <c r="B1125" s="346" t="s">
        <v>4</v>
      </c>
      <c r="C1125" s="346" t="s">
        <v>141</v>
      </c>
      <c r="D1125" s="346" t="s">
        <v>142</v>
      </c>
      <c r="E1125" s="346" t="s">
        <v>110</v>
      </c>
      <c r="F1125" s="346">
        <v>3</v>
      </c>
      <c r="G1125" s="13">
        <f>IF(A1125&lt;&gt;"Vide",A1125,"")</f>
        <v>43153</v>
      </c>
    </row>
    <row r="1126" spans="1:7" x14ac:dyDescent="0.25">
      <c r="A1126" s="843">
        <v>43153</v>
      </c>
      <c r="B1126" s="347" t="s">
        <v>4</v>
      </c>
      <c r="C1126" s="347" t="s">
        <v>141</v>
      </c>
      <c r="D1126" s="347" t="s">
        <v>146</v>
      </c>
      <c r="E1126" s="347" t="s">
        <v>110</v>
      </c>
      <c r="F1126" s="347">
        <v>12</v>
      </c>
      <c r="G1126" s="13">
        <f>IF(A1126&lt;&gt;"Vide",A1126,"")</f>
        <v>43153</v>
      </c>
    </row>
    <row r="1127" spans="1:7" x14ac:dyDescent="0.25">
      <c r="A1127" s="844">
        <v>43153</v>
      </c>
      <c r="B1127" s="348" t="s">
        <v>4</v>
      </c>
      <c r="C1127" s="348" t="s">
        <v>141</v>
      </c>
      <c r="D1127" s="348" t="s">
        <v>145</v>
      </c>
      <c r="E1127" s="348" t="s">
        <v>110</v>
      </c>
      <c r="F1127" s="348">
        <v>10</v>
      </c>
      <c r="G1127" s="13">
        <f>IF(A1127&lt;&gt;"Vide",A1127,"")</f>
        <v>43153</v>
      </c>
    </row>
    <row r="1128" spans="1:7" x14ac:dyDescent="0.25">
      <c r="A1128" s="845">
        <v>43153</v>
      </c>
      <c r="B1128" s="349" t="s">
        <v>4</v>
      </c>
      <c r="C1128" s="349" t="s">
        <v>141</v>
      </c>
      <c r="D1128" s="349" t="s">
        <v>146</v>
      </c>
      <c r="E1128" s="349" t="s">
        <v>110</v>
      </c>
      <c r="F1128" s="349">
        <v>10</v>
      </c>
      <c r="G1128" s="13">
        <f>IF(A1128&lt;&gt;"Vide",A1128,"")</f>
        <v>43153</v>
      </c>
    </row>
    <row r="1129" spans="1:7" ht="30" x14ac:dyDescent="0.25">
      <c r="A1129" s="846">
        <v>43153</v>
      </c>
      <c r="B1129" s="350" t="s">
        <v>4</v>
      </c>
      <c r="C1129" s="350" t="s">
        <v>141</v>
      </c>
      <c r="D1129" s="350" t="s">
        <v>149</v>
      </c>
      <c r="E1129" s="350" t="s">
        <v>728</v>
      </c>
      <c r="F1129" s="350">
        <v>0</v>
      </c>
      <c r="G1129" s="13">
        <f>IF(A1129&lt;&gt;"Vide",A1129,"")</f>
        <v>43153</v>
      </c>
    </row>
    <row r="1130" spans="1:7" x14ac:dyDescent="0.25">
      <c r="A1130" s="845">
        <v>43153</v>
      </c>
      <c r="B1130" s="349" t="s">
        <v>9</v>
      </c>
      <c r="C1130" s="349" t="s">
        <v>141</v>
      </c>
      <c r="D1130" s="349" t="s">
        <v>146</v>
      </c>
      <c r="E1130" s="349" t="s">
        <v>110</v>
      </c>
      <c r="F1130" s="349">
        <v>15</v>
      </c>
      <c r="G1130" s="13">
        <f>IF(A1130&lt;&gt;"Vide",A1130,"")</f>
        <v>43153</v>
      </c>
    </row>
    <row r="1131" spans="1:7" ht="30" x14ac:dyDescent="0.25">
      <c r="A1131" s="846">
        <v>43153</v>
      </c>
      <c r="B1131" s="350" t="s">
        <v>9</v>
      </c>
      <c r="C1131" s="350" t="s">
        <v>141</v>
      </c>
      <c r="D1131" s="350" t="s">
        <v>149</v>
      </c>
      <c r="E1131" s="350" t="s">
        <v>729</v>
      </c>
      <c r="F1131" s="350">
        <v>13</v>
      </c>
      <c r="G1131" s="13">
        <f>IF(A1131&lt;&gt;"Vide",A1131,"")</f>
        <v>43153</v>
      </c>
    </row>
    <row r="1132" spans="1:7" x14ac:dyDescent="0.25">
      <c r="A1132" s="845">
        <v>43153</v>
      </c>
      <c r="B1132" s="349" t="s">
        <v>9</v>
      </c>
      <c r="C1132" s="349" t="s">
        <v>141</v>
      </c>
      <c r="D1132" s="349" t="s">
        <v>145</v>
      </c>
      <c r="E1132" s="349" t="s">
        <v>110</v>
      </c>
      <c r="F1132" s="349">
        <v>10</v>
      </c>
      <c r="G1132" s="13">
        <f>IF(A1132&lt;&gt;"Vide",A1132,"")</f>
        <v>43153</v>
      </c>
    </row>
    <row r="1133" spans="1:7" x14ac:dyDescent="0.25">
      <c r="A1133" s="846">
        <v>43153</v>
      </c>
      <c r="B1133" s="350" t="s">
        <v>9</v>
      </c>
      <c r="C1133" s="350" t="s">
        <v>141</v>
      </c>
      <c r="D1133" s="350" t="s">
        <v>146</v>
      </c>
      <c r="E1133" s="350" t="s">
        <v>110</v>
      </c>
      <c r="F1133" s="350">
        <v>12</v>
      </c>
      <c r="G1133" s="13">
        <f>IF(A1133&lt;&gt;"Vide",A1133,"")</f>
        <v>43153</v>
      </c>
    </row>
    <row r="1134" spans="1:7" x14ac:dyDescent="0.25">
      <c r="A1134" s="845">
        <v>43153</v>
      </c>
      <c r="B1134" s="349" t="s">
        <v>9</v>
      </c>
      <c r="C1134" s="349" t="s">
        <v>141</v>
      </c>
      <c r="D1134" s="349" t="s">
        <v>147</v>
      </c>
      <c r="E1134" s="349" t="s">
        <v>110</v>
      </c>
      <c r="F1134" s="349">
        <v>10</v>
      </c>
      <c r="G1134" s="13">
        <f>IF(A1134&lt;&gt;"Vide",A1134,"")</f>
        <v>43153</v>
      </c>
    </row>
    <row r="1135" spans="1:7" ht="30" x14ac:dyDescent="0.25">
      <c r="A1135" s="846">
        <v>43153</v>
      </c>
      <c r="B1135" s="350" t="s">
        <v>9</v>
      </c>
      <c r="C1135" s="350" t="s">
        <v>141</v>
      </c>
      <c r="D1135" s="350" t="s">
        <v>148</v>
      </c>
      <c r="E1135" s="350" t="s">
        <v>110</v>
      </c>
      <c r="F1135" s="350">
        <v>10</v>
      </c>
      <c r="G1135" s="13">
        <f>IF(A1135&lt;&gt;"Vide",A1135,"")</f>
        <v>43153</v>
      </c>
    </row>
    <row r="1136" spans="1:7" x14ac:dyDescent="0.25">
      <c r="A1136" s="845">
        <v>43153</v>
      </c>
      <c r="B1136" s="349" t="s">
        <v>21</v>
      </c>
      <c r="C1136" s="349" t="s">
        <v>141</v>
      </c>
      <c r="D1136" s="349" t="s">
        <v>146</v>
      </c>
      <c r="E1136" s="349" t="s">
        <v>110</v>
      </c>
      <c r="F1136" s="349">
        <v>2</v>
      </c>
      <c r="G1136" s="13">
        <f>IF(A1136&lt;&gt;"Vide",A1136,"")</f>
        <v>43153</v>
      </c>
    </row>
    <row r="1137" spans="1:7" ht="90" x14ac:dyDescent="0.25">
      <c r="A1137" s="846">
        <v>43154</v>
      </c>
      <c r="B1137" s="350" t="s">
        <v>6</v>
      </c>
      <c r="C1137" s="350" t="s">
        <v>61</v>
      </c>
      <c r="D1137" s="350" t="s">
        <v>65</v>
      </c>
      <c r="E1137" s="350" t="s">
        <v>722</v>
      </c>
      <c r="F1137" s="350">
        <v>60</v>
      </c>
      <c r="G1137" s="13">
        <f>IF(A1137&lt;&gt;"Vide",A1137,"")</f>
        <v>43154</v>
      </c>
    </row>
    <row r="1138" spans="1:7" ht="30" x14ac:dyDescent="0.25">
      <c r="A1138" s="845">
        <v>43154</v>
      </c>
      <c r="B1138" s="349" t="s">
        <v>3</v>
      </c>
      <c r="C1138" s="349" t="s">
        <v>15</v>
      </c>
      <c r="D1138" s="349" t="s">
        <v>136</v>
      </c>
      <c r="E1138" s="349" t="s">
        <v>726</v>
      </c>
      <c r="F1138" s="349">
        <v>0</v>
      </c>
      <c r="G1138" s="13">
        <f>IF(A1138&lt;&gt;"Vide",A1138,"")</f>
        <v>43154</v>
      </c>
    </row>
    <row r="1139" spans="1:7" ht="60" x14ac:dyDescent="0.25">
      <c r="A1139" s="846">
        <v>43154</v>
      </c>
      <c r="B1139" s="350" t="s">
        <v>22</v>
      </c>
      <c r="C1139" s="350" t="s">
        <v>61</v>
      </c>
      <c r="D1139" s="350" t="s">
        <v>62</v>
      </c>
      <c r="E1139" s="350" t="s">
        <v>723</v>
      </c>
      <c r="F1139" s="350">
        <v>20</v>
      </c>
      <c r="G1139" s="13">
        <f>IF(A1139&lt;&gt;"Vide",A1139,"")</f>
        <v>43154</v>
      </c>
    </row>
    <row r="1140" spans="1:7" ht="30" x14ac:dyDescent="0.25">
      <c r="A1140" s="845">
        <v>43154</v>
      </c>
      <c r="B1140" s="349" t="s">
        <v>135</v>
      </c>
      <c r="C1140" s="349" t="s">
        <v>139</v>
      </c>
      <c r="D1140" s="349" t="s">
        <v>10</v>
      </c>
      <c r="E1140" s="349" t="s">
        <v>724</v>
      </c>
      <c r="F1140" s="349">
        <v>0</v>
      </c>
      <c r="G1140" s="13">
        <f>IF(A1140&lt;&gt;"Vide",A1140,"")</f>
        <v>43154</v>
      </c>
    </row>
    <row r="1141" spans="1:7" ht="30" x14ac:dyDescent="0.25">
      <c r="A1141" s="846">
        <v>43154</v>
      </c>
      <c r="B1141" s="350" t="s">
        <v>5</v>
      </c>
      <c r="C1141" s="350" t="s">
        <v>15</v>
      </c>
      <c r="D1141" s="350" t="s">
        <v>116</v>
      </c>
      <c r="E1141" s="350" t="s">
        <v>727</v>
      </c>
      <c r="F1141" s="350">
        <v>20</v>
      </c>
      <c r="G1141" s="13">
        <f>IF(A1141&lt;&gt;"Vide",A1141,"")</f>
        <v>43154</v>
      </c>
    </row>
    <row r="1142" spans="1:7" ht="30" x14ac:dyDescent="0.25">
      <c r="A1142" s="845">
        <v>43154</v>
      </c>
      <c r="B1142" s="349" t="s">
        <v>9</v>
      </c>
      <c r="C1142" s="349" t="s">
        <v>85</v>
      </c>
      <c r="D1142" s="349" t="s">
        <v>10</v>
      </c>
      <c r="E1142" s="349" t="s">
        <v>725</v>
      </c>
      <c r="F1142" s="349">
        <v>0</v>
      </c>
      <c r="G1142" s="13">
        <f>IF(A1142&lt;&gt;"Vide",A1142,"")</f>
        <v>43154</v>
      </c>
    </row>
    <row r="1143" spans="1:7" x14ac:dyDescent="0.25">
      <c r="A1143" s="847">
        <v>43154</v>
      </c>
      <c r="B1143" s="351" t="s">
        <v>3</v>
      </c>
      <c r="C1143" s="351" t="s">
        <v>84</v>
      </c>
      <c r="D1143" s="351" t="s">
        <v>115</v>
      </c>
      <c r="E1143" s="351" t="s">
        <v>730</v>
      </c>
      <c r="F1143" s="351">
        <v>20</v>
      </c>
      <c r="G1143" s="13">
        <f>IF(A1143&lt;&gt;"Vide",A1143,"")</f>
        <v>43154</v>
      </c>
    </row>
    <row r="1144" spans="1:7" ht="30" x14ac:dyDescent="0.25">
      <c r="A1144" s="848">
        <v>43154</v>
      </c>
      <c r="B1144" s="352" t="s">
        <v>4</v>
      </c>
      <c r="C1144" s="352" t="s">
        <v>84</v>
      </c>
      <c r="D1144" s="352" t="s">
        <v>115</v>
      </c>
      <c r="E1144" s="352" t="s">
        <v>731</v>
      </c>
      <c r="F1144" s="352">
        <v>30</v>
      </c>
      <c r="G1144" s="13">
        <f>IF(A1144&lt;&gt;"Vide",A1144,"")</f>
        <v>43154</v>
      </c>
    </row>
    <row r="1145" spans="1:7" x14ac:dyDescent="0.25">
      <c r="A1145" s="849">
        <v>43154</v>
      </c>
      <c r="B1145" s="353" t="s">
        <v>21</v>
      </c>
      <c r="C1145" s="353" t="s">
        <v>141</v>
      </c>
      <c r="D1145" s="353" t="s">
        <v>147</v>
      </c>
      <c r="E1145" s="353" t="s">
        <v>110</v>
      </c>
      <c r="F1145" s="353">
        <v>30</v>
      </c>
      <c r="G1145" s="13">
        <f>IF(A1145&lt;&gt;"Vide",A1145,"")</f>
        <v>43154</v>
      </c>
    </row>
    <row r="1146" spans="1:7" ht="30" x14ac:dyDescent="0.25">
      <c r="A1146" s="848">
        <v>43154</v>
      </c>
      <c r="B1146" s="352" t="s">
        <v>4</v>
      </c>
      <c r="C1146" s="352" t="s">
        <v>84</v>
      </c>
      <c r="D1146" s="352" t="s">
        <v>72</v>
      </c>
      <c r="E1146" s="352" t="s">
        <v>732</v>
      </c>
      <c r="F1146" s="352">
        <v>20</v>
      </c>
      <c r="G1146" s="13">
        <f>IF(A1146&lt;&gt;"Vide",A1146,"")</f>
        <v>43154</v>
      </c>
    </row>
    <row r="1147" spans="1:7" ht="45" x14ac:dyDescent="0.25">
      <c r="A1147" s="849">
        <v>43154</v>
      </c>
      <c r="B1147" s="353" t="s">
        <v>21</v>
      </c>
      <c r="C1147" s="353" t="s">
        <v>85</v>
      </c>
      <c r="D1147" s="353" t="s">
        <v>73</v>
      </c>
      <c r="E1147" s="353" t="s">
        <v>733</v>
      </c>
      <c r="F1147" s="353">
        <v>30</v>
      </c>
      <c r="G1147" s="13">
        <f>IF(A1147&lt;&gt;"Vide",A1147,"")</f>
        <v>43154</v>
      </c>
    </row>
    <row r="1148" spans="1:7" x14ac:dyDescent="0.25">
      <c r="A1148" s="848">
        <v>43154</v>
      </c>
      <c r="B1148" s="352" t="s">
        <v>5</v>
      </c>
      <c r="C1148" s="352" t="s">
        <v>15</v>
      </c>
      <c r="D1148" s="352" t="s">
        <v>136</v>
      </c>
      <c r="E1148" s="352" t="s">
        <v>734</v>
      </c>
      <c r="F1148" s="352">
        <v>0</v>
      </c>
      <c r="G1148" s="13">
        <f>IF(A1148&lt;&gt;"Vide",A1148,"")</f>
        <v>43154</v>
      </c>
    </row>
    <row r="1149" spans="1:7" ht="30" x14ac:dyDescent="0.25">
      <c r="A1149" s="849">
        <v>43154</v>
      </c>
      <c r="B1149" s="353" t="s">
        <v>21</v>
      </c>
      <c r="C1149" s="353" t="s">
        <v>15</v>
      </c>
      <c r="D1149" s="353" t="s">
        <v>117</v>
      </c>
      <c r="E1149" s="353" t="s">
        <v>735</v>
      </c>
      <c r="F1149" s="353">
        <v>0</v>
      </c>
      <c r="G1149" s="13">
        <f>IF(A1149&lt;&gt;"Vide",A1149,"")</f>
        <v>43154</v>
      </c>
    </row>
    <row r="1150" spans="1:7" ht="30" x14ac:dyDescent="0.25">
      <c r="A1150" s="848">
        <v>43154</v>
      </c>
      <c r="B1150" s="352" t="s">
        <v>21</v>
      </c>
      <c r="C1150" s="352" t="s">
        <v>85</v>
      </c>
      <c r="D1150" s="352" t="s">
        <v>70</v>
      </c>
      <c r="E1150" s="352" t="s">
        <v>736</v>
      </c>
      <c r="F1150" s="352">
        <v>20</v>
      </c>
      <c r="G1150" s="13">
        <f>IF(A1150&lt;&gt;"Vide",A1150,"")</f>
        <v>43154</v>
      </c>
    </row>
    <row r="1151" spans="1:7" ht="30" x14ac:dyDescent="0.25">
      <c r="A1151" s="849">
        <v>43154</v>
      </c>
      <c r="B1151" s="353" t="s">
        <v>22</v>
      </c>
      <c r="C1151" s="353" t="s">
        <v>49</v>
      </c>
      <c r="D1151" s="353" t="s">
        <v>133</v>
      </c>
      <c r="E1151" s="353" t="s">
        <v>110</v>
      </c>
      <c r="F1151" s="353">
        <v>10</v>
      </c>
      <c r="G1151" s="13">
        <f>IF(A1151&lt;&gt;"Vide",A1151,"")</f>
        <v>43154</v>
      </c>
    </row>
    <row r="1152" spans="1:7" ht="30" x14ac:dyDescent="0.25">
      <c r="A1152" s="848">
        <v>43154</v>
      </c>
      <c r="B1152" s="352" t="s">
        <v>22</v>
      </c>
      <c r="C1152" s="352" t="s">
        <v>49</v>
      </c>
      <c r="D1152" s="352" t="s">
        <v>50</v>
      </c>
      <c r="E1152" s="352" t="s">
        <v>737</v>
      </c>
      <c r="F1152" s="352">
        <v>0</v>
      </c>
      <c r="G1152" s="13">
        <f>IF(A1152&lt;&gt;"Vide",A1152,"")</f>
        <v>43154</v>
      </c>
    </row>
    <row r="1153" spans="1:7" x14ac:dyDescent="0.25">
      <c r="A1153" s="849">
        <v>43154</v>
      </c>
      <c r="B1153" s="353" t="s">
        <v>4</v>
      </c>
      <c r="C1153" s="353" t="s">
        <v>84</v>
      </c>
      <c r="D1153" s="353" t="s">
        <v>70</v>
      </c>
      <c r="E1153" s="353" t="s">
        <v>330</v>
      </c>
      <c r="F1153" s="353">
        <v>30</v>
      </c>
      <c r="G1153" s="13">
        <f>IF(A1153&lt;&gt;"Vide",A1153,"")</f>
        <v>43154</v>
      </c>
    </row>
    <row r="1154" spans="1:7" ht="30" x14ac:dyDescent="0.25">
      <c r="A1154" s="848">
        <v>43154</v>
      </c>
      <c r="B1154" s="352" t="s">
        <v>22</v>
      </c>
      <c r="C1154" s="352" t="s">
        <v>97</v>
      </c>
      <c r="D1154" s="352" t="s">
        <v>99</v>
      </c>
      <c r="E1154" s="352" t="s">
        <v>738</v>
      </c>
      <c r="F1154" s="352">
        <v>15</v>
      </c>
      <c r="G1154" s="13">
        <f>IF(A1154&lt;&gt;"Vide",A1154,"")</f>
        <v>43154</v>
      </c>
    </row>
    <row r="1155" spans="1:7" ht="30" x14ac:dyDescent="0.25">
      <c r="A1155" s="849">
        <v>43154</v>
      </c>
      <c r="B1155" s="353" t="s">
        <v>22</v>
      </c>
      <c r="C1155" s="353" t="s">
        <v>15</v>
      </c>
      <c r="D1155" s="353" t="s">
        <v>116</v>
      </c>
      <c r="E1155" s="353" t="s">
        <v>739</v>
      </c>
      <c r="F1155" s="353">
        <v>0</v>
      </c>
      <c r="G1155" s="13">
        <f>IF(A1155&lt;&gt;"Vide",A1155,"")</f>
        <v>43154</v>
      </c>
    </row>
    <row r="1156" spans="1:7" x14ac:dyDescent="0.25">
      <c r="A1156" s="848">
        <v>43154</v>
      </c>
      <c r="B1156" s="352" t="s">
        <v>30</v>
      </c>
      <c r="C1156" s="352" t="s">
        <v>141</v>
      </c>
      <c r="D1156" s="352" t="s">
        <v>145</v>
      </c>
      <c r="E1156" s="352" t="s">
        <v>110</v>
      </c>
      <c r="F1156" s="390">
        <v>8</v>
      </c>
      <c r="G1156" s="13">
        <f>IF(A1156&lt;&gt;"Vide",A1156,"")</f>
        <v>43154</v>
      </c>
    </row>
    <row r="1157" spans="1:7" x14ac:dyDescent="0.25">
      <c r="A1157" s="849">
        <v>43154</v>
      </c>
      <c r="B1157" s="353" t="s">
        <v>4</v>
      </c>
      <c r="C1157" s="353" t="s">
        <v>141</v>
      </c>
      <c r="D1157" s="353" t="s">
        <v>145</v>
      </c>
      <c r="E1157" s="353" t="s">
        <v>110</v>
      </c>
      <c r="F1157" s="394">
        <v>10</v>
      </c>
      <c r="G1157" s="13">
        <f>IF(A1157&lt;&gt;"Vide",A1157,"")</f>
        <v>43154</v>
      </c>
    </row>
    <row r="1158" spans="1:7" x14ac:dyDescent="0.25">
      <c r="A1158" s="848">
        <v>43154</v>
      </c>
      <c r="B1158" s="352" t="s">
        <v>4</v>
      </c>
      <c r="C1158" s="352" t="s">
        <v>141</v>
      </c>
      <c r="D1158" s="352" t="s">
        <v>146</v>
      </c>
      <c r="E1158" s="352" t="s">
        <v>110</v>
      </c>
      <c r="F1158" s="390">
        <v>14</v>
      </c>
      <c r="G1158" s="13">
        <f>IF(A1158&lt;&gt;"Vide",A1158,"")</f>
        <v>43154</v>
      </c>
    </row>
    <row r="1159" spans="1:7" ht="30" x14ac:dyDescent="0.25">
      <c r="A1159" s="850">
        <v>43154</v>
      </c>
      <c r="B1159" s="376" t="s">
        <v>4</v>
      </c>
      <c r="C1159" s="376" t="s">
        <v>141</v>
      </c>
      <c r="D1159" s="376" t="s">
        <v>149</v>
      </c>
      <c r="E1159" s="376" t="s">
        <v>763</v>
      </c>
      <c r="F1159" s="392">
        <v>12</v>
      </c>
      <c r="G1159" s="13">
        <f>IF(A1159&lt;&gt;"Vide",A1159,"")</f>
        <v>43154</v>
      </c>
    </row>
    <row r="1160" spans="1:7" x14ac:dyDescent="0.25">
      <c r="A1160" s="851">
        <v>43154</v>
      </c>
      <c r="B1160" s="377" t="s">
        <v>9</v>
      </c>
      <c r="C1160" s="377" t="s">
        <v>141</v>
      </c>
      <c r="D1160" s="377" t="s">
        <v>146</v>
      </c>
      <c r="E1160" s="377" t="s">
        <v>110</v>
      </c>
      <c r="F1160" s="393">
        <v>15</v>
      </c>
      <c r="G1160" s="13">
        <f>IF(A1160&lt;&gt;"Vide",A1160,"")</f>
        <v>43154</v>
      </c>
    </row>
    <row r="1161" spans="1:7" x14ac:dyDescent="0.25">
      <c r="A1161" s="852">
        <v>43154</v>
      </c>
      <c r="B1161" s="378" t="s">
        <v>9</v>
      </c>
      <c r="C1161" s="378" t="s">
        <v>141</v>
      </c>
      <c r="D1161" s="378" t="s">
        <v>147</v>
      </c>
      <c r="E1161" s="378" t="s">
        <v>110</v>
      </c>
      <c r="F1161" s="391">
        <v>10</v>
      </c>
      <c r="G1161" s="13">
        <f>IF(A1161&lt;&gt;"Vide",A1161,"")</f>
        <v>43154</v>
      </c>
    </row>
    <row r="1162" spans="1:7" x14ac:dyDescent="0.25">
      <c r="A1162" s="851">
        <v>43154</v>
      </c>
      <c r="B1162" s="377" t="s">
        <v>9</v>
      </c>
      <c r="C1162" s="377" t="s">
        <v>141</v>
      </c>
      <c r="D1162" s="377" t="s">
        <v>143</v>
      </c>
      <c r="E1162" s="377" t="s">
        <v>110</v>
      </c>
      <c r="F1162" s="393">
        <v>1</v>
      </c>
      <c r="G1162" s="13">
        <f>IF(A1162&lt;&gt;"Vide",A1162,"")</f>
        <v>43154</v>
      </c>
    </row>
    <row r="1163" spans="1:7" x14ac:dyDescent="0.25">
      <c r="A1163" s="852">
        <v>43154</v>
      </c>
      <c r="B1163" s="378" t="s">
        <v>9</v>
      </c>
      <c r="C1163" s="378" t="s">
        <v>141</v>
      </c>
      <c r="D1163" s="378" t="s">
        <v>146</v>
      </c>
      <c r="E1163" s="378" t="s">
        <v>110</v>
      </c>
      <c r="F1163" s="391">
        <v>8</v>
      </c>
      <c r="G1163" s="13">
        <f>IF(A1163&lt;&gt;"Vide",A1163,"")</f>
        <v>43154</v>
      </c>
    </row>
    <row r="1164" spans="1:7" x14ac:dyDescent="0.25">
      <c r="A1164" s="851">
        <v>43154</v>
      </c>
      <c r="B1164" s="377" t="s">
        <v>21</v>
      </c>
      <c r="C1164" s="377" t="s">
        <v>141</v>
      </c>
      <c r="D1164" s="377" t="s">
        <v>145</v>
      </c>
      <c r="E1164" s="377" t="s">
        <v>110</v>
      </c>
      <c r="F1164" s="393">
        <v>5</v>
      </c>
      <c r="G1164" s="13">
        <f>IF(A1164&lt;&gt;"Vide",A1164,"")</f>
        <v>43154</v>
      </c>
    </row>
    <row r="1165" spans="1:7" x14ac:dyDescent="0.25">
      <c r="A1165" s="852">
        <v>43154</v>
      </c>
      <c r="B1165" s="378" t="s">
        <v>21</v>
      </c>
      <c r="C1165" s="378" t="s">
        <v>141</v>
      </c>
      <c r="D1165" s="378" t="s">
        <v>146</v>
      </c>
      <c r="E1165" s="378" t="s">
        <v>110</v>
      </c>
      <c r="F1165" s="391">
        <v>12</v>
      </c>
      <c r="G1165" s="13">
        <f>IF(A1165&lt;&gt;"Vide",A1165,"")</f>
        <v>43154</v>
      </c>
    </row>
    <row r="1166" spans="1:7" x14ac:dyDescent="0.25">
      <c r="A1166" s="851">
        <v>43154</v>
      </c>
      <c r="B1166" s="377" t="s">
        <v>21</v>
      </c>
      <c r="C1166" s="377" t="s">
        <v>141</v>
      </c>
      <c r="D1166" s="377" t="s">
        <v>145</v>
      </c>
      <c r="E1166" s="377" t="s">
        <v>764</v>
      </c>
      <c r="F1166" s="393">
        <v>15</v>
      </c>
      <c r="G1166" s="13">
        <f>IF(A1166&lt;&gt;"Vide",A1166,"")</f>
        <v>43154</v>
      </c>
    </row>
    <row r="1167" spans="1:7" x14ac:dyDescent="0.25">
      <c r="A1167" s="852">
        <v>43154</v>
      </c>
      <c r="B1167" s="378" t="s">
        <v>21</v>
      </c>
      <c r="C1167" s="378" t="s">
        <v>141</v>
      </c>
      <c r="D1167" s="378" t="s">
        <v>147</v>
      </c>
      <c r="E1167" s="378" t="s">
        <v>765</v>
      </c>
      <c r="F1167" s="391">
        <v>20</v>
      </c>
      <c r="G1167" s="13">
        <f>IF(A1167&lt;&gt;"Vide",A1167,"")</f>
        <v>43154</v>
      </c>
    </row>
    <row r="1168" spans="1:7" x14ac:dyDescent="0.25">
      <c r="A1168" s="851">
        <v>43154</v>
      </c>
      <c r="B1168" s="377" t="s">
        <v>4</v>
      </c>
      <c r="C1168" s="377" t="s">
        <v>141</v>
      </c>
      <c r="D1168" s="377" t="s">
        <v>146</v>
      </c>
      <c r="E1168" s="377" t="s">
        <v>110</v>
      </c>
      <c r="F1168" s="393">
        <v>9</v>
      </c>
      <c r="G1168" s="13">
        <f>IF(A1168&lt;&gt;"Vide",A1168,"")</f>
        <v>43154</v>
      </c>
    </row>
    <row r="1169" spans="1:7" ht="30" x14ac:dyDescent="0.25">
      <c r="A1169" s="852">
        <v>43154</v>
      </c>
      <c r="B1169" s="378" t="s">
        <v>4</v>
      </c>
      <c r="C1169" s="378" t="s">
        <v>141</v>
      </c>
      <c r="D1169" s="378" t="s">
        <v>148</v>
      </c>
      <c r="E1169" s="378" t="s">
        <v>110</v>
      </c>
      <c r="F1169" s="391">
        <v>15</v>
      </c>
      <c r="G1169" s="13">
        <f>IF(A1169&lt;&gt;"Vide",A1169,"")</f>
        <v>43154</v>
      </c>
    </row>
    <row r="1170" spans="1:7" ht="30" x14ac:dyDescent="0.25">
      <c r="A1170" s="853">
        <v>43154</v>
      </c>
      <c r="B1170" s="379" t="s">
        <v>9</v>
      </c>
      <c r="C1170" s="379" t="s">
        <v>141</v>
      </c>
      <c r="D1170" s="379" t="s">
        <v>148</v>
      </c>
      <c r="E1170" s="379" t="s">
        <v>110</v>
      </c>
      <c r="F1170" s="395">
        <v>20</v>
      </c>
      <c r="G1170" s="13">
        <f>IF(A1170&lt;&gt;"Vide",A1170,"")</f>
        <v>43154</v>
      </c>
    </row>
    <row r="1171" spans="1:7" ht="30" x14ac:dyDescent="0.25">
      <c r="A1171" s="854">
        <v>43155</v>
      </c>
      <c r="B1171" s="387" t="s">
        <v>4</v>
      </c>
      <c r="C1171" s="387" t="s">
        <v>84</v>
      </c>
      <c r="D1171" s="387" t="s">
        <v>74</v>
      </c>
      <c r="E1171" s="387" t="s">
        <v>740</v>
      </c>
      <c r="F1171" s="387">
        <v>30</v>
      </c>
      <c r="G1171" s="13">
        <f>IF(A1171&lt;&gt;"Vide",A1171,"")</f>
        <v>43155</v>
      </c>
    </row>
    <row r="1172" spans="1:7" ht="30" x14ac:dyDescent="0.25">
      <c r="A1172" s="855">
        <v>43155</v>
      </c>
      <c r="B1172" s="388" t="s">
        <v>5</v>
      </c>
      <c r="C1172" s="388" t="s">
        <v>15</v>
      </c>
      <c r="D1172" s="388" t="s">
        <v>116</v>
      </c>
      <c r="E1172" s="388" t="s">
        <v>741</v>
      </c>
      <c r="F1172" s="388">
        <v>45</v>
      </c>
      <c r="G1172" s="13">
        <f>IF(A1172&lt;&gt;"Vide",A1172,"")</f>
        <v>43155</v>
      </c>
    </row>
    <row r="1173" spans="1:7" ht="30" x14ac:dyDescent="0.25">
      <c r="A1173" s="856">
        <v>43155</v>
      </c>
      <c r="B1173" s="381" t="s">
        <v>6</v>
      </c>
      <c r="C1173" s="381" t="s">
        <v>61</v>
      </c>
      <c r="D1173" s="381" t="s">
        <v>65</v>
      </c>
      <c r="E1173" s="381" t="s">
        <v>742</v>
      </c>
      <c r="F1173" s="381">
        <v>30</v>
      </c>
      <c r="G1173" s="13">
        <f>IF(A1173&lt;&gt;"Vide",A1173,"")</f>
        <v>43155</v>
      </c>
    </row>
    <row r="1174" spans="1:7" ht="45" x14ac:dyDescent="0.25">
      <c r="A1174" s="857">
        <v>43155</v>
      </c>
      <c r="B1174" s="380" t="s">
        <v>6</v>
      </c>
      <c r="C1174" s="380" t="s">
        <v>61</v>
      </c>
      <c r="D1174" s="380" t="s">
        <v>65</v>
      </c>
      <c r="E1174" s="380" t="s">
        <v>746</v>
      </c>
      <c r="F1174" s="380">
        <v>20</v>
      </c>
      <c r="G1174" s="13">
        <f>IF(A1174&lt;&gt;"Vide",A1174,"")</f>
        <v>43155</v>
      </c>
    </row>
    <row r="1175" spans="1:7" x14ac:dyDescent="0.25">
      <c r="A1175" s="856">
        <v>43155</v>
      </c>
      <c r="B1175" s="381" t="s">
        <v>3</v>
      </c>
      <c r="C1175" s="381" t="s">
        <v>84</v>
      </c>
      <c r="D1175" s="381" t="s">
        <v>115</v>
      </c>
      <c r="E1175" s="381" t="s">
        <v>743</v>
      </c>
      <c r="F1175" s="381">
        <v>20</v>
      </c>
      <c r="G1175" s="13">
        <f>IF(A1175&lt;&gt;"Vide",A1175,"")</f>
        <v>43155</v>
      </c>
    </row>
    <row r="1176" spans="1:7" ht="45" x14ac:dyDescent="0.25">
      <c r="A1176" s="857">
        <v>43155</v>
      </c>
      <c r="B1176" s="380" t="s">
        <v>8</v>
      </c>
      <c r="C1176" s="380" t="s">
        <v>15</v>
      </c>
      <c r="D1176" s="380" t="s">
        <v>10</v>
      </c>
      <c r="E1176" s="380" t="s">
        <v>745</v>
      </c>
      <c r="F1176" s="380">
        <v>15</v>
      </c>
      <c r="G1176" s="13">
        <f>IF(A1176&lt;&gt;"Vide",A1176,"")</f>
        <v>43155</v>
      </c>
    </row>
    <row r="1177" spans="1:7" ht="45" x14ac:dyDescent="0.25">
      <c r="A1177" s="856">
        <v>43155</v>
      </c>
      <c r="B1177" s="381" t="s">
        <v>8</v>
      </c>
      <c r="C1177" s="381" t="s">
        <v>101</v>
      </c>
      <c r="D1177" s="381" t="s">
        <v>71</v>
      </c>
      <c r="E1177" s="381" t="s">
        <v>744</v>
      </c>
      <c r="F1177" s="381">
        <v>10</v>
      </c>
      <c r="G1177" s="13">
        <f>IF(A1177&lt;&gt;"Vide",A1177,"")</f>
        <v>43155</v>
      </c>
    </row>
    <row r="1178" spans="1:7" ht="60" x14ac:dyDescent="0.25">
      <c r="A1178" s="857">
        <v>43155</v>
      </c>
      <c r="B1178" s="380" t="s">
        <v>8</v>
      </c>
      <c r="C1178" s="380" t="s">
        <v>17</v>
      </c>
      <c r="D1178" s="380" t="s">
        <v>81</v>
      </c>
      <c r="E1178" s="380" t="s">
        <v>747</v>
      </c>
      <c r="F1178" s="380">
        <v>10</v>
      </c>
      <c r="G1178" s="13">
        <f>IF(A1178&lt;&gt;"Vide",A1178,"")</f>
        <v>43155</v>
      </c>
    </row>
    <row r="1179" spans="1:7" ht="30" x14ac:dyDescent="0.25">
      <c r="A1179" s="858">
        <v>43155</v>
      </c>
      <c r="B1179" s="389" t="s">
        <v>3</v>
      </c>
      <c r="C1179" s="389" t="s">
        <v>16</v>
      </c>
      <c r="D1179" s="389" t="s">
        <v>76</v>
      </c>
      <c r="E1179" s="389" t="s">
        <v>748</v>
      </c>
      <c r="F1179" s="389">
        <v>10</v>
      </c>
      <c r="G1179" s="13">
        <f>IF(A1179&lt;&gt;"Vide",A1179,"")</f>
        <v>43155</v>
      </c>
    </row>
    <row r="1180" spans="1:7" ht="45" x14ac:dyDescent="0.25">
      <c r="A1180" s="859">
        <v>43155</v>
      </c>
      <c r="B1180" s="386" t="s">
        <v>6</v>
      </c>
      <c r="C1180" s="386" t="s">
        <v>83</v>
      </c>
      <c r="D1180" s="386" t="s">
        <v>67</v>
      </c>
      <c r="E1180" s="386" t="s">
        <v>749</v>
      </c>
      <c r="F1180" s="386">
        <v>60</v>
      </c>
      <c r="G1180" s="13">
        <f>IF(A1180&lt;&gt;"Vide",A1180,"")</f>
        <v>43155</v>
      </c>
    </row>
    <row r="1181" spans="1:7" ht="30" x14ac:dyDescent="0.25">
      <c r="A1181" s="860">
        <v>43155</v>
      </c>
      <c r="B1181" s="383" t="s">
        <v>8</v>
      </c>
      <c r="C1181" s="383" t="s">
        <v>101</v>
      </c>
      <c r="D1181" s="383" t="s">
        <v>115</v>
      </c>
      <c r="E1181" s="383" t="s">
        <v>750</v>
      </c>
      <c r="F1181" s="383">
        <v>10</v>
      </c>
      <c r="G1181" s="13">
        <f>IF(A1181&lt;&gt;"Vide",A1181,"")</f>
        <v>43155</v>
      </c>
    </row>
    <row r="1182" spans="1:7" ht="60" x14ac:dyDescent="0.25">
      <c r="A1182" s="861">
        <v>43155</v>
      </c>
      <c r="B1182" s="382" t="s">
        <v>8</v>
      </c>
      <c r="C1182" s="382" t="s">
        <v>101</v>
      </c>
      <c r="D1182" s="382" t="s">
        <v>71</v>
      </c>
      <c r="E1182" s="382" t="s">
        <v>751</v>
      </c>
      <c r="F1182" s="382">
        <v>15</v>
      </c>
      <c r="G1182" s="13">
        <f>IF(A1182&lt;&gt;"Vide",A1182,"")</f>
        <v>43155</v>
      </c>
    </row>
    <row r="1183" spans="1:7" ht="45" x14ac:dyDescent="0.25">
      <c r="A1183" s="860">
        <v>43155</v>
      </c>
      <c r="B1183" s="383" t="s">
        <v>6</v>
      </c>
      <c r="C1183" s="383" t="s">
        <v>16</v>
      </c>
      <c r="D1183" s="383" t="s">
        <v>79</v>
      </c>
      <c r="E1183" s="383" t="s">
        <v>752</v>
      </c>
      <c r="F1183" s="383">
        <v>45</v>
      </c>
      <c r="G1183" s="13">
        <f>IF(A1183&lt;&gt;"Vide",A1183,"")</f>
        <v>43155</v>
      </c>
    </row>
    <row r="1184" spans="1:7" ht="30" x14ac:dyDescent="0.25">
      <c r="A1184" s="861">
        <v>43155</v>
      </c>
      <c r="B1184" s="382" t="s">
        <v>9</v>
      </c>
      <c r="C1184" s="382" t="s">
        <v>88</v>
      </c>
      <c r="D1184" s="382" t="s">
        <v>77</v>
      </c>
      <c r="E1184" s="382" t="s">
        <v>753</v>
      </c>
      <c r="F1184" s="382">
        <v>20</v>
      </c>
      <c r="G1184" s="13">
        <f>IF(A1184&lt;&gt;"Vide",A1184,"")</f>
        <v>43155</v>
      </c>
    </row>
    <row r="1185" spans="1:7" x14ac:dyDescent="0.25">
      <c r="A1185" s="860">
        <v>43155</v>
      </c>
      <c r="B1185" s="383" t="s">
        <v>8</v>
      </c>
      <c r="C1185" s="383" t="s">
        <v>141</v>
      </c>
      <c r="D1185" s="383" t="s">
        <v>143</v>
      </c>
      <c r="E1185" s="383" t="s">
        <v>110</v>
      </c>
      <c r="F1185" s="383">
        <v>3</v>
      </c>
      <c r="G1185" s="13">
        <f>IF(A1185&lt;&gt;"Vide",A1185,"")</f>
        <v>43155</v>
      </c>
    </row>
    <row r="1186" spans="1:7" x14ac:dyDescent="0.25">
      <c r="A1186" s="861">
        <v>43155</v>
      </c>
      <c r="B1186" s="382" t="s">
        <v>8</v>
      </c>
      <c r="C1186" s="382" t="s">
        <v>141</v>
      </c>
      <c r="D1186" s="382" t="s">
        <v>145</v>
      </c>
      <c r="E1186" s="382" t="s">
        <v>110</v>
      </c>
      <c r="F1186" s="382">
        <v>27</v>
      </c>
      <c r="G1186" s="13">
        <f>IF(A1186&lt;&gt;"Vide",A1186,"")</f>
        <v>43155</v>
      </c>
    </row>
    <row r="1187" spans="1:7" x14ac:dyDescent="0.25">
      <c r="A1187" s="860">
        <v>43155</v>
      </c>
      <c r="B1187" s="383" t="s">
        <v>8</v>
      </c>
      <c r="C1187" s="383" t="s">
        <v>141</v>
      </c>
      <c r="D1187" s="383" t="s">
        <v>146</v>
      </c>
      <c r="E1187" s="383" t="s">
        <v>110</v>
      </c>
      <c r="F1187" s="383">
        <v>18</v>
      </c>
      <c r="G1187" s="13">
        <f>IF(A1187&lt;&gt;"Vide",A1187,"")</f>
        <v>43155</v>
      </c>
    </row>
    <row r="1188" spans="1:7" ht="30" x14ac:dyDescent="0.25">
      <c r="A1188" s="861">
        <v>43155</v>
      </c>
      <c r="B1188" s="382" t="s">
        <v>8</v>
      </c>
      <c r="C1188" s="382" t="s">
        <v>141</v>
      </c>
      <c r="D1188" s="382" t="s">
        <v>149</v>
      </c>
      <c r="E1188" s="382" t="s">
        <v>110</v>
      </c>
      <c r="F1188" s="382">
        <v>20</v>
      </c>
      <c r="G1188" s="13">
        <f>IF(A1188&lt;&gt;"Vide",A1188,"")</f>
        <v>43155</v>
      </c>
    </row>
    <row r="1189" spans="1:7" x14ac:dyDescent="0.25">
      <c r="A1189" s="860">
        <v>43155</v>
      </c>
      <c r="B1189" s="383" t="s">
        <v>8</v>
      </c>
      <c r="C1189" s="383" t="s">
        <v>141</v>
      </c>
      <c r="D1189" s="383" t="s">
        <v>146</v>
      </c>
      <c r="E1189" s="383" t="s">
        <v>110</v>
      </c>
      <c r="F1189" s="383">
        <v>8</v>
      </c>
      <c r="G1189" s="13">
        <f>IF(A1189&lt;&gt;"Vide",A1189,"")</f>
        <v>43155</v>
      </c>
    </row>
    <row r="1190" spans="1:7" ht="30" x14ac:dyDescent="0.25">
      <c r="A1190" s="861">
        <v>43155</v>
      </c>
      <c r="B1190" s="382" t="s">
        <v>8</v>
      </c>
      <c r="C1190" s="382" t="s">
        <v>141</v>
      </c>
      <c r="D1190" s="382" t="s">
        <v>149</v>
      </c>
      <c r="E1190" s="382" t="s">
        <v>761</v>
      </c>
      <c r="F1190" s="382">
        <v>20</v>
      </c>
      <c r="G1190" s="13">
        <f>IF(A1190&lt;&gt;"Vide",A1190,"")</f>
        <v>43155</v>
      </c>
    </row>
    <row r="1191" spans="1:7" x14ac:dyDescent="0.25">
      <c r="A1191" s="860">
        <v>43155</v>
      </c>
      <c r="B1191" s="383" t="s">
        <v>3</v>
      </c>
      <c r="C1191" s="383" t="s">
        <v>141</v>
      </c>
      <c r="D1191" s="383" t="s">
        <v>145</v>
      </c>
      <c r="E1191" s="383" t="s">
        <v>110</v>
      </c>
      <c r="F1191" s="383">
        <v>5</v>
      </c>
      <c r="G1191" s="13">
        <f>IF(A1191&lt;&gt;"Vide",A1191,"")</f>
        <v>43155</v>
      </c>
    </row>
    <row r="1192" spans="1:7" x14ac:dyDescent="0.25">
      <c r="A1192" s="861">
        <v>43155</v>
      </c>
      <c r="B1192" s="382" t="s">
        <v>3</v>
      </c>
      <c r="C1192" s="382" t="s">
        <v>141</v>
      </c>
      <c r="D1192" s="382" t="s">
        <v>146</v>
      </c>
      <c r="E1192" s="382" t="s">
        <v>110</v>
      </c>
      <c r="F1192" s="382">
        <v>11</v>
      </c>
      <c r="G1192" s="13">
        <f>IF(A1192&lt;&gt;"Vide",A1192,"")</f>
        <v>43155</v>
      </c>
    </row>
    <row r="1193" spans="1:7" ht="30" x14ac:dyDescent="0.25">
      <c r="A1193" s="860">
        <v>43155</v>
      </c>
      <c r="B1193" s="383" t="s">
        <v>3</v>
      </c>
      <c r="C1193" s="383" t="s">
        <v>141</v>
      </c>
      <c r="D1193" s="383" t="s">
        <v>149</v>
      </c>
      <c r="E1193" s="383" t="s">
        <v>762</v>
      </c>
      <c r="F1193" s="383">
        <v>10</v>
      </c>
      <c r="G1193" s="13">
        <f>IF(A1193&lt;&gt;"Vide",A1193,"")</f>
        <v>43155</v>
      </c>
    </row>
    <row r="1194" spans="1:7" x14ac:dyDescent="0.25">
      <c r="A1194" s="861">
        <v>43155</v>
      </c>
      <c r="B1194" s="382" t="s">
        <v>8</v>
      </c>
      <c r="C1194" s="382" t="s">
        <v>141</v>
      </c>
      <c r="D1194" s="382" t="s">
        <v>147</v>
      </c>
      <c r="E1194" s="382" t="s">
        <v>110</v>
      </c>
      <c r="F1194" s="382">
        <v>5</v>
      </c>
      <c r="G1194" s="13">
        <f>IF(A1194&lt;&gt;"Vide",A1194,"")</f>
        <v>43155</v>
      </c>
    </row>
    <row r="1195" spans="1:7" ht="45" x14ac:dyDescent="0.25">
      <c r="A1195" s="860">
        <v>43156</v>
      </c>
      <c r="B1195" s="383" t="s">
        <v>6</v>
      </c>
      <c r="C1195" s="383" t="s">
        <v>61</v>
      </c>
      <c r="D1195" s="383" t="s">
        <v>65</v>
      </c>
      <c r="E1195" s="383" t="s">
        <v>754</v>
      </c>
      <c r="F1195" s="383">
        <v>0</v>
      </c>
      <c r="G1195" s="13">
        <f>IF(A1195&lt;&gt;"Vide",A1195,"")</f>
        <v>43156</v>
      </c>
    </row>
    <row r="1196" spans="1:7" ht="45" x14ac:dyDescent="0.25">
      <c r="A1196" s="861">
        <v>43156</v>
      </c>
      <c r="B1196" s="382" t="s">
        <v>135</v>
      </c>
      <c r="C1196" s="382" t="s">
        <v>139</v>
      </c>
      <c r="D1196" s="382" t="s">
        <v>10</v>
      </c>
      <c r="E1196" s="382" t="s">
        <v>755</v>
      </c>
      <c r="F1196" s="382">
        <v>0</v>
      </c>
      <c r="G1196" s="13">
        <f>IF(A1196&lt;&gt;"Vide",A1196,"")</f>
        <v>43156</v>
      </c>
    </row>
    <row r="1197" spans="1:7" ht="30" x14ac:dyDescent="0.25">
      <c r="A1197" s="860">
        <v>43157</v>
      </c>
      <c r="B1197" s="383" t="s">
        <v>9</v>
      </c>
      <c r="C1197" s="383" t="s">
        <v>88</v>
      </c>
      <c r="D1197" s="383" t="s">
        <v>77</v>
      </c>
      <c r="E1197" s="383" t="s">
        <v>767</v>
      </c>
      <c r="F1197" s="383">
        <v>30</v>
      </c>
      <c r="G1197" s="13">
        <f>IF(A1197&lt;&gt;"Vide",A1197,"")</f>
        <v>43157</v>
      </c>
    </row>
    <row r="1198" spans="1:7" x14ac:dyDescent="0.25">
      <c r="A1198" s="861">
        <v>43157</v>
      </c>
      <c r="B1198" s="382" t="s">
        <v>6</v>
      </c>
      <c r="C1198" s="382" t="s">
        <v>15</v>
      </c>
      <c r="D1198" s="382" t="s">
        <v>136</v>
      </c>
      <c r="E1198" s="382" t="s">
        <v>756</v>
      </c>
      <c r="F1198" s="382">
        <v>0</v>
      </c>
      <c r="G1198" s="13">
        <f>IF(A1198&lt;&gt;"Vide",A1198,"")</f>
        <v>43157</v>
      </c>
    </row>
    <row r="1199" spans="1:7" x14ac:dyDescent="0.25">
      <c r="A1199" s="860">
        <v>43157</v>
      </c>
      <c r="B1199" s="383" t="s">
        <v>9</v>
      </c>
      <c r="C1199" s="383" t="s">
        <v>15</v>
      </c>
      <c r="D1199" s="383" t="s">
        <v>136</v>
      </c>
      <c r="E1199" s="382" t="s">
        <v>757</v>
      </c>
      <c r="F1199" s="383">
        <v>0</v>
      </c>
      <c r="G1199" s="13">
        <f>IF(A1199&lt;&gt;"Vide",A1199,"")</f>
        <v>43157</v>
      </c>
    </row>
    <row r="1200" spans="1:7" x14ac:dyDescent="0.25">
      <c r="A1200" s="861">
        <v>43157</v>
      </c>
      <c r="B1200" s="382" t="s">
        <v>5</v>
      </c>
      <c r="C1200" s="382" t="s">
        <v>15</v>
      </c>
      <c r="D1200" s="382" t="s">
        <v>136</v>
      </c>
      <c r="E1200" s="382" t="s">
        <v>758</v>
      </c>
      <c r="F1200" s="382">
        <v>0</v>
      </c>
      <c r="G1200" s="13">
        <f>IF(A1200&lt;&gt;"Vide",A1200,"")</f>
        <v>43157</v>
      </c>
    </row>
    <row r="1201" spans="1:7" ht="30" x14ac:dyDescent="0.25">
      <c r="A1201" s="860">
        <v>43157</v>
      </c>
      <c r="B1201" s="383" t="s">
        <v>6</v>
      </c>
      <c r="C1201" s="383" t="s">
        <v>83</v>
      </c>
      <c r="D1201" s="383" t="s">
        <v>67</v>
      </c>
      <c r="E1201" s="383" t="s">
        <v>759</v>
      </c>
      <c r="F1201" s="383">
        <v>0</v>
      </c>
      <c r="G1201" s="13">
        <f>IF(A1201&lt;&gt;"Vide",A1201,"")</f>
        <v>43157</v>
      </c>
    </row>
    <row r="1202" spans="1:7" ht="30" x14ac:dyDescent="0.25">
      <c r="A1202" s="861">
        <v>43157</v>
      </c>
      <c r="B1202" s="382" t="s">
        <v>9</v>
      </c>
      <c r="C1202" s="382" t="s">
        <v>85</v>
      </c>
      <c r="D1202" s="382" t="s">
        <v>126</v>
      </c>
      <c r="E1202" s="382" t="s">
        <v>760</v>
      </c>
      <c r="F1202" s="382">
        <v>15</v>
      </c>
      <c r="G1202" s="13">
        <f>IF(A1202&lt;&gt;"Vide",A1202,"")</f>
        <v>43157</v>
      </c>
    </row>
    <row r="1203" spans="1:7" ht="30" x14ac:dyDescent="0.25">
      <c r="A1203" s="862">
        <v>43157</v>
      </c>
      <c r="B1203" s="384" t="s">
        <v>21</v>
      </c>
      <c r="C1203" s="384" t="s">
        <v>85</v>
      </c>
      <c r="D1203" s="384" t="s">
        <v>126</v>
      </c>
      <c r="E1203" s="384" t="s">
        <v>766</v>
      </c>
      <c r="F1203" s="384">
        <v>90</v>
      </c>
      <c r="G1203" s="13">
        <f>IF(A1203&lt;&gt;"Vide",A1203,"")</f>
        <v>43157</v>
      </c>
    </row>
    <row r="1204" spans="1:7" ht="30" x14ac:dyDescent="0.25">
      <c r="A1204" s="863">
        <v>43157</v>
      </c>
      <c r="B1204" s="385" t="s">
        <v>6</v>
      </c>
      <c r="C1204" s="385" t="s">
        <v>16</v>
      </c>
      <c r="D1204" s="385" t="s">
        <v>76</v>
      </c>
      <c r="E1204" s="385" t="s">
        <v>769</v>
      </c>
      <c r="F1204" s="385">
        <v>180</v>
      </c>
      <c r="G1204" s="13">
        <f>IF(A1204&lt;&gt;"Vide",A1204,"")</f>
        <v>43157</v>
      </c>
    </row>
    <row r="1205" spans="1:7" x14ac:dyDescent="0.25">
      <c r="A1205" s="864">
        <v>43157</v>
      </c>
      <c r="B1205" s="396" t="s">
        <v>7</v>
      </c>
      <c r="C1205" s="396" t="s">
        <v>83</v>
      </c>
      <c r="D1205" s="396" t="s">
        <v>115</v>
      </c>
      <c r="E1205" s="396" t="s">
        <v>768</v>
      </c>
      <c r="F1205" s="396">
        <v>5</v>
      </c>
      <c r="G1205" s="13">
        <f>IF(A1205&lt;&gt;"Vide",A1205,"")</f>
        <v>43157</v>
      </c>
    </row>
    <row r="1206" spans="1:7" x14ac:dyDescent="0.25">
      <c r="A1206" s="863">
        <v>43157</v>
      </c>
      <c r="B1206" s="385" t="s">
        <v>4</v>
      </c>
      <c r="C1206" s="385" t="s">
        <v>16</v>
      </c>
      <c r="D1206" s="385" t="s">
        <v>77</v>
      </c>
      <c r="E1206" s="385" t="s">
        <v>771</v>
      </c>
      <c r="F1206" s="385">
        <v>300</v>
      </c>
      <c r="G1206" s="13">
        <f>IF(A1206&lt;&gt;"Vide",A1206,"")</f>
        <v>43157</v>
      </c>
    </row>
    <row r="1207" spans="1:7" ht="45" x14ac:dyDescent="0.25">
      <c r="A1207" s="864">
        <v>43157</v>
      </c>
      <c r="B1207" s="396" t="s">
        <v>21</v>
      </c>
      <c r="C1207" s="396" t="s">
        <v>15</v>
      </c>
      <c r="D1207" s="396" t="s">
        <v>136</v>
      </c>
      <c r="E1207" s="396" t="s">
        <v>770</v>
      </c>
      <c r="F1207" s="396">
        <v>30</v>
      </c>
      <c r="G1207" s="13">
        <f>IF(A1207&lt;&gt;"Vide",A1207,"")</f>
        <v>43157</v>
      </c>
    </row>
    <row r="1208" spans="1:7" ht="30" x14ac:dyDescent="0.25">
      <c r="A1208" s="863">
        <v>43157</v>
      </c>
      <c r="B1208" s="385" t="s">
        <v>7</v>
      </c>
      <c r="C1208" s="385" t="s">
        <v>49</v>
      </c>
      <c r="D1208" s="385" t="s">
        <v>107</v>
      </c>
      <c r="E1208" s="385" t="s">
        <v>772</v>
      </c>
      <c r="F1208" s="385">
        <v>0</v>
      </c>
      <c r="G1208" s="13">
        <f>IF(A1208&lt;&gt;"Vide",A1208,"")</f>
        <v>43157</v>
      </c>
    </row>
    <row r="1209" spans="1:7" ht="30" x14ac:dyDescent="0.25">
      <c r="A1209" s="864">
        <v>43157</v>
      </c>
      <c r="B1209" s="396" t="s">
        <v>5</v>
      </c>
      <c r="C1209" s="396" t="s">
        <v>49</v>
      </c>
      <c r="D1209" s="396" t="s">
        <v>107</v>
      </c>
      <c r="E1209" s="396" t="s">
        <v>772</v>
      </c>
      <c r="F1209" s="396">
        <v>0</v>
      </c>
      <c r="G1209" s="13">
        <f>IF(A1209&lt;&gt;"Vide",A1209,"")</f>
        <v>43157</v>
      </c>
    </row>
    <row r="1210" spans="1:7" x14ac:dyDescent="0.25">
      <c r="A1210" s="863">
        <v>43157</v>
      </c>
      <c r="B1210" s="385" t="s">
        <v>5</v>
      </c>
      <c r="C1210" s="385" t="s">
        <v>83</v>
      </c>
      <c r="D1210" s="385" t="s">
        <v>115</v>
      </c>
      <c r="E1210" s="385" t="s">
        <v>773</v>
      </c>
      <c r="F1210" s="385">
        <v>45</v>
      </c>
      <c r="G1210" s="13">
        <f>IF(A1210&lt;&gt;"Vide",A1210,"")</f>
        <v>43157</v>
      </c>
    </row>
    <row r="1211" spans="1:7" ht="30" x14ac:dyDescent="0.25">
      <c r="A1211" s="864">
        <v>43157</v>
      </c>
      <c r="B1211" s="396" t="s">
        <v>6</v>
      </c>
      <c r="C1211" s="396" t="s">
        <v>16</v>
      </c>
      <c r="D1211" s="396" t="s">
        <v>75</v>
      </c>
      <c r="E1211" s="396" t="s">
        <v>774</v>
      </c>
      <c r="F1211" s="396">
        <v>0</v>
      </c>
      <c r="G1211" s="13">
        <f>IF(A1211&lt;&gt;"Vide",A1211,"")</f>
        <v>43157</v>
      </c>
    </row>
    <row r="1212" spans="1:7" x14ac:dyDescent="0.25">
      <c r="A1212" s="863">
        <v>43157</v>
      </c>
      <c r="B1212" s="385" t="s">
        <v>4</v>
      </c>
      <c r="C1212" s="385" t="s">
        <v>84</v>
      </c>
      <c r="D1212" s="385" t="s">
        <v>70</v>
      </c>
      <c r="E1212" s="385" t="s">
        <v>775</v>
      </c>
      <c r="F1212" s="385">
        <v>25</v>
      </c>
      <c r="G1212" s="13">
        <f>IF(A1212&lt;&gt;"Vide",A1212,"")</f>
        <v>43157</v>
      </c>
    </row>
    <row r="1213" spans="1:7" ht="30" x14ac:dyDescent="0.25">
      <c r="A1213" s="864">
        <v>43157</v>
      </c>
      <c r="B1213" s="396" t="s">
        <v>6</v>
      </c>
      <c r="C1213" s="396" t="s">
        <v>16</v>
      </c>
      <c r="D1213" s="396" t="s">
        <v>75</v>
      </c>
      <c r="E1213" s="396" t="s">
        <v>776</v>
      </c>
      <c r="F1213" s="396">
        <v>30</v>
      </c>
      <c r="G1213" s="13">
        <f>IF(A1213&lt;&gt;"Vide",A1213,"")</f>
        <v>43157</v>
      </c>
    </row>
    <row r="1214" spans="1:7" ht="30" x14ac:dyDescent="0.25">
      <c r="A1214" s="863">
        <v>43157</v>
      </c>
      <c r="B1214" s="385" t="s">
        <v>30</v>
      </c>
      <c r="C1214" s="385" t="s">
        <v>16</v>
      </c>
      <c r="D1214" s="385" t="s">
        <v>111</v>
      </c>
      <c r="E1214" s="385" t="s">
        <v>777</v>
      </c>
      <c r="F1214" s="385">
        <v>45</v>
      </c>
      <c r="G1214" s="13">
        <f>IF(A1214&lt;&gt;"Vide",A1214,"")</f>
        <v>43157</v>
      </c>
    </row>
    <row r="1215" spans="1:7" ht="30" x14ac:dyDescent="0.25">
      <c r="A1215" s="864">
        <v>43157</v>
      </c>
      <c r="B1215" s="396" t="s">
        <v>8</v>
      </c>
      <c r="C1215" s="396" t="s">
        <v>15</v>
      </c>
      <c r="D1215" s="396" t="s">
        <v>116</v>
      </c>
      <c r="E1215" s="396" t="s">
        <v>778</v>
      </c>
      <c r="F1215" s="396">
        <v>0</v>
      </c>
      <c r="G1215" s="13">
        <f>IF(A1215&lt;&gt;"Vide",A1215,"")</f>
        <v>43157</v>
      </c>
    </row>
    <row r="1216" spans="1:7" ht="30" x14ac:dyDescent="0.25">
      <c r="A1216" s="863">
        <v>43157</v>
      </c>
      <c r="B1216" s="385" t="s">
        <v>7</v>
      </c>
      <c r="C1216" s="385" t="s">
        <v>83</v>
      </c>
      <c r="D1216" s="385" t="s">
        <v>68</v>
      </c>
      <c r="E1216" s="385" t="s">
        <v>779</v>
      </c>
      <c r="F1216" s="385">
        <v>70</v>
      </c>
      <c r="G1216" s="13">
        <f>IF(A1216&lt;&gt;"Vide",A1216,"")</f>
        <v>43157</v>
      </c>
    </row>
    <row r="1217" spans="1:7" x14ac:dyDescent="0.25">
      <c r="A1217" s="865">
        <v>43157</v>
      </c>
      <c r="B1217" s="397" t="s">
        <v>8</v>
      </c>
      <c r="C1217" s="397" t="s">
        <v>141</v>
      </c>
      <c r="D1217" s="397" t="s">
        <v>145</v>
      </c>
      <c r="E1217" s="397" t="s">
        <v>110</v>
      </c>
      <c r="F1217" s="397">
        <v>33</v>
      </c>
      <c r="G1217" s="13">
        <f>IF(A1217&lt;&gt;"Vide",A1217,"")</f>
        <v>43157</v>
      </c>
    </row>
    <row r="1218" spans="1:7" x14ac:dyDescent="0.25">
      <c r="A1218" s="866">
        <v>43157</v>
      </c>
      <c r="B1218" s="398" t="s">
        <v>8</v>
      </c>
      <c r="C1218" s="398" t="s">
        <v>141</v>
      </c>
      <c r="D1218" s="398" t="s">
        <v>146</v>
      </c>
      <c r="E1218" s="398" t="s">
        <v>110</v>
      </c>
      <c r="F1218" s="398">
        <v>49</v>
      </c>
      <c r="G1218" s="13">
        <f>IF(A1218&lt;&gt;"Vide",A1218,"")</f>
        <v>43157</v>
      </c>
    </row>
    <row r="1219" spans="1:7" x14ac:dyDescent="0.25">
      <c r="A1219" s="867">
        <v>43157</v>
      </c>
      <c r="B1219" s="399" t="s">
        <v>8</v>
      </c>
      <c r="C1219" s="399" t="s">
        <v>141</v>
      </c>
      <c r="D1219" s="399" t="s">
        <v>147</v>
      </c>
      <c r="E1219" s="399" t="s">
        <v>110</v>
      </c>
      <c r="F1219" s="399">
        <v>5</v>
      </c>
      <c r="G1219" s="13">
        <f>IF(A1219&lt;&gt;"Vide",A1219,"")</f>
        <v>43157</v>
      </c>
    </row>
    <row r="1220" spans="1:7" ht="30" x14ac:dyDescent="0.25">
      <c r="A1220" s="866">
        <v>43157</v>
      </c>
      <c r="B1220" s="398" t="s">
        <v>8</v>
      </c>
      <c r="C1220" s="398" t="s">
        <v>141</v>
      </c>
      <c r="D1220" s="398" t="s">
        <v>149</v>
      </c>
      <c r="E1220" s="398" t="s">
        <v>788</v>
      </c>
      <c r="F1220" s="398">
        <v>10</v>
      </c>
      <c r="G1220" s="13">
        <f>IF(A1220&lt;&gt;"Vide",A1220,"")</f>
        <v>43157</v>
      </c>
    </row>
    <row r="1221" spans="1:7" x14ac:dyDescent="0.25">
      <c r="A1221" s="867">
        <v>43157</v>
      </c>
      <c r="B1221" s="399" t="s">
        <v>8</v>
      </c>
      <c r="C1221" s="399" t="s">
        <v>141</v>
      </c>
      <c r="D1221" s="399" t="s">
        <v>145</v>
      </c>
      <c r="E1221" s="399" t="s">
        <v>110</v>
      </c>
      <c r="F1221" s="399">
        <v>18</v>
      </c>
      <c r="G1221" s="13">
        <f>IF(A1221&lt;&gt;"Vide",A1221,"")</f>
        <v>43157</v>
      </c>
    </row>
    <row r="1222" spans="1:7" x14ac:dyDescent="0.25">
      <c r="A1222" s="866">
        <v>43157</v>
      </c>
      <c r="B1222" s="398" t="s">
        <v>8</v>
      </c>
      <c r="C1222" s="398" t="s">
        <v>141</v>
      </c>
      <c r="D1222" s="398" t="s">
        <v>146</v>
      </c>
      <c r="E1222" s="398" t="s">
        <v>110</v>
      </c>
      <c r="F1222" s="398">
        <v>6</v>
      </c>
      <c r="G1222" s="13">
        <f>IF(A1222&lt;&gt;"Vide",A1222,"")</f>
        <v>43157</v>
      </c>
    </row>
    <row r="1223" spans="1:7" x14ac:dyDescent="0.25">
      <c r="A1223" s="867">
        <v>43157</v>
      </c>
      <c r="B1223" s="399" t="s">
        <v>3</v>
      </c>
      <c r="C1223" s="399" t="s">
        <v>141</v>
      </c>
      <c r="D1223" s="399" t="s">
        <v>145</v>
      </c>
      <c r="E1223" s="399" t="s">
        <v>110</v>
      </c>
      <c r="F1223" s="399">
        <v>3</v>
      </c>
      <c r="G1223" s="13">
        <f>IF(A1223&lt;&gt;"Vide",A1223,"")</f>
        <v>43157</v>
      </c>
    </row>
    <row r="1224" spans="1:7" x14ac:dyDescent="0.25">
      <c r="A1224" s="866">
        <v>43157</v>
      </c>
      <c r="B1224" s="398" t="s">
        <v>3</v>
      </c>
      <c r="C1224" s="398" t="s">
        <v>141</v>
      </c>
      <c r="D1224" s="398" t="s">
        <v>146</v>
      </c>
      <c r="E1224" s="398" t="s">
        <v>110</v>
      </c>
      <c r="F1224" s="398">
        <v>15</v>
      </c>
      <c r="G1224" s="13">
        <f>IF(A1224&lt;&gt;"Vide",A1224,"")</f>
        <v>43157</v>
      </c>
    </row>
    <row r="1225" spans="1:7" x14ac:dyDescent="0.25">
      <c r="A1225" s="868">
        <v>43157</v>
      </c>
      <c r="B1225" s="400" t="s">
        <v>3</v>
      </c>
      <c r="C1225" s="400" t="s">
        <v>141</v>
      </c>
      <c r="D1225" s="400" t="s">
        <v>145</v>
      </c>
      <c r="E1225" s="400" t="s">
        <v>110</v>
      </c>
      <c r="F1225" s="400">
        <v>8</v>
      </c>
      <c r="G1225" s="13">
        <f>IF(A1225&lt;&gt;"Vide",A1225,"")</f>
        <v>43157</v>
      </c>
    </row>
    <row r="1226" spans="1:7" x14ac:dyDescent="0.25">
      <c r="A1226" s="869">
        <v>43157</v>
      </c>
      <c r="B1226" s="401" t="s">
        <v>3</v>
      </c>
      <c r="C1226" s="401" t="s">
        <v>141</v>
      </c>
      <c r="D1226" s="401" t="s">
        <v>146</v>
      </c>
      <c r="E1226" s="401" t="s">
        <v>110</v>
      </c>
      <c r="F1226" s="401">
        <v>14</v>
      </c>
      <c r="G1226" s="13">
        <f>IF(A1226&lt;&gt;"Vide",A1226,"")</f>
        <v>43157</v>
      </c>
    </row>
    <row r="1227" spans="1:7" ht="30" x14ac:dyDescent="0.25">
      <c r="A1227" s="870">
        <v>43157</v>
      </c>
      <c r="B1227" s="402" t="s">
        <v>3</v>
      </c>
      <c r="C1227" s="402" t="s">
        <v>141</v>
      </c>
      <c r="D1227" s="402" t="s">
        <v>149</v>
      </c>
      <c r="E1227" s="402" t="s">
        <v>13</v>
      </c>
      <c r="F1227" s="402">
        <v>2</v>
      </c>
      <c r="G1227" s="13">
        <f>IF(A1227&lt;&gt;"Vide",A1227,"")</f>
        <v>43157</v>
      </c>
    </row>
    <row r="1228" spans="1:7" x14ac:dyDescent="0.25">
      <c r="A1228" s="869">
        <v>43157</v>
      </c>
      <c r="B1228" s="401" t="s">
        <v>4</v>
      </c>
      <c r="C1228" s="401" t="s">
        <v>141</v>
      </c>
      <c r="D1228" s="401" t="s">
        <v>146</v>
      </c>
      <c r="E1228" s="401" t="s">
        <v>110</v>
      </c>
      <c r="F1228" s="401">
        <v>15</v>
      </c>
      <c r="G1228" s="13">
        <f>IF(A1228&lt;&gt;"Vide",A1228,"")</f>
        <v>43157</v>
      </c>
    </row>
    <row r="1229" spans="1:7" x14ac:dyDescent="0.25">
      <c r="A1229" s="870">
        <v>43157</v>
      </c>
      <c r="B1229" s="402" t="s">
        <v>4</v>
      </c>
      <c r="C1229" s="402" t="s">
        <v>141</v>
      </c>
      <c r="D1229" s="402" t="s">
        <v>146</v>
      </c>
      <c r="E1229" s="402" t="s">
        <v>110</v>
      </c>
      <c r="F1229" s="402">
        <v>9</v>
      </c>
      <c r="G1229" s="13">
        <f>IF(A1229&lt;&gt;"Vide",A1229,"")</f>
        <v>43157</v>
      </c>
    </row>
    <row r="1230" spans="1:7" ht="30" x14ac:dyDescent="0.25">
      <c r="A1230" s="869">
        <v>43157</v>
      </c>
      <c r="B1230" s="401" t="s">
        <v>4</v>
      </c>
      <c r="C1230" s="401" t="s">
        <v>141</v>
      </c>
      <c r="D1230" s="401" t="s">
        <v>149</v>
      </c>
      <c r="E1230" s="401" t="s">
        <v>284</v>
      </c>
      <c r="F1230" s="401">
        <v>25</v>
      </c>
      <c r="G1230" s="13">
        <f>IF(A1230&lt;&gt;"Vide",A1230,"")</f>
        <v>43157</v>
      </c>
    </row>
    <row r="1231" spans="1:7" x14ac:dyDescent="0.25">
      <c r="A1231" s="870">
        <v>43157</v>
      </c>
      <c r="B1231" s="402" t="s">
        <v>9</v>
      </c>
      <c r="C1231" s="402" t="s">
        <v>141</v>
      </c>
      <c r="D1231" s="402" t="s">
        <v>143</v>
      </c>
      <c r="E1231" s="402" t="s">
        <v>110</v>
      </c>
      <c r="F1231" s="402">
        <v>15</v>
      </c>
      <c r="G1231" s="13">
        <f>IF(A1231&lt;&gt;"Vide",A1231,"")</f>
        <v>43157</v>
      </c>
    </row>
    <row r="1232" spans="1:7" ht="30" x14ac:dyDescent="0.25">
      <c r="A1232" s="869">
        <v>43157</v>
      </c>
      <c r="B1232" s="401" t="s">
        <v>9</v>
      </c>
      <c r="C1232" s="401" t="s">
        <v>141</v>
      </c>
      <c r="D1232" s="401" t="s">
        <v>149</v>
      </c>
      <c r="E1232" s="401" t="s">
        <v>789</v>
      </c>
      <c r="F1232" s="401">
        <v>10</v>
      </c>
      <c r="G1232" s="13">
        <f>IF(A1232&lt;&gt;"Vide",A1232,"")</f>
        <v>43157</v>
      </c>
    </row>
    <row r="1233" spans="1:7" x14ac:dyDescent="0.25">
      <c r="A1233" s="870">
        <v>43157</v>
      </c>
      <c r="B1233" s="402" t="s">
        <v>9</v>
      </c>
      <c r="C1233" s="402" t="s">
        <v>141</v>
      </c>
      <c r="D1233" s="402" t="s">
        <v>146</v>
      </c>
      <c r="E1233" s="402" t="s">
        <v>110</v>
      </c>
      <c r="F1233" s="402">
        <v>11</v>
      </c>
      <c r="G1233" s="13">
        <f>IF(A1233&lt;&gt;"Vide",A1233,"")</f>
        <v>43157</v>
      </c>
    </row>
    <row r="1234" spans="1:7" ht="30" x14ac:dyDescent="0.25">
      <c r="A1234" s="870">
        <v>43158</v>
      </c>
      <c r="B1234" s="402" t="s">
        <v>5</v>
      </c>
      <c r="C1234" s="402" t="s">
        <v>83</v>
      </c>
      <c r="D1234" s="402" t="s">
        <v>67</v>
      </c>
      <c r="E1234" s="402" t="s">
        <v>780</v>
      </c>
      <c r="F1234" s="402">
        <v>10</v>
      </c>
      <c r="G1234" s="13">
        <f>IF(A1234&lt;&gt;"Vide",A1234,"")</f>
        <v>43158</v>
      </c>
    </row>
    <row r="1235" spans="1:7" ht="30" x14ac:dyDescent="0.25">
      <c r="A1235" s="869">
        <v>43158</v>
      </c>
      <c r="B1235" s="401" t="s">
        <v>9</v>
      </c>
      <c r="C1235" s="401" t="s">
        <v>88</v>
      </c>
      <c r="D1235" s="401" t="s">
        <v>120</v>
      </c>
      <c r="E1235" s="401" t="s">
        <v>781</v>
      </c>
      <c r="F1235" s="401">
        <v>60</v>
      </c>
      <c r="G1235" s="13">
        <f>IF(A1235&lt;&gt;"Vide",A1235,"")</f>
        <v>43158</v>
      </c>
    </row>
    <row r="1236" spans="1:7" x14ac:dyDescent="0.25">
      <c r="A1236" s="870">
        <v>43158</v>
      </c>
      <c r="B1236" s="402" t="s">
        <v>30</v>
      </c>
      <c r="C1236" s="402" t="s">
        <v>16</v>
      </c>
      <c r="D1236" s="402" t="s">
        <v>120</v>
      </c>
      <c r="E1236" s="402" t="s">
        <v>782</v>
      </c>
      <c r="F1236" s="402">
        <v>60</v>
      </c>
      <c r="G1236" s="13">
        <f>IF(A1236&lt;&gt;"Vide",A1236,"")</f>
        <v>43158</v>
      </c>
    </row>
    <row r="1237" spans="1:7" ht="45" x14ac:dyDescent="0.25">
      <c r="A1237" s="869">
        <v>43158</v>
      </c>
      <c r="B1237" s="401" t="s">
        <v>8</v>
      </c>
      <c r="C1237" s="401" t="s">
        <v>101</v>
      </c>
      <c r="D1237" s="401" t="s">
        <v>115</v>
      </c>
      <c r="E1237" s="401" t="s">
        <v>783</v>
      </c>
      <c r="F1237" s="401">
        <v>60</v>
      </c>
      <c r="G1237" s="13">
        <f>IF(A1237&lt;&gt;"Vide",A1237,"")</f>
        <v>43158</v>
      </c>
    </row>
    <row r="1238" spans="1:7" x14ac:dyDescent="0.25">
      <c r="A1238" s="870">
        <v>43158</v>
      </c>
      <c r="B1238" s="402" t="s">
        <v>29</v>
      </c>
      <c r="C1238" s="402" t="s">
        <v>43</v>
      </c>
      <c r="D1238" s="402" t="s">
        <v>45</v>
      </c>
      <c r="E1238" s="402" t="s">
        <v>784</v>
      </c>
      <c r="F1238" s="402">
        <v>60</v>
      </c>
      <c r="G1238" s="13">
        <f>IF(A1238&lt;&gt;"Vide",A1238,"")</f>
        <v>43158</v>
      </c>
    </row>
    <row r="1239" spans="1:7" x14ac:dyDescent="0.25">
      <c r="A1239" s="869">
        <v>43158</v>
      </c>
      <c r="B1239" s="401" t="s">
        <v>21</v>
      </c>
      <c r="C1239" s="401" t="s">
        <v>48</v>
      </c>
      <c r="D1239" s="401" t="s">
        <v>59</v>
      </c>
      <c r="E1239" s="401" t="s">
        <v>785</v>
      </c>
      <c r="F1239" s="401">
        <v>15</v>
      </c>
      <c r="G1239" s="13">
        <f>IF(A1239&lt;&gt;"Vide",A1239,"")</f>
        <v>43158</v>
      </c>
    </row>
    <row r="1240" spans="1:7" ht="45" x14ac:dyDescent="0.25">
      <c r="A1240" s="870">
        <v>43158</v>
      </c>
      <c r="B1240" s="402" t="s">
        <v>2</v>
      </c>
      <c r="C1240" s="402" t="s">
        <v>12</v>
      </c>
      <c r="D1240" s="402" t="s">
        <v>31</v>
      </c>
      <c r="E1240" s="402" t="s">
        <v>787</v>
      </c>
      <c r="F1240" s="402">
        <v>30</v>
      </c>
      <c r="G1240" s="13">
        <f>IF(A1240&lt;&gt;"Vide",A1240,"")</f>
        <v>43158</v>
      </c>
    </row>
    <row r="1241" spans="1:7" x14ac:dyDescent="0.25">
      <c r="A1241" s="869">
        <v>43158</v>
      </c>
      <c r="B1241" s="401" t="s">
        <v>3</v>
      </c>
      <c r="C1241" s="401" t="s">
        <v>84</v>
      </c>
      <c r="D1241" s="401" t="s">
        <v>70</v>
      </c>
      <c r="E1241" s="401" t="s">
        <v>786</v>
      </c>
      <c r="F1241" s="401">
        <v>15</v>
      </c>
      <c r="G1241" s="13">
        <f>IF(A1241&lt;&gt;"Vide",A1241,"")</f>
        <v>43158</v>
      </c>
    </row>
    <row r="1242" spans="1:7" ht="30" x14ac:dyDescent="0.25">
      <c r="A1242" s="871">
        <v>43158</v>
      </c>
      <c r="B1242" s="403" t="s">
        <v>4</v>
      </c>
      <c r="C1242" s="403" t="s">
        <v>141</v>
      </c>
      <c r="D1242" s="403" t="s">
        <v>143</v>
      </c>
      <c r="E1242" s="403" t="s">
        <v>790</v>
      </c>
      <c r="F1242" s="403">
        <v>100</v>
      </c>
      <c r="G1242" s="13">
        <f>IF(A1242&lt;&gt;"Vide",A1242,"")</f>
        <v>43158</v>
      </c>
    </row>
    <row r="1243" spans="1:7" x14ac:dyDescent="0.25">
      <c r="A1243" s="872">
        <v>43158</v>
      </c>
      <c r="B1243" s="404" t="s">
        <v>3</v>
      </c>
      <c r="C1243" s="404" t="s">
        <v>84</v>
      </c>
      <c r="D1243" s="404" t="s">
        <v>71</v>
      </c>
      <c r="E1243" s="404" t="s">
        <v>791</v>
      </c>
      <c r="F1243" s="404">
        <v>100</v>
      </c>
      <c r="G1243" s="13">
        <f>IF(A1243&lt;&gt;"Vide",A1243,"")</f>
        <v>43158</v>
      </c>
    </row>
    <row r="1244" spans="1:7" ht="30" x14ac:dyDescent="0.25">
      <c r="A1244" s="873">
        <v>43158</v>
      </c>
      <c r="B1244" s="405" t="s">
        <v>21</v>
      </c>
      <c r="C1244" s="405" t="s">
        <v>141</v>
      </c>
      <c r="D1244" s="405" t="s">
        <v>144</v>
      </c>
      <c r="E1244" s="405" t="s">
        <v>792</v>
      </c>
      <c r="F1244" s="405">
        <v>150</v>
      </c>
      <c r="G1244" s="13">
        <f>IF(A1244&lt;&gt;"Vide",A1244,"")</f>
        <v>43158</v>
      </c>
    </row>
    <row r="1245" spans="1:7" ht="30" x14ac:dyDescent="0.25">
      <c r="A1245" s="873">
        <v>43158</v>
      </c>
      <c r="B1245" s="405" t="s">
        <v>9</v>
      </c>
      <c r="C1245" s="405" t="s">
        <v>88</v>
      </c>
      <c r="D1245" s="405" t="s">
        <v>77</v>
      </c>
      <c r="E1245" s="405" t="s">
        <v>793</v>
      </c>
      <c r="F1245" s="405">
        <v>30</v>
      </c>
      <c r="G1245" s="13">
        <f>IF(A1245&lt;&gt;"Vide",A1245,"")</f>
        <v>43158</v>
      </c>
    </row>
    <row r="1246" spans="1:7" x14ac:dyDescent="0.25">
      <c r="A1246" s="872">
        <v>43158</v>
      </c>
      <c r="B1246" s="404" t="s">
        <v>4</v>
      </c>
      <c r="C1246" s="404" t="s">
        <v>84</v>
      </c>
      <c r="D1246" s="404" t="s">
        <v>115</v>
      </c>
      <c r="E1246" s="404" t="s">
        <v>794</v>
      </c>
      <c r="F1246" s="404">
        <v>450</v>
      </c>
      <c r="G1246" s="13">
        <f>IF(A1246&lt;&gt;"Vide",A1246,"")</f>
        <v>43158</v>
      </c>
    </row>
    <row r="1247" spans="1:7" ht="45" x14ac:dyDescent="0.25">
      <c r="A1247" s="873">
        <v>43158</v>
      </c>
      <c r="B1247" s="405" t="s">
        <v>9</v>
      </c>
      <c r="C1247" s="405" t="s">
        <v>85</v>
      </c>
      <c r="D1247" s="405" t="s">
        <v>115</v>
      </c>
      <c r="E1247" s="405" t="s">
        <v>795</v>
      </c>
      <c r="F1247" s="405">
        <v>60</v>
      </c>
      <c r="G1247" s="13">
        <f>IF(A1247&lt;&gt;"Vide",A1247,"")</f>
        <v>43158</v>
      </c>
    </row>
    <row r="1248" spans="1:7" x14ac:dyDescent="0.25">
      <c r="A1248" s="872">
        <v>43158</v>
      </c>
      <c r="B1248" s="404" t="s">
        <v>9</v>
      </c>
      <c r="C1248" s="404" t="s">
        <v>141</v>
      </c>
      <c r="D1248" s="404" t="s">
        <v>147</v>
      </c>
      <c r="E1248" s="404" t="s">
        <v>110</v>
      </c>
      <c r="F1248" s="404">
        <v>15</v>
      </c>
      <c r="G1248" s="13">
        <f>IF(A1248&lt;&gt;"Vide",A1248,"")</f>
        <v>43158</v>
      </c>
    </row>
    <row r="1249" spans="1:7" ht="30" x14ac:dyDescent="0.25">
      <c r="A1249" s="873">
        <v>43158</v>
      </c>
      <c r="B1249" s="405" t="s">
        <v>9</v>
      </c>
      <c r="C1249" s="405" t="s">
        <v>85</v>
      </c>
      <c r="D1249" s="405" t="s">
        <v>74</v>
      </c>
      <c r="E1249" s="405" t="s">
        <v>796</v>
      </c>
      <c r="F1249" s="405">
        <v>15</v>
      </c>
      <c r="G1249" s="13">
        <f>IF(A1249&lt;&gt;"Vide",A1249,"")</f>
        <v>43158</v>
      </c>
    </row>
    <row r="1250" spans="1:7" ht="30" x14ac:dyDescent="0.25">
      <c r="A1250" s="872">
        <v>43158</v>
      </c>
      <c r="B1250" s="404" t="s">
        <v>9</v>
      </c>
      <c r="C1250" s="404" t="s">
        <v>85</v>
      </c>
      <c r="D1250" s="404" t="s">
        <v>115</v>
      </c>
      <c r="E1250" s="404" t="s">
        <v>797</v>
      </c>
      <c r="F1250" s="404">
        <v>0</v>
      </c>
      <c r="G1250" s="13">
        <f>IF(A1250&lt;&gt;"Vide",A1250,"")</f>
        <v>43158</v>
      </c>
    </row>
    <row r="1251" spans="1:7" x14ac:dyDescent="0.25">
      <c r="A1251" s="874">
        <v>43158</v>
      </c>
      <c r="B1251" s="406" t="s">
        <v>8</v>
      </c>
      <c r="C1251" s="406" t="s">
        <v>141</v>
      </c>
      <c r="D1251" s="406" t="s">
        <v>145</v>
      </c>
      <c r="E1251" s="406" t="s">
        <v>110</v>
      </c>
      <c r="F1251" s="406">
        <v>27</v>
      </c>
      <c r="G1251" s="13">
        <f>IF(A1251&lt;&gt;"Vide",A1251,"")</f>
        <v>43158</v>
      </c>
    </row>
    <row r="1252" spans="1:7" x14ac:dyDescent="0.25">
      <c r="A1252" s="875">
        <v>43158</v>
      </c>
      <c r="B1252" s="407" t="s">
        <v>8</v>
      </c>
      <c r="C1252" s="407" t="s">
        <v>141</v>
      </c>
      <c r="D1252" s="407" t="s">
        <v>146</v>
      </c>
      <c r="E1252" s="407" t="s">
        <v>110</v>
      </c>
      <c r="F1252" s="407">
        <v>17</v>
      </c>
      <c r="G1252" s="13">
        <f>IF(A1252&lt;&gt;"Vide",A1252,"")</f>
        <v>43158</v>
      </c>
    </row>
    <row r="1253" spans="1:7" x14ac:dyDescent="0.25">
      <c r="A1253" s="876">
        <v>43158</v>
      </c>
      <c r="B1253" s="408" t="s">
        <v>8</v>
      </c>
      <c r="C1253" s="408" t="s">
        <v>141</v>
      </c>
      <c r="D1253" s="408" t="s">
        <v>147</v>
      </c>
      <c r="E1253" s="408" t="s">
        <v>110</v>
      </c>
      <c r="F1253" s="408">
        <v>5</v>
      </c>
      <c r="G1253" s="13">
        <f>IF(A1253&lt;&gt;"Vide",A1253,"")</f>
        <v>43158</v>
      </c>
    </row>
    <row r="1254" spans="1:7" x14ac:dyDescent="0.25">
      <c r="A1254" s="875">
        <v>43158</v>
      </c>
      <c r="B1254" s="407" t="s">
        <v>8</v>
      </c>
      <c r="C1254" s="407" t="s">
        <v>141</v>
      </c>
      <c r="D1254" s="407" t="s">
        <v>145</v>
      </c>
      <c r="E1254" s="407" t="s">
        <v>110</v>
      </c>
      <c r="F1254" s="407">
        <v>3</v>
      </c>
      <c r="G1254" s="13">
        <f>IF(A1254&lt;&gt;"Vide",A1254,"")</f>
        <v>43158</v>
      </c>
    </row>
    <row r="1255" spans="1:7" x14ac:dyDescent="0.25">
      <c r="A1255" s="876">
        <v>43158</v>
      </c>
      <c r="B1255" s="408" t="s">
        <v>8</v>
      </c>
      <c r="C1255" s="408" t="s">
        <v>141</v>
      </c>
      <c r="D1255" s="408" t="s">
        <v>146</v>
      </c>
      <c r="E1255" s="408" t="s">
        <v>110</v>
      </c>
      <c r="F1255" s="408">
        <v>6</v>
      </c>
      <c r="G1255" s="13">
        <f>IF(A1255&lt;&gt;"Vide",A1255,"")</f>
        <v>43158</v>
      </c>
    </row>
    <row r="1256" spans="1:7" x14ac:dyDescent="0.25">
      <c r="A1256" s="875">
        <v>43158</v>
      </c>
      <c r="B1256" s="407" t="s">
        <v>3</v>
      </c>
      <c r="C1256" s="407" t="s">
        <v>141</v>
      </c>
      <c r="D1256" s="407" t="s">
        <v>145</v>
      </c>
      <c r="E1256" s="407" t="s">
        <v>110</v>
      </c>
      <c r="F1256" s="407">
        <v>3</v>
      </c>
      <c r="G1256" s="13">
        <f>IF(A1256&lt;&gt;"Vide",A1256,"")</f>
        <v>43158</v>
      </c>
    </row>
    <row r="1257" spans="1:7" x14ac:dyDescent="0.25">
      <c r="A1257" s="877">
        <v>43158</v>
      </c>
      <c r="B1257" s="409" t="s">
        <v>3</v>
      </c>
      <c r="C1257" s="409" t="s">
        <v>141</v>
      </c>
      <c r="D1257" s="409" t="s">
        <v>146</v>
      </c>
      <c r="E1257" s="409" t="s">
        <v>110</v>
      </c>
      <c r="F1257" s="409">
        <v>12</v>
      </c>
      <c r="G1257" s="13">
        <f>IF(A1257&lt;&gt;"Vide",A1257,"")</f>
        <v>43158</v>
      </c>
    </row>
    <row r="1258" spans="1:7" ht="30" x14ac:dyDescent="0.25">
      <c r="A1258" s="878">
        <v>43158</v>
      </c>
      <c r="B1258" s="410" t="s">
        <v>3</v>
      </c>
      <c r="C1258" s="410" t="s">
        <v>141</v>
      </c>
      <c r="D1258" s="410" t="s">
        <v>149</v>
      </c>
      <c r="E1258" s="410" t="s">
        <v>577</v>
      </c>
      <c r="F1258" s="410">
        <v>10</v>
      </c>
      <c r="G1258" s="13">
        <f>IF(A1258&lt;&gt;"Vide",A1258,"")</f>
        <v>43158</v>
      </c>
    </row>
    <row r="1259" spans="1:7" x14ac:dyDescent="0.25">
      <c r="A1259" s="879">
        <v>43158</v>
      </c>
      <c r="B1259" s="411" t="s">
        <v>3</v>
      </c>
      <c r="C1259" s="411" t="s">
        <v>141</v>
      </c>
      <c r="D1259" s="411" t="s">
        <v>145</v>
      </c>
      <c r="E1259" s="411" t="s">
        <v>110</v>
      </c>
      <c r="F1259" s="411">
        <v>7</v>
      </c>
      <c r="G1259" s="13">
        <f>IF(A1259&lt;&gt;"Vide",A1259,"")</f>
        <v>43158</v>
      </c>
    </row>
    <row r="1260" spans="1:7" x14ac:dyDescent="0.25">
      <c r="A1260" s="878">
        <v>43158</v>
      </c>
      <c r="B1260" s="410" t="s">
        <v>3</v>
      </c>
      <c r="C1260" s="410" t="s">
        <v>141</v>
      </c>
      <c r="D1260" s="410" t="s">
        <v>146</v>
      </c>
      <c r="E1260" s="410" t="s">
        <v>110</v>
      </c>
      <c r="F1260" s="410">
        <v>13</v>
      </c>
      <c r="G1260" s="13">
        <f>IF(A1260&lt;&gt;"Vide",A1260,"")</f>
        <v>43158</v>
      </c>
    </row>
    <row r="1261" spans="1:7" ht="30" x14ac:dyDescent="0.25">
      <c r="A1261" s="879">
        <v>43158</v>
      </c>
      <c r="B1261" s="411" t="s">
        <v>3</v>
      </c>
      <c r="C1261" s="411" t="s">
        <v>141</v>
      </c>
      <c r="D1261" s="411" t="s">
        <v>149</v>
      </c>
      <c r="E1261" s="411" t="s">
        <v>191</v>
      </c>
      <c r="F1261" s="411">
        <v>8</v>
      </c>
      <c r="G1261" s="13">
        <f>IF(A1261&lt;&gt;"Vide",A1261,"")</f>
        <v>43158</v>
      </c>
    </row>
    <row r="1262" spans="1:7" x14ac:dyDescent="0.25">
      <c r="A1262" s="878">
        <v>43158</v>
      </c>
      <c r="B1262" s="410" t="s">
        <v>21</v>
      </c>
      <c r="C1262" s="410" t="s">
        <v>141</v>
      </c>
      <c r="D1262" s="410" t="s">
        <v>146</v>
      </c>
      <c r="E1262" s="410" t="s">
        <v>110</v>
      </c>
      <c r="F1262" s="410">
        <v>9</v>
      </c>
      <c r="G1262" s="13">
        <f>IF(A1262&lt;&gt;"Vide",A1262,"")</f>
        <v>43158</v>
      </c>
    </row>
    <row r="1263" spans="1:7" ht="30" x14ac:dyDescent="0.25">
      <c r="A1263" s="879">
        <v>43158</v>
      </c>
      <c r="B1263" s="411" t="s">
        <v>21</v>
      </c>
      <c r="C1263" s="411" t="s">
        <v>141</v>
      </c>
      <c r="D1263" s="411" t="s">
        <v>149</v>
      </c>
      <c r="E1263" s="411" t="s">
        <v>110</v>
      </c>
      <c r="F1263" s="411">
        <v>13</v>
      </c>
      <c r="G1263" s="13">
        <f>IF(A1263&lt;&gt;"Vide",A1263,"")</f>
        <v>43158</v>
      </c>
    </row>
    <row r="1264" spans="1:7" ht="30" x14ac:dyDescent="0.25">
      <c r="A1264" s="879">
        <v>43159</v>
      </c>
      <c r="B1264" s="411" t="s">
        <v>6</v>
      </c>
      <c r="C1264" s="411" t="s">
        <v>61</v>
      </c>
      <c r="D1264" s="411" t="s">
        <v>65</v>
      </c>
      <c r="E1264" s="411" t="s">
        <v>798</v>
      </c>
      <c r="F1264" s="411">
        <v>45</v>
      </c>
      <c r="G1264" s="13">
        <f>IF(A1264&lt;&gt;"Vide",A1264,"")</f>
        <v>43159</v>
      </c>
    </row>
    <row r="1265" spans="1:7" ht="30" x14ac:dyDescent="0.25">
      <c r="A1265" s="878">
        <v>43159</v>
      </c>
      <c r="B1265" s="410" t="s">
        <v>6</v>
      </c>
      <c r="C1265" s="410" t="s">
        <v>61</v>
      </c>
      <c r="D1265" s="410" t="s">
        <v>66</v>
      </c>
      <c r="E1265" s="410" t="s">
        <v>799</v>
      </c>
      <c r="F1265" s="410">
        <v>20</v>
      </c>
      <c r="G1265" s="13">
        <f>IF(A1265&lt;&gt;"Vide",A1265,"")</f>
        <v>43159</v>
      </c>
    </row>
    <row r="1266" spans="1:7" x14ac:dyDescent="0.25">
      <c r="A1266" s="879">
        <v>43159</v>
      </c>
      <c r="B1266" s="411" t="s">
        <v>4</v>
      </c>
      <c r="C1266" s="411" t="s">
        <v>84</v>
      </c>
      <c r="D1266" s="411" t="s">
        <v>115</v>
      </c>
      <c r="E1266" s="411" t="s">
        <v>800</v>
      </c>
      <c r="F1266" s="411">
        <v>0</v>
      </c>
      <c r="G1266" s="13">
        <f>IF(A1266&lt;&gt;"Vide",A1266,"")</f>
        <v>43159</v>
      </c>
    </row>
    <row r="1267" spans="1:7" ht="30" x14ac:dyDescent="0.25">
      <c r="A1267" s="878">
        <v>43159</v>
      </c>
      <c r="B1267" s="410" t="s">
        <v>9</v>
      </c>
      <c r="C1267" s="410" t="s">
        <v>85</v>
      </c>
      <c r="D1267" s="410" t="s">
        <v>115</v>
      </c>
      <c r="E1267" s="410" t="s">
        <v>801</v>
      </c>
      <c r="F1267" s="410">
        <v>60</v>
      </c>
      <c r="G1267" s="13">
        <f>IF(A1267&lt;&gt;"Vide",A1267,"")</f>
        <v>43159</v>
      </c>
    </row>
    <row r="1268" spans="1:7" ht="30" x14ac:dyDescent="0.25">
      <c r="A1268" s="879">
        <v>43159</v>
      </c>
      <c r="B1268" s="411" t="s">
        <v>6</v>
      </c>
      <c r="C1268" s="411" t="s">
        <v>16</v>
      </c>
      <c r="D1268" s="411" t="s">
        <v>78</v>
      </c>
      <c r="E1268" s="411" t="s">
        <v>802</v>
      </c>
      <c r="F1268" s="411">
        <v>60</v>
      </c>
      <c r="G1268" s="13">
        <f>IF(A1268&lt;&gt;"Vide",A1268,"")</f>
        <v>43159</v>
      </c>
    </row>
    <row r="1269" spans="1:7" x14ac:dyDescent="0.25">
      <c r="A1269" s="878">
        <v>43159</v>
      </c>
      <c r="B1269" s="410" t="s">
        <v>30</v>
      </c>
      <c r="C1269" s="410" t="s">
        <v>16</v>
      </c>
      <c r="D1269" s="410" t="s">
        <v>77</v>
      </c>
      <c r="E1269" s="410" t="s">
        <v>803</v>
      </c>
      <c r="F1269" s="410">
        <v>30</v>
      </c>
      <c r="G1269" s="13">
        <f>IF(A1269&lt;&gt;"Vide",A1269,"")</f>
        <v>43159</v>
      </c>
    </row>
    <row r="1270" spans="1:7" ht="30" x14ac:dyDescent="0.25">
      <c r="A1270" s="880">
        <v>43159</v>
      </c>
      <c r="B1270" s="413" t="s">
        <v>9</v>
      </c>
      <c r="C1270" s="413" t="s">
        <v>141</v>
      </c>
      <c r="D1270" s="413" t="s">
        <v>144</v>
      </c>
      <c r="E1270" s="413" t="s">
        <v>804</v>
      </c>
      <c r="F1270" s="413">
        <v>0</v>
      </c>
      <c r="G1270" s="13">
        <f>IF(A1270&lt;&gt;"Vide",A1270,"")</f>
        <v>43159</v>
      </c>
    </row>
    <row r="1271" spans="1:7" ht="45" x14ac:dyDescent="0.25">
      <c r="A1271" s="881">
        <v>43159</v>
      </c>
      <c r="B1271" s="414" t="s">
        <v>7</v>
      </c>
      <c r="C1271" s="414" t="s">
        <v>15</v>
      </c>
      <c r="D1271" s="414" t="s">
        <v>116</v>
      </c>
      <c r="E1271" s="414" t="s">
        <v>807</v>
      </c>
      <c r="F1271" s="414">
        <v>30</v>
      </c>
      <c r="G1271" s="13">
        <f>IF(A1271&lt;&gt;"Vide",A1271,"")</f>
        <v>43159</v>
      </c>
    </row>
    <row r="1272" spans="1:7" ht="30" x14ac:dyDescent="0.25">
      <c r="A1272" s="882">
        <v>43159</v>
      </c>
      <c r="B1272" s="412" t="s">
        <v>9</v>
      </c>
      <c r="C1272" s="412" t="s">
        <v>88</v>
      </c>
      <c r="D1272" s="412" t="s">
        <v>120</v>
      </c>
      <c r="E1272" s="412" t="s">
        <v>805</v>
      </c>
      <c r="F1272" s="412">
        <v>30</v>
      </c>
      <c r="G1272" s="13">
        <f>IF(A1272&lt;&gt;"Vide",A1272,"")</f>
        <v>43159</v>
      </c>
    </row>
    <row r="1273" spans="1:7" ht="30" x14ac:dyDescent="0.25">
      <c r="A1273" s="881">
        <v>43159</v>
      </c>
      <c r="B1273" s="414" t="s">
        <v>3</v>
      </c>
      <c r="C1273" s="414" t="s">
        <v>15</v>
      </c>
      <c r="D1273" s="414" t="s">
        <v>116</v>
      </c>
      <c r="E1273" s="414" t="s">
        <v>809</v>
      </c>
      <c r="F1273" s="414">
        <v>45</v>
      </c>
      <c r="G1273" s="13">
        <f>IF(A1273&lt;&gt;"Vide",A1273,"")</f>
        <v>43159</v>
      </c>
    </row>
    <row r="1274" spans="1:7" ht="45" x14ac:dyDescent="0.25">
      <c r="A1274" s="882">
        <v>43159</v>
      </c>
      <c r="B1274" s="412" t="s">
        <v>4</v>
      </c>
      <c r="C1274" s="412" t="s">
        <v>84</v>
      </c>
      <c r="D1274" s="412" t="s">
        <v>115</v>
      </c>
      <c r="E1274" s="412" t="s">
        <v>806</v>
      </c>
      <c r="F1274" s="412">
        <v>45</v>
      </c>
      <c r="G1274" s="13">
        <f>IF(A1274&lt;&gt;"Vide",A1274,"")</f>
        <v>43159</v>
      </c>
    </row>
    <row r="1275" spans="1:7" ht="60" x14ac:dyDescent="0.25">
      <c r="A1275" s="881">
        <v>43159</v>
      </c>
      <c r="B1275" s="414" t="s">
        <v>3</v>
      </c>
      <c r="C1275" s="414" t="s">
        <v>84</v>
      </c>
      <c r="D1275" s="414" t="s">
        <v>10</v>
      </c>
      <c r="E1275" s="414" t="s">
        <v>808</v>
      </c>
      <c r="F1275" s="414">
        <v>0</v>
      </c>
      <c r="G1275" s="13">
        <f>IF(A1275&lt;&gt;"Vide",A1275,"")</f>
        <v>43159</v>
      </c>
    </row>
    <row r="1276" spans="1:7" ht="30" x14ac:dyDescent="0.25">
      <c r="A1276" s="882">
        <v>43159</v>
      </c>
      <c r="B1276" s="412" t="s">
        <v>4</v>
      </c>
      <c r="C1276" s="412" t="s">
        <v>84</v>
      </c>
      <c r="D1276" s="412" t="s">
        <v>115</v>
      </c>
      <c r="E1276" s="412" t="s">
        <v>813</v>
      </c>
      <c r="F1276" s="412">
        <v>30</v>
      </c>
      <c r="G1276" s="13">
        <f>IF(A1276&lt;&gt;"Vide",A1276,"")</f>
        <v>43159</v>
      </c>
    </row>
    <row r="1277" spans="1:7" ht="90" x14ac:dyDescent="0.25">
      <c r="A1277" s="881">
        <v>43159</v>
      </c>
      <c r="B1277" s="414" t="s">
        <v>21</v>
      </c>
      <c r="C1277" s="414" t="s">
        <v>85</v>
      </c>
      <c r="D1277" s="414" t="s">
        <v>10</v>
      </c>
      <c r="E1277" s="414" t="s">
        <v>810</v>
      </c>
      <c r="F1277" s="414">
        <v>120</v>
      </c>
      <c r="G1277" s="13">
        <f>IF(A1277&lt;&gt;"Vide",A1277,"")</f>
        <v>43159</v>
      </c>
    </row>
    <row r="1278" spans="1:7" ht="45" x14ac:dyDescent="0.25">
      <c r="A1278" s="882">
        <v>43159</v>
      </c>
      <c r="B1278" s="412" t="s">
        <v>9</v>
      </c>
      <c r="C1278" s="412" t="s">
        <v>61</v>
      </c>
      <c r="D1278" s="412" t="s">
        <v>65</v>
      </c>
      <c r="E1278" s="412" t="s">
        <v>811</v>
      </c>
      <c r="F1278" s="412">
        <v>30</v>
      </c>
      <c r="G1278" s="13">
        <f>IF(A1278&lt;&gt;"Vide",A1278,"")</f>
        <v>43159</v>
      </c>
    </row>
    <row r="1279" spans="1:7" ht="30" x14ac:dyDescent="0.25">
      <c r="A1279" s="881">
        <v>43159</v>
      </c>
      <c r="B1279" s="414" t="s">
        <v>4</v>
      </c>
      <c r="C1279" s="414" t="s">
        <v>84</v>
      </c>
      <c r="D1279" s="414" t="s">
        <v>71</v>
      </c>
      <c r="E1279" s="414" t="s">
        <v>812</v>
      </c>
      <c r="F1279" s="414">
        <v>20</v>
      </c>
      <c r="G1279" s="13">
        <f>IF(A1279&lt;&gt;"Vide",A1279,"")</f>
        <v>43159</v>
      </c>
    </row>
    <row r="1280" spans="1:7" x14ac:dyDescent="0.25">
      <c r="A1280" s="882">
        <v>43159</v>
      </c>
      <c r="B1280" s="412" t="s">
        <v>6</v>
      </c>
      <c r="C1280" s="412" t="s">
        <v>49</v>
      </c>
      <c r="D1280" s="412" t="s">
        <v>10</v>
      </c>
      <c r="E1280" s="412" t="s">
        <v>814</v>
      </c>
      <c r="F1280" s="412">
        <v>0</v>
      </c>
      <c r="G1280" s="13">
        <f>IF(A1280&lt;&gt;"Vide",A1280,"")</f>
        <v>43159</v>
      </c>
    </row>
    <row r="1281" spans="1:7" ht="45" x14ac:dyDescent="0.25">
      <c r="A1281" s="881">
        <v>43159</v>
      </c>
      <c r="B1281" s="414" t="s">
        <v>4</v>
      </c>
      <c r="C1281" s="414" t="s">
        <v>84</v>
      </c>
      <c r="D1281" s="414" t="s">
        <v>115</v>
      </c>
      <c r="E1281" s="414" t="s">
        <v>815</v>
      </c>
      <c r="F1281" s="414">
        <v>120</v>
      </c>
      <c r="G1281" s="13">
        <f>IF(A1281&lt;&gt;"Vide",A1281,"")</f>
        <v>43159</v>
      </c>
    </row>
    <row r="1282" spans="1:7" x14ac:dyDescent="0.25">
      <c r="A1282" s="881">
        <v>43159</v>
      </c>
      <c r="B1282" s="414" t="s">
        <v>30</v>
      </c>
      <c r="C1282" s="414" t="s">
        <v>141</v>
      </c>
      <c r="D1282" s="414" t="s">
        <v>145</v>
      </c>
      <c r="E1282" s="414" t="s">
        <v>110</v>
      </c>
      <c r="F1282" s="414">
        <v>10</v>
      </c>
      <c r="G1282" s="13">
        <f>IF(A1282&lt;&gt;"Vide",A1282,"")</f>
        <v>43159</v>
      </c>
    </row>
    <row r="1283" spans="1:7" x14ac:dyDescent="0.25">
      <c r="A1283" s="882">
        <v>43159</v>
      </c>
      <c r="B1283" s="412" t="s">
        <v>30</v>
      </c>
      <c r="C1283" s="412" t="s">
        <v>141</v>
      </c>
      <c r="D1283" s="412" t="s">
        <v>146</v>
      </c>
      <c r="E1283" s="412" t="s">
        <v>110</v>
      </c>
      <c r="F1283" s="412">
        <v>8</v>
      </c>
      <c r="G1283" s="13">
        <f>IF(A1283&lt;&gt;"Vide",A1283,"")</f>
        <v>43159</v>
      </c>
    </row>
    <row r="1284" spans="1:7" ht="30" x14ac:dyDescent="0.25">
      <c r="A1284" s="883">
        <v>43159</v>
      </c>
      <c r="B1284" s="420" t="s">
        <v>30</v>
      </c>
      <c r="C1284" s="420" t="s">
        <v>141</v>
      </c>
      <c r="D1284" s="420" t="s">
        <v>148</v>
      </c>
      <c r="E1284" s="420" t="s">
        <v>110</v>
      </c>
      <c r="F1284" s="420">
        <v>10</v>
      </c>
      <c r="G1284" s="13">
        <f>IF(A1284&lt;&gt;"Vide",A1284,"")</f>
        <v>43159</v>
      </c>
    </row>
    <row r="1285" spans="1:7" x14ac:dyDescent="0.25">
      <c r="A1285" s="884">
        <v>43159</v>
      </c>
      <c r="B1285" s="416" t="s">
        <v>3</v>
      </c>
      <c r="C1285" s="416" t="s">
        <v>141</v>
      </c>
      <c r="D1285" s="416" t="s">
        <v>145</v>
      </c>
      <c r="E1285" s="416" t="s">
        <v>110</v>
      </c>
      <c r="F1285" s="416">
        <v>10</v>
      </c>
      <c r="G1285" s="13">
        <f>IF(A1285&lt;&gt;"Vide",A1285,"")</f>
        <v>43159</v>
      </c>
    </row>
    <row r="1286" spans="1:7" x14ac:dyDescent="0.25">
      <c r="A1286" s="885">
        <v>43159</v>
      </c>
      <c r="B1286" s="415" t="s">
        <v>3</v>
      </c>
      <c r="C1286" s="415" t="s">
        <v>141</v>
      </c>
      <c r="D1286" s="415" t="s">
        <v>146</v>
      </c>
      <c r="E1286" s="415" t="s">
        <v>110</v>
      </c>
      <c r="F1286" s="415">
        <v>27</v>
      </c>
      <c r="G1286" s="13">
        <f>IF(A1286&lt;&gt;"Vide",A1286,"")</f>
        <v>43159</v>
      </c>
    </row>
    <row r="1287" spans="1:7" ht="30" x14ac:dyDescent="0.25">
      <c r="A1287" s="886">
        <v>43159</v>
      </c>
      <c r="B1287" s="419" t="s">
        <v>3</v>
      </c>
      <c r="C1287" s="419" t="s">
        <v>141</v>
      </c>
      <c r="D1287" s="419" t="s">
        <v>148</v>
      </c>
      <c r="E1287" s="419" t="s">
        <v>110</v>
      </c>
      <c r="F1287" s="419">
        <v>15</v>
      </c>
      <c r="G1287" s="13">
        <f>IF(A1287&lt;&gt;"Vide",A1287,"")</f>
        <v>43159</v>
      </c>
    </row>
    <row r="1288" spans="1:7" x14ac:dyDescent="0.25">
      <c r="A1288" s="887">
        <v>43159</v>
      </c>
      <c r="B1288" s="418" t="s">
        <v>3</v>
      </c>
      <c r="C1288" s="418" t="s">
        <v>141</v>
      </c>
      <c r="D1288" s="418" t="s">
        <v>146</v>
      </c>
      <c r="E1288" s="418" t="s">
        <v>110</v>
      </c>
      <c r="F1288" s="418">
        <v>3</v>
      </c>
      <c r="G1288" s="13">
        <f>IF(A1288&lt;&gt;"Vide",A1288,"")</f>
        <v>43159</v>
      </c>
    </row>
    <row r="1289" spans="1:7" x14ac:dyDescent="0.25">
      <c r="A1289" s="888">
        <v>43159</v>
      </c>
      <c r="B1289" s="417" t="s">
        <v>4</v>
      </c>
      <c r="C1289" s="417" t="s">
        <v>141</v>
      </c>
      <c r="D1289" s="417" t="s">
        <v>145</v>
      </c>
      <c r="E1289" s="417" t="s">
        <v>110</v>
      </c>
      <c r="F1289" s="417">
        <v>10</v>
      </c>
      <c r="G1289" s="13">
        <f>IF(A1289&lt;&gt;"Vide",A1289,"")</f>
        <v>43159</v>
      </c>
    </row>
    <row r="1290" spans="1:7" x14ac:dyDescent="0.25">
      <c r="A1290" s="887">
        <v>43159</v>
      </c>
      <c r="B1290" s="418" t="s">
        <v>4</v>
      </c>
      <c r="C1290" s="418" t="s">
        <v>141</v>
      </c>
      <c r="D1290" s="418" t="s">
        <v>146</v>
      </c>
      <c r="E1290" s="418" t="s">
        <v>110</v>
      </c>
      <c r="F1290" s="418">
        <v>15</v>
      </c>
      <c r="G1290" s="13">
        <f>IF(A1290&lt;&gt;"Vide",A1290,"")</f>
        <v>43159</v>
      </c>
    </row>
    <row r="1291" spans="1:7" ht="30" x14ac:dyDescent="0.25">
      <c r="A1291" s="888">
        <v>43159</v>
      </c>
      <c r="B1291" s="417" t="s">
        <v>4</v>
      </c>
      <c r="C1291" s="417" t="s">
        <v>141</v>
      </c>
      <c r="D1291" s="417" t="s">
        <v>148</v>
      </c>
      <c r="E1291" s="417" t="s">
        <v>110</v>
      </c>
      <c r="F1291" s="417">
        <v>15</v>
      </c>
      <c r="G1291" s="13">
        <f>IF(A1291&lt;&gt;"Vide",A1291,"")</f>
        <v>43159</v>
      </c>
    </row>
    <row r="1292" spans="1:7" x14ac:dyDescent="0.25">
      <c r="A1292" s="887">
        <v>43159</v>
      </c>
      <c r="B1292" s="418" t="s">
        <v>9</v>
      </c>
      <c r="C1292" s="418" t="s">
        <v>141</v>
      </c>
      <c r="D1292" s="418" t="s">
        <v>146</v>
      </c>
      <c r="E1292" s="418" t="s">
        <v>110</v>
      </c>
      <c r="F1292" s="418">
        <v>9</v>
      </c>
      <c r="G1292" s="13">
        <f>IF(A1292&lt;&gt;"Vide",A1292,"")</f>
        <v>43159</v>
      </c>
    </row>
    <row r="1293" spans="1:7" x14ac:dyDescent="0.25">
      <c r="A1293" s="888">
        <v>43159</v>
      </c>
      <c r="B1293" s="417" t="s">
        <v>9</v>
      </c>
      <c r="C1293" s="417" t="s">
        <v>141</v>
      </c>
      <c r="D1293" s="417" t="s">
        <v>147</v>
      </c>
      <c r="E1293" s="417" t="s">
        <v>110</v>
      </c>
      <c r="F1293" s="417">
        <v>10</v>
      </c>
      <c r="G1293" s="13">
        <f>IF(A1293&lt;&gt;"Vide",A1293,"")</f>
        <v>43159</v>
      </c>
    </row>
    <row r="1294" spans="1:7" x14ac:dyDescent="0.25">
      <c r="A1294" s="887">
        <v>43159</v>
      </c>
      <c r="B1294" s="418" t="s">
        <v>21</v>
      </c>
      <c r="C1294" s="418" t="s">
        <v>141</v>
      </c>
      <c r="D1294" s="418" t="s">
        <v>145</v>
      </c>
      <c r="E1294" s="418" t="s">
        <v>110</v>
      </c>
      <c r="F1294" s="418">
        <v>10</v>
      </c>
      <c r="G1294" s="13">
        <f>IF(A1294&lt;&gt;"Vide",A1294,"")</f>
        <v>43159</v>
      </c>
    </row>
    <row r="1295" spans="1:7" x14ac:dyDescent="0.25">
      <c r="A1295" s="888">
        <v>43159</v>
      </c>
      <c r="B1295" s="417" t="s">
        <v>21</v>
      </c>
      <c r="C1295" s="417" t="s">
        <v>141</v>
      </c>
      <c r="D1295" s="417" t="s">
        <v>146</v>
      </c>
      <c r="E1295" s="417" t="s">
        <v>110</v>
      </c>
      <c r="F1295" s="417">
        <v>12</v>
      </c>
      <c r="G1295" s="13">
        <f>IF(A1295&lt;&gt;"Vide",A1295,"")</f>
        <v>43159</v>
      </c>
    </row>
    <row r="1296" spans="1:7" ht="30" x14ac:dyDescent="0.25">
      <c r="A1296" s="887">
        <v>43159</v>
      </c>
      <c r="B1296" s="418" t="s">
        <v>21</v>
      </c>
      <c r="C1296" s="418" t="s">
        <v>141</v>
      </c>
      <c r="D1296" s="418" t="s">
        <v>149</v>
      </c>
      <c r="E1296" s="418" t="s">
        <v>70</v>
      </c>
      <c r="F1296" s="418">
        <v>15</v>
      </c>
      <c r="G1296" s="13">
        <f>IF(A1296&lt;&gt;"Vide",A1296,"")</f>
        <v>43159</v>
      </c>
    </row>
    <row r="1297" spans="1:7" x14ac:dyDescent="0.25">
      <c r="A1297" s="888">
        <v>43159</v>
      </c>
      <c r="B1297" s="417" t="s">
        <v>21</v>
      </c>
      <c r="C1297" s="417" t="s">
        <v>141</v>
      </c>
      <c r="D1297" s="417" t="s">
        <v>145</v>
      </c>
      <c r="E1297" s="417" t="s">
        <v>110</v>
      </c>
      <c r="F1297" s="417">
        <v>8</v>
      </c>
      <c r="G1297" s="13">
        <f>IF(A1297&lt;&gt;"Vide",A1297,"")</f>
        <v>43159</v>
      </c>
    </row>
    <row r="1298" spans="1:7" x14ac:dyDescent="0.25">
      <c r="A1298" s="887">
        <v>43159</v>
      </c>
      <c r="B1298" s="418" t="s">
        <v>21</v>
      </c>
      <c r="C1298" s="418" t="s">
        <v>141</v>
      </c>
      <c r="D1298" s="418" t="s">
        <v>146</v>
      </c>
      <c r="E1298" s="418" t="s">
        <v>110</v>
      </c>
      <c r="F1298" s="418">
        <v>6</v>
      </c>
      <c r="G1298" s="13">
        <f>IF(A1298&lt;&gt;"Vide",A1298,"")</f>
        <v>43159</v>
      </c>
    </row>
    <row r="1299" spans="1:7" ht="30" x14ac:dyDescent="0.25">
      <c r="A1299" s="888">
        <v>43159</v>
      </c>
      <c r="B1299" s="417" t="s">
        <v>21</v>
      </c>
      <c r="C1299" s="417" t="s">
        <v>141</v>
      </c>
      <c r="D1299" s="417" t="s">
        <v>149</v>
      </c>
      <c r="E1299" s="417" t="s">
        <v>70</v>
      </c>
      <c r="F1299" s="417">
        <v>5</v>
      </c>
      <c r="G1299" s="13">
        <f>IF(A1299&lt;&gt;"Vide",A1299,"")</f>
        <v>43159</v>
      </c>
    </row>
    <row r="1300" spans="1:7" ht="45" x14ac:dyDescent="0.25">
      <c r="A1300" s="888">
        <v>43160</v>
      </c>
      <c r="B1300" s="417" t="s">
        <v>2</v>
      </c>
      <c r="C1300" s="417" t="s">
        <v>18</v>
      </c>
      <c r="D1300" s="417" t="s">
        <v>123</v>
      </c>
      <c r="E1300" s="417" t="s">
        <v>816</v>
      </c>
      <c r="F1300" s="417">
        <v>60</v>
      </c>
      <c r="G1300" s="13">
        <f>IF(A1300&lt;&gt;"Vide",A1300,"")</f>
        <v>43160</v>
      </c>
    </row>
    <row r="1301" spans="1:7" ht="30" x14ac:dyDescent="0.25">
      <c r="A1301" s="887">
        <v>43160</v>
      </c>
      <c r="B1301" s="418" t="s">
        <v>7</v>
      </c>
      <c r="C1301" s="418" t="s">
        <v>16</v>
      </c>
      <c r="D1301" s="418" t="s">
        <v>75</v>
      </c>
      <c r="E1301" s="418" t="s">
        <v>817</v>
      </c>
      <c r="F1301" s="418">
        <v>120</v>
      </c>
      <c r="G1301" s="13">
        <f>IF(A1301&lt;&gt;"Vide",A1301,"")</f>
        <v>43160</v>
      </c>
    </row>
    <row r="1302" spans="1:7" ht="60" x14ac:dyDescent="0.25">
      <c r="A1302" s="888">
        <v>43160</v>
      </c>
      <c r="B1302" s="417" t="s">
        <v>7</v>
      </c>
      <c r="C1302" s="417" t="s">
        <v>83</v>
      </c>
      <c r="D1302" s="417" t="s">
        <v>115</v>
      </c>
      <c r="E1302" s="417" t="s">
        <v>818</v>
      </c>
      <c r="F1302" s="417">
        <v>60</v>
      </c>
      <c r="G1302" s="13">
        <f>IF(A1302&lt;&gt;"Vide",A1302,"")</f>
        <v>43160</v>
      </c>
    </row>
    <row r="1303" spans="1:7" ht="45" x14ac:dyDescent="0.25">
      <c r="A1303" s="887">
        <v>43160</v>
      </c>
      <c r="B1303" s="418" t="s">
        <v>5</v>
      </c>
      <c r="C1303" s="418" t="s">
        <v>16</v>
      </c>
      <c r="D1303" s="418" t="s">
        <v>76</v>
      </c>
      <c r="E1303" s="418" t="s">
        <v>819</v>
      </c>
      <c r="F1303" s="418">
        <v>120</v>
      </c>
      <c r="G1303" s="13">
        <f>IF(A1303&lt;&gt;"Vide",A1303,"")</f>
        <v>43160</v>
      </c>
    </row>
    <row r="1304" spans="1:7" ht="45" x14ac:dyDescent="0.25">
      <c r="A1304" s="888">
        <v>43160</v>
      </c>
      <c r="B1304" s="417" t="s">
        <v>3</v>
      </c>
      <c r="C1304" s="417" t="s">
        <v>84</v>
      </c>
      <c r="D1304" s="417" t="s">
        <v>115</v>
      </c>
      <c r="E1304" s="417" t="s">
        <v>820</v>
      </c>
      <c r="F1304" s="417">
        <v>0</v>
      </c>
      <c r="G1304" s="13">
        <f>IF(A1304&lt;&gt;"Vide",A1304,"")</f>
        <v>43160</v>
      </c>
    </row>
    <row r="1305" spans="1:7" ht="30" x14ac:dyDescent="0.25">
      <c r="A1305" s="889">
        <v>43160</v>
      </c>
      <c r="B1305" s="422" t="s">
        <v>7</v>
      </c>
      <c r="C1305" s="422" t="s">
        <v>83</v>
      </c>
      <c r="D1305" s="422" t="s">
        <v>74</v>
      </c>
      <c r="E1305" s="422" t="s">
        <v>821</v>
      </c>
      <c r="F1305" s="422">
        <v>45</v>
      </c>
      <c r="G1305" s="13">
        <f>IF(A1305&lt;&gt;"Vide",A1305,"")</f>
        <v>43160</v>
      </c>
    </row>
    <row r="1306" spans="1:7" ht="30" x14ac:dyDescent="0.25">
      <c r="A1306" s="890">
        <v>43160</v>
      </c>
      <c r="B1306" s="423" t="s">
        <v>3</v>
      </c>
      <c r="C1306" s="423" t="s">
        <v>84</v>
      </c>
      <c r="D1306" s="423" t="s">
        <v>115</v>
      </c>
      <c r="E1306" s="423" t="s">
        <v>822</v>
      </c>
      <c r="F1306" s="423">
        <v>30</v>
      </c>
      <c r="G1306" s="13">
        <f>IF(A1306&lt;&gt;"Vide",A1306,"")</f>
        <v>43160</v>
      </c>
    </row>
    <row r="1307" spans="1:7" x14ac:dyDescent="0.25">
      <c r="A1307" s="891">
        <v>43160</v>
      </c>
      <c r="B1307" s="421" t="s">
        <v>9</v>
      </c>
      <c r="C1307" s="421" t="s">
        <v>141</v>
      </c>
      <c r="D1307" s="421" t="s">
        <v>147</v>
      </c>
      <c r="E1307" s="421" t="s">
        <v>823</v>
      </c>
      <c r="F1307" s="421">
        <v>0</v>
      </c>
      <c r="G1307" s="13">
        <f>IF(A1307&lt;&gt;"Vide",A1307,"")</f>
        <v>43160</v>
      </c>
    </row>
    <row r="1308" spans="1:7" ht="60" x14ac:dyDescent="0.25">
      <c r="A1308" s="890">
        <v>43160</v>
      </c>
      <c r="B1308" s="423" t="s">
        <v>6</v>
      </c>
      <c r="C1308" s="423" t="s">
        <v>16</v>
      </c>
      <c r="D1308" s="423" t="s">
        <v>76</v>
      </c>
      <c r="E1308" s="423" t="s">
        <v>824</v>
      </c>
      <c r="F1308" s="423">
        <v>30</v>
      </c>
      <c r="G1308" s="13">
        <f>IF(A1308&lt;&gt;"Vide",A1308,"")</f>
        <v>43160</v>
      </c>
    </row>
    <row r="1309" spans="1:7" ht="30" x14ac:dyDescent="0.25">
      <c r="A1309" s="890">
        <v>43160</v>
      </c>
      <c r="B1309" s="423" t="s">
        <v>6</v>
      </c>
      <c r="C1309" s="423" t="s">
        <v>61</v>
      </c>
      <c r="D1309" s="423" t="s">
        <v>65</v>
      </c>
      <c r="E1309" s="423" t="s">
        <v>825</v>
      </c>
      <c r="F1309" s="423">
        <v>15</v>
      </c>
      <c r="G1309" s="13">
        <f>IF(A1309&lt;&gt;"Vide",A1309,"")</f>
        <v>43160</v>
      </c>
    </row>
    <row r="1310" spans="1:7" x14ac:dyDescent="0.25">
      <c r="A1310" s="891">
        <v>43160</v>
      </c>
      <c r="B1310" s="421" t="s">
        <v>3</v>
      </c>
      <c r="C1310" s="421" t="s">
        <v>84</v>
      </c>
      <c r="D1310" s="421" t="s">
        <v>115</v>
      </c>
      <c r="E1310" s="421" t="s">
        <v>827</v>
      </c>
      <c r="F1310" s="421">
        <v>30</v>
      </c>
      <c r="G1310" s="13">
        <f>IF(A1310&lt;&gt;"Vide",A1310,"")</f>
        <v>43160</v>
      </c>
    </row>
    <row r="1311" spans="1:7" ht="30" x14ac:dyDescent="0.25">
      <c r="A1311" s="890">
        <v>43160</v>
      </c>
      <c r="B1311" s="423" t="s">
        <v>7</v>
      </c>
      <c r="C1311" s="423" t="s">
        <v>83</v>
      </c>
      <c r="D1311" s="423" t="s">
        <v>67</v>
      </c>
      <c r="E1311" s="423" t="s">
        <v>826</v>
      </c>
      <c r="F1311" s="423">
        <v>20</v>
      </c>
      <c r="G1311" s="13">
        <f>IF(A1311&lt;&gt;"Vide",A1311,"")</f>
        <v>43160</v>
      </c>
    </row>
    <row r="1312" spans="1:7" ht="45" x14ac:dyDescent="0.25">
      <c r="A1312" s="891">
        <v>43160</v>
      </c>
      <c r="B1312" s="421" t="s">
        <v>9</v>
      </c>
      <c r="C1312" s="421" t="s">
        <v>48</v>
      </c>
      <c r="D1312" s="421" t="s">
        <v>59</v>
      </c>
      <c r="E1312" s="421" t="s">
        <v>828</v>
      </c>
      <c r="F1312" s="421">
        <v>45</v>
      </c>
      <c r="G1312" s="13">
        <f>IF(A1312&lt;&gt;"Vide",A1312,"")</f>
        <v>43160</v>
      </c>
    </row>
    <row r="1313" spans="1:7" x14ac:dyDescent="0.25">
      <c r="A1313" s="890">
        <v>43160</v>
      </c>
      <c r="B1313" s="423" t="s">
        <v>9</v>
      </c>
      <c r="C1313" s="423" t="s">
        <v>15</v>
      </c>
      <c r="D1313" s="423" t="s">
        <v>136</v>
      </c>
      <c r="E1313" s="423" t="s">
        <v>829</v>
      </c>
      <c r="F1313" s="423">
        <v>30</v>
      </c>
      <c r="G1313" s="13">
        <f>IF(A1313&lt;&gt;"Vide",A1313,"")</f>
        <v>43160</v>
      </c>
    </row>
    <row r="1314" spans="1:7" ht="30" x14ac:dyDescent="0.25">
      <c r="A1314" s="891">
        <v>43160</v>
      </c>
      <c r="B1314" s="421" t="s">
        <v>21</v>
      </c>
      <c r="C1314" s="421" t="s">
        <v>85</v>
      </c>
      <c r="D1314" s="421" t="s">
        <v>10</v>
      </c>
      <c r="E1314" s="421" t="s">
        <v>830</v>
      </c>
      <c r="F1314" s="421">
        <v>0</v>
      </c>
      <c r="G1314" s="13">
        <f>IF(A1314&lt;&gt;"Vide",A1314,"")</f>
        <v>43160</v>
      </c>
    </row>
    <row r="1315" spans="1:7" ht="30" x14ac:dyDescent="0.25">
      <c r="A1315" s="890">
        <v>43160</v>
      </c>
      <c r="B1315" s="423" t="s">
        <v>21</v>
      </c>
      <c r="C1315" s="423" t="s">
        <v>85</v>
      </c>
      <c r="D1315" s="423" t="s">
        <v>115</v>
      </c>
      <c r="E1315" s="423" t="s">
        <v>831</v>
      </c>
      <c r="F1315" s="423">
        <v>30</v>
      </c>
      <c r="G1315" s="13">
        <f>IF(A1315&lt;&gt;"Vide",A1315,"")</f>
        <v>43160</v>
      </c>
    </row>
    <row r="1316" spans="1:7" ht="30" x14ac:dyDescent="0.25">
      <c r="A1316" s="891">
        <v>43160</v>
      </c>
      <c r="B1316" s="421" t="s">
        <v>9</v>
      </c>
      <c r="C1316" s="421" t="s">
        <v>88</v>
      </c>
      <c r="D1316" s="421" t="s">
        <v>114</v>
      </c>
      <c r="E1316" s="421" t="s">
        <v>110</v>
      </c>
      <c r="F1316" s="421">
        <v>20</v>
      </c>
      <c r="G1316" s="13">
        <f>IF(A1316&lt;&gt;"Vide",A1316,"")</f>
        <v>43160</v>
      </c>
    </row>
    <row r="1317" spans="1:7" x14ac:dyDescent="0.25">
      <c r="A1317" s="892">
        <v>43160</v>
      </c>
      <c r="B1317" s="452" t="s">
        <v>9</v>
      </c>
      <c r="C1317" s="452" t="s">
        <v>141</v>
      </c>
      <c r="D1317" s="452" t="s">
        <v>146</v>
      </c>
      <c r="E1317" s="452" t="s">
        <v>110</v>
      </c>
      <c r="F1317" s="452">
        <v>16</v>
      </c>
      <c r="G1317" s="13">
        <f>IF(A1317&lt;&gt;"Vide",A1317,"")</f>
        <v>43160</v>
      </c>
    </row>
    <row r="1318" spans="1:7" x14ac:dyDescent="0.25">
      <c r="A1318" s="893">
        <v>43160</v>
      </c>
      <c r="B1318" s="425" t="s">
        <v>9</v>
      </c>
      <c r="C1318" s="425" t="s">
        <v>141</v>
      </c>
      <c r="D1318" s="425" t="s">
        <v>147</v>
      </c>
      <c r="E1318" s="425" t="s">
        <v>110</v>
      </c>
      <c r="F1318" s="425">
        <v>30</v>
      </c>
      <c r="G1318" s="13">
        <f>IF(A1318&lt;&gt;"Vide",A1318,"")</f>
        <v>43160</v>
      </c>
    </row>
    <row r="1319" spans="1:7" x14ac:dyDescent="0.25">
      <c r="A1319" s="894">
        <v>43160</v>
      </c>
      <c r="B1319" s="424" t="s">
        <v>9</v>
      </c>
      <c r="C1319" s="424" t="s">
        <v>141</v>
      </c>
      <c r="D1319" s="424" t="s">
        <v>146</v>
      </c>
      <c r="E1319" s="424" t="s">
        <v>110</v>
      </c>
      <c r="F1319" s="424">
        <v>9</v>
      </c>
      <c r="G1319" s="13">
        <f>IF(A1319&lt;&gt;"Vide",A1319,"")</f>
        <v>43160</v>
      </c>
    </row>
    <row r="1320" spans="1:7" ht="30" x14ac:dyDescent="0.25">
      <c r="A1320" s="895">
        <v>43160</v>
      </c>
      <c r="B1320" s="453" t="s">
        <v>9</v>
      </c>
      <c r="C1320" s="453" t="s">
        <v>141</v>
      </c>
      <c r="D1320" s="453" t="s">
        <v>149</v>
      </c>
      <c r="E1320" s="453" t="s">
        <v>835</v>
      </c>
      <c r="F1320" s="453">
        <v>15</v>
      </c>
      <c r="G1320" s="13">
        <f>IF(A1320&lt;&gt;"Vide",A1320,"")</f>
        <v>43160</v>
      </c>
    </row>
    <row r="1321" spans="1:7" x14ac:dyDescent="0.25">
      <c r="A1321" s="896">
        <v>43160</v>
      </c>
      <c r="B1321" s="427" t="s">
        <v>21</v>
      </c>
      <c r="C1321" s="427" t="s">
        <v>141</v>
      </c>
      <c r="D1321" s="427" t="s">
        <v>146</v>
      </c>
      <c r="E1321" s="427" t="s">
        <v>110</v>
      </c>
      <c r="F1321" s="427">
        <v>8</v>
      </c>
      <c r="G1321" s="13">
        <f>IF(A1321&lt;&gt;"Vide",A1321,"")</f>
        <v>43160</v>
      </c>
    </row>
    <row r="1322" spans="1:7" ht="30" x14ac:dyDescent="0.25">
      <c r="A1322" s="897">
        <v>43160</v>
      </c>
      <c r="B1322" s="426" t="s">
        <v>21</v>
      </c>
      <c r="C1322" s="426" t="s">
        <v>141</v>
      </c>
      <c r="D1322" s="426" t="s">
        <v>148</v>
      </c>
      <c r="E1322" s="426" t="s">
        <v>110</v>
      </c>
      <c r="F1322" s="426">
        <v>15</v>
      </c>
      <c r="G1322" s="13">
        <f>IF(A1322&lt;&gt;"Vide",A1322,"")</f>
        <v>43160</v>
      </c>
    </row>
    <row r="1323" spans="1:7" x14ac:dyDescent="0.25">
      <c r="A1323" s="897">
        <v>43161</v>
      </c>
      <c r="B1323" s="426" t="s">
        <v>9</v>
      </c>
      <c r="C1323" s="426" t="s">
        <v>48</v>
      </c>
      <c r="D1323" s="426" t="s">
        <v>59</v>
      </c>
      <c r="E1323" s="426" t="s">
        <v>832</v>
      </c>
      <c r="F1323" s="426">
        <v>0</v>
      </c>
      <c r="G1323" s="13">
        <f>IF(A1323&lt;&gt;"Vide",A1323,"")</f>
        <v>43161</v>
      </c>
    </row>
    <row r="1324" spans="1:7" ht="30" x14ac:dyDescent="0.25">
      <c r="A1324" s="896">
        <v>43161</v>
      </c>
      <c r="B1324" s="427" t="s">
        <v>6</v>
      </c>
      <c r="C1324" s="427" t="s">
        <v>16</v>
      </c>
      <c r="D1324" s="427" t="s">
        <v>124</v>
      </c>
      <c r="E1324" s="427" t="s">
        <v>833</v>
      </c>
      <c r="F1324" s="427">
        <v>100</v>
      </c>
      <c r="G1324" s="13">
        <f>IF(A1324&lt;&gt;"Vide",A1324,"")</f>
        <v>43161</v>
      </c>
    </row>
    <row r="1325" spans="1:7" ht="30" x14ac:dyDescent="0.25">
      <c r="A1325" s="897">
        <v>43161</v>
      </c>
      <c r="B1325" s="426" t="s">
        <v>22</v>
      </c>
      <c r="C1325" s="426" t="s">
        <v>15</v>
      </c>
      <c r="D1325" s="426" t="s">
        <v>116</v>
      </c>
      <c r="E1325" s="426" t="s">
        <v>834</v>
      </c>
      <c r="F1325" s="426">
        <v>0</v>
      </c>
      <c r="G1325" s="13">
        <f>IF(A1325&lt;&gt;"Vide",A1325,"")</f>
        <v>43161</v>
      </c>
    </row>
    <row r="1326" spans="1:7" ht="30" x14ac:dyDescent="0.25">
      <c r="A1326" s="898">
        <v>43161</v>
      </c>
      <c r="B1326" s="428" t="s">
        <v>21</v>
      </c>
      <c r="C1326" s="428" t="s">
        <v>141</v>
      </c>
      <c r="D1326" s="428" t="s">
        <v>144</v>
      </c>
      <c r="E1326" s="428" t="s">
        <v>836</v>
      </c>
      <c r="F1326" s="428">
        <v>60</v>
      </c>
      <c r="G1326" s="13">
        <f>IF(A1326&lt;&gt;"Vide",A1326,"")</f>
        <v>43161</v>
      </c>
    </row>
    <row r="1327" spans="1:7" x14ac:dyDescent="0.25">
      <c r="A1327" s="899">
        <v>43161</v>
      </c>
      <c r="B1327" s="429" t="s">
        <v>30</v>
      </c>
      <c r="C1327" s="429" t="s">
        <v>16</v>
      </c>
      <c r="D1327" s="429" t="s">
        <v>78</v>
      </c>
      <c r="E1327" s="429" t="s">
        <v>837</v>
      </c>
      <c r="F1327" s="429">
        <v>90</v>
      </c>
      <c r="G1327" s="13">
        <f>IF(A1327&lt;&gt;"Vide",A1327,"")</f>
        <v>43161</v>
      </c>
    </row>
    <row r="1328" spans="1:7" ht="45" x14ac:dyDescent="0.25">
      <c r="A1328" s="900">
        <v>43161</v>
      </c>
      <c r="B1328" s="430" t="s">
        <v>22</v>
      </c>
      <c r="C1328" s="430" t="s">
        <v>15</v>
      </c>
      <c r="D1328" s="430" t="s">
        <v>116</v>
      </c>
      <c r="E1328" s="430" t="s">
        <v>839</v>
      </c>
      <c r="F1328" s="430">
        <v>30</v>
      </c>
      <c r="G1328" s="13">
        <f>IF(A1328&lt;&gt;"Vide",A1328,"")</f>
        <v>43161</v>
      </c>
    </row>
    <row r="1329" spans="1:7" ht="30" x14ac:dyDescent="0.25">
      <c r="A1329" s="899">
        <v>43161</v>
      </c>
      <c r="B1329" s="429" t="s">
        <v>7</v>
      </c>
      <c r="C1329" s="429" t="s">
        <v>15</v>
      </c>
      <c r="D1329" s="429" t="s">
        <v>117</v>
      </c>
      <c r="E1329" s="429" t="s">
        <v>843</v>
      </c>
      <c r="F1329" s="429">
        <v>0</v>
      </c>
      <c r="G1329" s="13">
        <f>IF(A1329&lt;&gt;"Vide",A1329,"")</f>
        <v>43161</v>
      </c>
    </row>
    <row r="1330" spans="1:7" ht="30" x14ac:dyDescent="0.25">
      <c r="A1330" s="900">
        <v>43161</v>
      </c>
      <c r="B1330" s="430" t="s">
        <v>7</v>
      </c>
      <c r="C1330" s="430" t="s">
        <v>15</v>
      </c>
      <c r="D1330" s="430" t="s">
        <v>136</v>
      </c>
      <c r="E1330" s="430" t="s">
        <v>838</v>
      </c>
      <c r="F1330" s="430">
        <v>0</v>
      </c>
      <c r="G1330" s="13">
        <f>IF(A1330&lt;&gt;"Vide",A1330,"")</f>
        <v>43161</v>
      </c>
    </row>
    <row r="1331" spans="1:7" x14ac:dyDescent="0.25">
      <c r="A1331" s="899">
        <v>43161</v>
      </c>
      <c r="B1331" s="429" t="s">
        <v>6</v>
      </c>
      <c r="C1331" s="429" t="s">
        <v>15</v>
      </c>
      <c r="D1331" s="429" t="s">
        <v>10</v>
      </c>
      <c r="E1331" s="429" t="s">
        <v>840</v>
      </c>
      <c r="F1331" s="429">
        <v>20</v>
      </c>
      <c r="G1331" s="13">
        <f>IF(A1331&lt;&gt;"Vide",A1331,"")</f>
        <v>43161</v>
      </c>
    </row>
    <row r="1332" spans="1:7" x14ac:dyDescent="0.25">
      <c r="A1332" s="900">
        <v>43161</v>
      </c>
      <c r="B1332" s="430" t="s">
        <v>9</v>
      </c>
      <c r="C1332" s="430" t="s">
        <v>141</v>
      </c>
      <c r="D1332" s="430" t="s">
        <v>147</v>
      </c>
      <c r="E1332" s="430" t="s">
        <v>841</v>
      </c>
      <c r="F1332" s="430">
        <v>30</v>
      </c>
      <c r="G1332" s="13">
        <f>IF(A1332&lt;&gt;"Vide",A1332,"")</f>
        <v>43161</v>
      </c>
    </row>
    <row r="1333" spans="1:7" ht="30" x14ac:dyDescent="0.25">
      <c r="A1333" s="899">
        <v>43161</v>
      </c>
      <c r="B1333" s="429" t="s">
        <v>9</v>
      </c>
      <c r="C1333" s="429" t="s">
        <v>61</v>
      </c>
      <c r="D1333" s="429" t="s">
        <v>60</v>
      </c>
      <c r="E1333" s="429" t="s">
        <v>842</v>
      </c>
      <c r="F1333" s="429">
        <v>15</v>
      </c>
      <c r="G1333" s="13">
        <f>IF(A1333&lt;&gt;"Vide",A1333,"")</f>
        <v>43161</v>
      </c>
    </row>
    <row r="1334" spans="1:7" ht="30" x14ac:dyDescent="0.25">
      <c r="A1334" s="900">
        <v>43161</v>
      </c>
      <c r="B1334" s="430" t="s">
        <v>21</v>
      </c>
      <c r="C1334" s="430" t="s">
        <v>85</v>
      </c>
      <c r="D1334" s="430" t="s">
        <v>67</v>
      </c>
      <c r="E1334" s="430" t="s">
        <v>844</v>
      </c>
      <c r="F1334" s="430">
        <v>45</v>
      </c>
      <c r="G1334" s="13">
        <f>IF(A1334&lt;&gt;"Vide",A1334,"")</f>
        <v>43161</v>
      </c>
    </row>
    <row r="1335" spans="1:7" ht="30" x14ac:dyDescent="0.25">
      <c r="A1335" s="899">
        <v>43161</v>
      </c>
      <c r="B1335" s="429" t="s">
        <v>9</v>
      </c>
      <c r="C1335" s="429" t="s">
        <v>15</v>
      </c>
      <c r="D1335" s="429" t="s">
        <v>136</v>
      </c>
      <c r="E1335" s="429" t="s">
        <v>846</v>
      </c>
      <c r="F1335" s="429">
        <v>15</v>
      </c>
      <c r="G1335" s="13">
        <f>IF(A1335&lt;&gt;"Vide",A1335,"")</f>
        <v>43161</v>
      </c>
    </row>
    <row r="1336" spans="1:7" ht="30" x14ac:dyDescent="0.25">
      <c r="A1336" s="900">
        <v>43161</v>
      </c>
      <c r="B1336" s="430" t="s">
        <v>9</v>
      </c>
      <c r="C1336" s="430" t="s">
        <v>88</v>
      </c>
      <c r="D1336" s="430" t="s">
        <v>120</v>
      </c>
      <c r="E1336" s="430" t="s">
        <v>845</v>
      </c>
      <c r="F1336" s="430">
        <v>25</v>
      </c>
      <c r="G1336" s="13">
        <f>IF(A1336&lt;&gt;"Vide",A1336,"")</f>
        <v>43161</v>
      </c>
    </row>
    <row r="1337" spans="1:7" ht="30" x14ac:dyDescent="0.25">
      <c r="A1337" s="899">
        <v>43161</v>
      </c>
      <c r="B1337" s="429" t="s">
        <v>22</v>
      </c>
      <c r="C1337" s="429" t="s">
        <v>15</v>
      </c>
      <c r="D1337" s="429" t="s">
        <v>119</v>
      </c>
      <c r="E1337" s="429" t="s">
        <v>847</v>
      </c>
      <c r="F1337" s="429">
        <v>45</v>
      </c>
      <c r="G1337" s="13">
        <f>IF(A1337&lt;&gt;"Vide",A1337,"")</f>
        <v>43161</v>
      </c>
    </row>
    <row r="1338" spans="1:7" ht="30" x14ac:dyDescent="0.25">
      <c r="A1338" s="900">
        <v>43161</v>
      </c>
      <c r="B1338" s="430" t="s">
        <v>6</v>
      </c>
      <c r="C1338" s="430" t="s">
        <v>15</v>
      </c>
      <c r="D1338" s="430" t="s">
        <v>136</v>
      </c>
      <c r="E1338" s="430" t="s">
        <v>848</v>
      </c>
      <c r="F1338" s="430">
        <v>150</v>
      </c>
      <c r="G1338" s="13">
        <f>IF(A1338&lt;&gt;"Vide",A1338,"")</f>
        <v>43161</v>
      </c>
    </row>
    <row r="1339" spans="1:7" x14ac:dyDescent="0.25">
      <c r="A1339" s="901">
        <v>43161</v>
      </c>
      <c r="B1339" s="462" t="s">
        <v>3</v>
      </c>
      <c r="C1339" s="462" t="s">
        <v>141</v>
      </c>
      <c r="D1339" s="462" t="s">
        <v>146</v>
      </c>
      <c r="E1339" s="462" t="s">
        <v>110</v>
      </c>
      <c r="F1339" s="462">
        <v>10</v>
      </c>
      <c r="G1339" s="13">
        <f>IF(A1339&lt;&gt;"Vide",A1339,"")</f>
        <v>43161</v>
      </c>
    </row>
    <row r="1340" spans="1:7" x14ac:dyDescent="0.25">
      <c r="A1340" s="902">
        <v>43161</v>
      </c>
      <c r="B1340" s="432" t="s">
        <v>30</v>
      </c>
      <c r="C1340" s="432" t="s">
        <v>141</v>
      </c>
      <c r="D1340" s="432" t="s">
        <v>146</v>
      </c>
      <c r="E1340" s="432" t="s">
        <v>110</v>
      </c>
      <c r="F1340" s="432">
        <v>4</v>
      </c>
      <c r="G1340" s="13">
        <f>IF(A1340&lt;&gt;"Vide",A1340,"")</f>
        <v>43161</v>
      </c>
    </row>
    <row r="1341" spans="1:7" ht="30" x14ac:dyDescent="0.25">
      <c r="A1341" s="903">
        <v>43161</v>
      </c>
      <c r="B1341" s="431" t="s">
        <v>3</v>
      </c>
      <c r="C1341" s="431" t="s">
        <v>141</v>
      </c>
      <c r="D1341" s="431" t="s">
        <v>144</v>
      </c>
      <c r="E1341" s="431" t="s">
        <v>110</v>
      </c>
      <c r="F1341" s="431">
        <v>10</v>
      </c>
      <c r="G1341" s="13">
        <f>IF(A1341&lt;&gt;"Vide",A1341,"")</f>
        <v>43161</v>
      </c>
    </row>
    <row r="1342" spans="1:7" x14ac:dyDescent="0.25">
      <c r="A1342" s="902">
        <v>43161</v>
      </c>
      <c r="B1342" s="432" t="s">
        <v>3</v>
      </c>
      <c r="C1342" s="432" t="s">
        <v>141</v>
      </c>
      <c r="D1342" s="432" t="s">
        <v>145</v>
      </c>
      <c r="E1342" s="432" t="s">
        <v>110</v>
      </c>
      <c r="F1342" s="432">
        <v>8</v>
      </c>
      <c r="G1342" s="13">
        <f>IF(A1342&lt;&gt;"Vide",A1342,"")</f>
        <v>43161</v>
      </c>
    </row>
    <row r="1343" spans="1:7" ht="30" x14ac:dyDescent="0.25">
      <c r="A1343" s="903">
        <v>43161</v>
      </c>
      <c r="B1343" s="431" t="s">
        <v>3</v>
      </c>
      <c r="C1343" s="431" t="s">
        <v>141</v>
      </c>
      <c r="D1343" s="431" t="s">
        <v>148</v>
      </c>
      <c r="E1343" s="431" t="s">
        <v>110</v>
      </c>
      <c r="F1343" s="431">
        <v>13</v>
      </c>
      <c r="G1343" s="13">
        <f>IF(A1343&lt;&gt;"Vide",A1343,"")</f>
        <v>43161</v>
      </c>
    </row>
    <row r="1344" spans="1:7" ht="30" x14ac:dyDescent="0.25">
      <c r="A1344" s="902">
        <v>43161</v>
      </c>
      <c r="B1344" s="432" t="s">
        <v>3</v>
      </c>
      <c r="C1344" s="432" t="s">
        <v>141</v>
      </c>
      <c r="D1344" s="432" t="s">
        <v>149</v>
      </c>
      <c r="E1344" s="432" t="s">
        <v>110</v>
      </c>
      <c r="F1344" s="432">
        <v>10</v>
      </c>
      <c r="G1344" s="13">
        <f>IF(A1344&lt;&gt;"Vide",A1344,"")</f>
        <v>43161</v>
      </c>
    </row>
    <row r="1345" spans="1:7" x14ac:dyDescent="0.25">
      <c r="A1345" s="904">
        <v>43161</v>
      </c>
      <c r="B1345" s="455" t="s">
        <v>4</v>
      </c>
      <c r="C1345" s="455" t="s">
        <v>141</v>
      </c>
      <c r="D1345" s="455" t="s">
        <v>145</v>
      </c>
      <c r="E1345" s="455" t="s">
        <v>110</v>
      </c>
      <c r="F1345" s="455">
        <v>5</v>
      </c>
      <c r="G1345" s="13">
        <f>IF(A1345&lt;&gt;"Vide",A1345,"")</f>
        <v>43161</v>
      </c>
    </row>
    <row r="1346" spans="1:7" x14ac:dyDescent="0.25">
      <c r="A1346" s="905">
        <v>43161</v>
      </c>
      <c r="B1346" s="434" t="s">
        <v>4</v>
      </c>
      <c r="C1346" s="434" t="s">
        <v>141</v>
      </c>
      <c r="D1346" s="434" t="s">
        <v>146</v>
      </c>
      <c r="E1346" s="434" t="s">
        <v>110</v>
      </c>
      <c r="F1346" s="434">
        <v>13</v>
      </c>
      <c r="G1346" s="13">
        <f>IF(A1346&lt;&gt;"Vide",A1346,"")</f>
        <v>43161</v>
      </c>
    </row>
    <row r="1347" spans="1:7" ht="30" x14ac:dyDescent="0.25">
      <c r="A1347" s="906">
        <v>43161</v>
      </c>
      <c r="B1347" s="433" t="s">
        <v>4</v>
      </c>
      <c r="C1347" s="433" t="s">
        <v>141</v>
      </c>
      <c r="D1347" s="433" t="s">
        <v>148</v>
      </c>
      <c r="E1347" s="433" t="s">
        <v>110</v>
      </c>
      <c r="F1347" s="433">
        <v>20</v>
      </c>
      <c r="G1347" s="13">
        <f>IF(A1347&lt;&gt;"Vide",A1347,"")</f>
        <v>43161</v>
      </c>
    </row>
    <row r="1348" spans="1:7" x14ac:dyDescent="0.25">
      <c r="A1348" s="906">
        <v>43161</v>
      </c>
      <c r="B1348" s="433" t="s">
        <v>21</v>
      </c>
      <c r="C1348" s="433" t="s">
        <v>141</v>
      </c>
      <c r="D1348" s="433" t="s">
        <v>146</v>
      </c>
      <c r="E1348" s="433" t="s">
        <v>110</v>
      </c>
      <c r="F1348" s="433">
        <v>13</v>
      </c>
      <c r="G1348" s="13">
        <f>IF(A1348&lt;&gt;"Vide",A1348,"")</f>
        <v>43161</v>
      </c>
    </row>
    <row r="1349" spans="1:7" x14ac:dyDescent="0.25">
      <c r="A1349" s="905">
        <v>43161</v>
      </c>
      <c r="B1349" s="434" t="s">
        <v>3</v>
      </c>
      <c r="C1349" s="434" t="s">
        <v>141</v>
      </c>
      <c r="D1349" s="434" t="s">
        <v>142</v>
      </c>
      <c r="E1349" s="434" t="s">
        <v>110</v>
      </c>
      <c r="F1349" s="434">
        <v>10</v>
      </c>
      <c r="G1349" s="13">
        <f>IF(A1349&lt;&gt;"Vide",A1349,"")</f>
        <v>43161</v>
      </c>
    </row>
    <row r="1350" spans="1:7" x14ac:dyDescent="0.25">
      <c r="A1350" s="907">
        <v>43161</v>
      </c>
      <c r="B1350" s="435" t="s">
        <v>3</v>
      </c>
      <c r="C1350" s="435" t="s">
        <v>141</v>
      </c>
      <c r="D1350" s="435" t="s">
        <v>145</v>
      </c>
      <c r="E1350" s="435" t="s">
        <v>110</v>
      </c>
      <c r="F1350" s="435">
        <v>5</v>
      </c>
      <c r="G1350" s="13">
        <f>IF(A1350&lt;&gt;"Vide",A1350,"")</f>
        <v>43161</v>
      </c>
    </row>
    <row r="1351" spans="1:7" x14ac:dyDescent="0.25">
      <c r="A1351" s="908">
        <v>43161</v>
      </c>
      <c r="B1351" s="436" t="s">
        <v>3</v>
      </c>
      <c r="C1351" s="436" t="s">
        <v>141</v>
      </c>
      <c r="D1351" s="436" t="s">
        <v>146</v>
      </c>
      <c r="E1351" s="436" t="s">
        <v>110</v>
      </c>
      <c r="F1351" s="436">
        <v>6</v>
      </c>
      <c r="G1351" s="13">
        <f>IF(A1351&lt;&gt;"Vide",A1351,"")</f>
        <v>43161</v>
      </c>
    </row>
    <row r="1352" spans="1:7" x14ac:dyDescent="0.25">
      <c r="A1352" s="909">
        <v>43161</v>
      </c>
      <c r="B1352" s="437" t="s">
        <v>9</v>
      </c>
      <c r="C1352" s="437" t="s">
        <v>141</v>
      </c>
      <c r="D1352" s="437" t="s">
        <v>146</v>
      </c>
      <c r="E1352" s="437" t="s">
        <v>110</v>
      </c>
      <c r="F1352" s="437">
        <v>11</v>
      </c>
      <c r="G1352" s="13">
        <f>IF(A1352&lt;&gt;"Vide",A1352,"")</f>
        <v>43161</v>
      </c>
    </row>
    <row r="1353" spans="1:7" x14ac:dyDescent="0.25">
      <c r="A1353" s="908">
        <v>43161</v>
      </c>
      <c r="B1353" s="436" t="s">
        <v>9</v>
      </c>
      <c r="C1353" s="436" t="s">
        <v>141</v>
      </c>
      <c r="D1353" s="436" t="s">
        <v>147</v>
      </c>
      <c r="E1353" s="436" t="s">
        <v>110</v>
      </c>
      <c r="F1353" s="436">
        <v>10</v>
      </c>
      <c r="G1353" s="13">
        <f>IF(A1353&lt;&gt;"Vide",A1353,"")</f>
        <v>43161</v>
      </c>
    </row>
    <row r="1354" spans="1:7" x14ac:dyDescent="0.25">
      <c r="A1354" s="909">
        <v>43161</v>
      </c>
      <c r="B1354" s="437" t="s">
        <v>21</v>
      </c>
      <c r="C1354" s="437" t="s">
        <v>141</v>
      </c>
      <c r="D1354" s="437" t="s">
        <v>146</v>
      </c>
      <c r="E1354" s="437" t="s">
        <v>110</v>
      </c>
      <c r="F1354" s="437">
        <v>6</v>
      </c>
      <c r="G1354" s="13">
        <f>IF(A1354&lt;&gt;"Vide",A1354,"")</f>
        <v>43161</v>
      </c>
    </row>
    <row r="1355" spans="1:7" x14ac:dyDescent="0.25">
      <c r="A1355" s="908">
        <v>43162</v>
      </c>
      <c r="B1355" s="436" t="s">
        <v>2</v>
      </c>
      <c r="C1355" s="436" t="s">
        <v>12</v>
      </c>
      <c r="D1355" s="436" t="s">
        <v>33</v>
      </c>
      <c r="E1355" s="436" t="s">
        <v>110</v>
      </c>
      <c r="F1355" s="436">
        <v>10</v>
      </c>
      <c r="G1355" s="13">
        <f>IF(A1355&lt;&gt;"Vide",A1355,"")</f>
        <v>43162</v>
      </c>
    </row>
    <row r="1356" spans="1:7" x14ac:dyDescent="0.25">
      <c r="A1356" s="909">
        <v>43162</v>
      </c>
      <c r="B1356" s="437" t="s">
        <v>2</v>
      </c>
      <c r="C1356" s="437" t="s">
        <v>12</v>
      </c>
      <c r="D1356" s="437" t="s">
        <v>34</v>
      </c>
      <c r="E1356" s="437" t="s">
        <v>110</v>
      </c>
      <c r="F1356" s="437">
        <v>10</v>
      </c>
      <c r="G1356" s="13">
        <f>IF(A1356&lt;&gt;"Vide",A1356,"")</f>
        <v>43162</v>
      </c>
    </row>
    <row r="1357" spans="1:7" x14ac:dyDescent="0.25">
      <c r="A1357" s="910">
        <v>43162</v>
      </c>
      <c r="B1357" s="438" t="s">
        <v>3</v>
      </c>
      <c r="C1357" s="438" t="s">
        <v>84</v>
      </c>
      <c r="D1357" s="438" t="s">
        <v>115</v>
      </c>
      <c r="E1357" s="438" t="s">
        <v>849</v>
      </c>
      <c r="F1357" s="438">
        <v>60</v>
      </c>
      <c r="G1357" s="13">
        <f>IF(A1357&lt;&gt;"Vide",A1357,"")</f>
        <v>43162</v>
      </c>
    </row>
    <row r="1358" spans="1:7" ht="30" x14ac:dyDescent="0.25">
      <c r="A1358" s="911">
        <v>43162</v>
      </c>
      <c r="B1358" s="439" t="s">
        <v>21</v>
      </c>
      <c r="C1358" s="439" t="s">
        <v>85</v>
      </c>
      <c r="D1358" s="439" t="s">
        <v>73</v>
      </c>
      <c r="E1358" s="439" t="s">
        <v>850</v>
      </c>
      <c r="F1358" s="439">
        <v>0</v>
      </c>
      <c r="G1358" s="13">
        <f>IF(A1358&lt;&gt;"Vide",A1358,"")</f>
        <v>43162</v>
      </c>
    </row>
    <row r="1359" spans="1:7" ht="30" x14ac:dyDescent="0.25">
      <c r="A1359" s="912">
        <v>43162</v>
      </c>
      <c r="B1359" s="440" t="s">
        <v>30</v>
      </c>
      <c r="C1359" s="440" t="s">
        <v>16</v>
      </c>
      <c r="D1359" s="440" t="s">
        <v>77</v>
      </c>
      <c r="E1359" s="440" t="s">
        <v>851</v>
      </c>
      <c r="F1359" s="440">
        <v>45</v>
      </c>
      <c r="G1359" s="13">
        <f>IF(A1359&lt;&gt;"Vide",A1359,"")</f>
        <v>43162</v>
      </c>
    </row>
    <row r="1360" spans="1:7" ht="30" x14ac:dyDescent="0.25">
      <c r="A1360" s="911">
        <v>43162</v>
      </c>
      <c r="B1360" s="439" t="s">
        <v>3</v>
      </c>
      <c r="C1360" s="439" t="s">
        <v>84</v>
      </c>
      <c r="D1360" s="439" t="s">
        <v>115</v>
      </c>
      <c r="E1360" s="439" t="s">
        <v>852</v>
      </c>
      <c r="F1360" s="439">
        <v>150</v>
      </c>
      <c r="G1360" s="13">
        <f>IF(A1360&lt;&gt;"Vide",A1360,"")</f>
        <v>43162</v>
      </c>
    </row>
    <row r="1361" spans="1:7" ht="30" x14ac:dyDescent="0.25">
      <c r="A1361" s="913">
        <v>43162</v>
      </c>
      <c r="B1361" s="441" t="s">
        <v>21</v>
      </c>
      <c r="C1361" s="441" t="s">
        <v>85</v>
      </c>
      <c r="D1361" s="441" t="s">
        <v>74</v>
      </c>
      <c r="E1361" s="441" t="s">
        <v>853</v>
      </c>
      <c r="F1361" s="441">
        <v>65</v>
      </c>
      <c r="G1361" s="13">
        <f>IF(A1361&lt;&gt;"Vide",A1361,"")</f>
        <v>43162</v>
      </c>
    </row>
    <row r="1362" spans="1:7" ht="45" x14ac:dyDescent="0.25">
      <c r="A1362" s="914">
        <v>43162</v>
      </c>
      <c r="B1362" s="442" t="s">
        <v>21</v>
      </c>
      <c r="C1362" s="442" t="s">
        <v>15</v>
      </c>
      <c r="D1362" s="442" t="s">
        <v>117</v>
      </c>
      <c r="E1362" s="442" t="s">
        <v>857</v>
      </c>
      <c r="F1362" s="442">
        <v>90</v>
      </c>
      <c r="G1362" s="13">
        <f>IF(A1362&lt;&gt;"Vide",A1362,"")</f>
        <v>43162</v>
      </c>
    </row>
    <row r="1363" spans="1:7" ht="30" x14ac:dyDescent="0.25">
      <c r="A1363" s="915">
        <v>43162</v>
      </c>
      <c r="B1363" s="443" t="s">
        <v>5</v>
      </c>
      <c r="C1363" s="443" t="s">
        <v>83</v>
      </c>
      <c r="D1363" s="443" t="s">
        <v>115</v>
      </c>
      <c r="E1363" s="443" t="s">
        <v>854</v>
      </c>
      <c r="F1363" s="443">
        <v>15</v>
      </c>
      <c r="G1363" s="13">
        <f>IF(A1363&lt;&gt;"Vide",A1363,"")</f>
        <v>43162</v>
      </c>
    </row>
    <row r="1364" spans="1:7" ht="30" x14ac:dyDescent="0.25">
      <c r="A1364" s="914">
        <v>43162</v>
      </c>
      <c r="B1364" s="442" t="s">
        <v>4</v>
      </c>
      <c r="C1364" s="442" t="s">
        <v>84</v>
      </c>
      <c r="D1364" s="442" t="s">
        <v>150</v>
      </c>
      <c r="E1364" s="442" t="s">
        <v>855</v>
      </c>
      <c r="F1364" s="442">
        <v>30</v>
      </c>
      <c r="G1364" s="13">
        <f>IF(A1364&lt;&gt;"Vide",A1364,"")</f>
        <v>43162</v>
      </c>
    </row>
    <row r="1365" spans="1:7" x14ac:dyDescent="0.25">
      <c r="A1365" s="915">
        <v>43162</v>
      </c>
      <c r="B1365" s="443" t="s">
        <v>3</v>
      </c>
      <c r="C1365" s="443" t="s">
        <v>84</v>
      </c>
      <c r="D1365" s="443" t="s">
        <v>115</v>
      </c>
      <c r="E1365" s="443" t="s">
        <v>856</v>
      </c>
      <c r="F1365" s="443">
        <v>10</v>
      </c>
      <c r="G1365" s="13">
        <f>IF(A1365&lt;&gt;"Vide",A1365,"")</f>
        <v>43162</v>
      </c>
    </row>
    <row r="1366" spans="1:7" x14ac:dyDescent="0.25">
      <c r="A1366" s="916">
        <v>43162</v>
      </c>
      <c r="B1366" s="461" t="s">
        <v>8</v>
      </c>
      <c r="C1366" s="461" t="s">
        <v>141</v>
      </c>
      <c r="D1366" s="461" t="s">
        <v>145</v>
      </c>
      <c r="E1366" s="461" t="s">
        <v>110</v>
      </c>
      <c r="F1366" s="461">
        <v>33</v>
      </c>
      <c r="G1366" s="13">
        <f>IF(A1366&lt;&gt;"Vide",A1366,"")</f>
        <v>43162</v>
      </c>
    </row>
    <row r="1367" spans="1:7" x14ac:dyDescent="0.25">
      <c r="A1367" s="917">
        <v>43162</v>
      </c>
      <c r="B1367" s="445" t="s">
        <v>8</v>
      </c>
      <c r="C1367" s="445" t="s">
        <v>141</v>
      </c>
      <c r="D1367" s="445" t="s">
        <v>146</v>
      </c>
      <c r="E1367" s="445" t="s">
        <v>110</v>
      </c>
      <c r="F1367" s="445">
        <v>31</v>
      </c>
      <c r="G1367" s="13">
        <f>IF(A1367&lt;&gt;"Vide",A1367,"")</f>
        <v>43162</v>
      </c>
    </row>
    <row r="1368" spans="1:7" x14ac:dyDescent="0.25">
      <c r="A1368" s="918">
        <v>43162</v>
      </c>
      <c r="B1368" s="444" t="s">
        <v>8</v>
      </c>
      <c r="C1368" s="444" t="s">
        <v>141</v>
      </c>
      <c r="D1368" s="444" t="s">
        <v>147</v>
      </c>
      <c r="E1368" s="444" t="s">
        <v>110</v>
      </c>
      <c r="F1368" s="444">
        <v>5</v>
      </c>
      <c r="G1368" s="13">
        <f>IF(A1368&lt;&gt;"Vide",A1368,"")</f>
        <v>43162</v>
      </c>
    </row>
    <row r="1369" spans="1:7" x14ac:dyDescent="0.25">
      <c r="A1369" s="919">
        <v>43162</v>
      </c>
      <c r="B1369" s="460" t="s">
        <v>3</v>
      </c>
      <c r="C1369" s="460" t="s">
        <v>141</v>
      </c>
      <c r="D1369" s="460" t="s">
        <v>145</v>
      </c>
      <c r="E1369" s="460" t="s">
        <v>110</v>
      </c>
      <c r="F1369" s="460">
        <v>5</v>
      </c>
      <c r="G1369" s="13">
        <f>IF(A1369&lt;&gt;"Vide",A1369,"")</f>
        <v>43162</v>
      </c>
    </row>
    <row r="1370" spans="1:7" x14ac:dyDescent="0.25">
      <c r="A1370" s="920">
        <v>43162</v>
      </c>
      <c r="B1370" s="454" t="s">
        <v>3</v>
      </c>
      <c r="C1370" s="454" t="s">
        <v>141</v>
      </c>
      <c r="D1370" s="454" t="s">
        <v>146</v>
      </c>
      <c r="E1370" s="454" t="s">
        <v>110</v>
      </c>
      <c r="F1370" s="454">
        <v>6</v>
      </c>
      <c r="G1370" s="13">
        <f>IF(A1370&lt;&gt;"Vide",A1370,"")</f>
        <v>43162</v>
      </c>
    </row>
    <row r="1371" spans="1:7" x14ac:dyDescent="0.25">
      <c r="A1371" s="921">
        <v>43162</v>
      </c>
      <c r="B1371" s="457" t="s">
        <v>4</v>
      </c>
      <c r="C1371" s="457" t="s">
        <v>141</v>
      </c>
      <c r="D1371" s="457" t="s">
        <v>145</v>
      </c>
      <c r="E1371" s="457" t="s">
        <v>110</v>
      </c>
      <c r="F1371" s="457">
        <v>15</v>
      </c>
      <c r="G1371" s="13">
        <f>IF(A1371&lt;&gt;"Vide",A1371,"")</f>
        <v>43162</v>
      </c>
    </row>
    <row r="1372" spans="1:7" x14ac:dyDescent="0.25">
      <c r="A1372" s="922">
        <v>43162</v>
      </c>
      <c r="B1372" s="456" t="s">
        <v>4</v>
      </c>
      <c r="C1372" s="456" t="s">
        <v>141</v>
      </c>
      <c r="D1372" s="456" t="s">
        <v>146</v>
      </c>
      <c r="E1372" s="456" t="s">
        <v>110</v>
      </c>
      <c r="F1372" s="456">
        <v>30</v>
      </c>
      <c r="G1372" s="13">
        <f>IF(A1372&lt;&gt;"Vide",A1372,"")</f>
        <v>43162</v>
      </c>
    </row>
    <row r="1373" spans="1:7" ht="30" x14ac:dyDescent="0.25">
      <c r="A1373" s="923">
        <v>43162</v>
      </c>
      <c r="B1373" s="447" t="s">
        <v>4</v>
      </c>
      <c r="C1373" s="447" t="s">
        <v>141</v>
      </c>
      <c r="D1373" s="447" t="s">
        <v>148</v>
      </c>
      <c r="E1373" s="447" t="s">
        <v>110</v>
      </c>
      <c r="F1373" s="447">
        <v>15</v>
      </c>
      <c r="G1373" s="13">
        <f>IF(A1373&lt;&gt;"Vide",A1373,"")</f>
        <v>43162</v>
      </c>
    </row>
    <row r="1374" spans="1:7" x14ac:dyDescent="0.25">
      <c r="A1374" s="924">
        <v>43162</v>
      </c>
      <c r="B1374" s="446" t="s">
        <v>9</v>
      </c>
      <c r="C1374" s="446" t="s">
        <v>141</v>
      </c>
      <c r="D1374" s="446" t="s">
        <v>145</v>
      </c>
      <c r="E1374" s="446" t="s">
        <v>110</v>
      </c>
      <c r="F1374" s="446">
        <v>1</v>
      </c>
      <c r="G1374" s="13">
        <f>IF(A1374&lt;&gt;"Vide",A1374,"")</f>
        <v>43162</v>
      </c>
    </row>
    <row r="1375" spans="1:7" x14ac:dyDescent="0.25">
      <c r="A1375" s="923">
        <v>43162</v>
      </c>
      <c r="B1375" s="447" t="s">
        <v>9</v>
      </c>
      <c r="C1375" s="447" t="s">
        <v>141</v>
      </c>
      <c r="D1375" s="447" t="s">
        <v>146</v>
      </c>
      <c r="E1375" s="447" t="s">
        <v>110</v>
      </c>
      <c r="F1375" s="447">
        <v>19</v>
      </c>
      <c r="G1375" s="13">
        <f>IF(A1375&lt;&gt;"Vide",A1375,"")</f>
        <v>43162</v>
      </c>
    </row>
    <row r="1376" spans="1:7" x14ac:dyDescent="0.25">
      <c r="A1376" s="924">
        <v>43162</v>
      </c>
      <c r="B1376" s="446" t="s">
        <v>9</v>
      </c>
      <c r="C1376" s="446" t="s">
        <v>141</v>
      </c>
      <c r="D1376" s="446" t="s">
        <v>147</v>
      </c>
      <c r="E1376" s="446" t="s">
        <v>110</v>
      </c>
      <c r="F1376" s="446">
        <v>10</v>
      </c>
      <c r="G1376" s="13">
        <f>IF(A1376&lt;&gt;"Vide",A1376,"")</f>
        <v>43162</v>
      </c>
    </row>
    <row r="1377" spans="1:7" ht="30" x14ac:dyDescent="0.25">
      <c r="A1377" s="923">
        <v>43162</v>
      </c>
      <c r="B1377" s="447" t="s">
        <v>9</v>
      </c>
      <c r="C1377" s="447" t="s">
        <v>141</v>
      </c>
      <c r="D1377" s="447" t="s">
        <v>148</v>
      </c>
      <c r="E1377" s="447" t="s">
        <v>110</v>
      </c>
      <c r="F1377" s="447">
        <v>15</v>
      </c>
      <c r="G1377" s="13">
        <f>IF(A1377&lt;&gt;"Vide",A1377,"")</f>
        <v>43162</v>
      </c>
    </row>
    <row r="1378" spans="1:7" x14ac:dyDescent="0.25">
      <c r="A1378" s="924">
        <v>43162</v>
      </c>
      <c r="B1378" s="446" t="s">
        <v>21</v>
      </c>
      <c r="C1378" s="446" t="s">
        <v>141</v>
      </c>
      <c r="D1378" s="446" t="s">
        <v>145</v>
      </c>
      <c r="E1378" s="446" t="s">
        <v>110</v>
      </c>
      <c r="F1378" s="446">
        <v>10</v>
      </c>
      <c r="G1378" s="13">
        <f>IF(A1378&lt;&gt;"Vide",A1378,"")</f>
        <v>43162</v>
      </c>
    </row>
    <row r="1379" spans="1:7" x14ac:dyDescent="0.25">
      <c r="A1379" s="923">
        <v>43162</v>
      </c>
      <c r="B1379" s="447" t="s">
        <v>21</v>
      </c>
      <c r="C1379" s="447" t="s">
        <v>141</v>
      </c>
      <c r="D1379" s="447" t="s">
        <v>146</v>
      </c>
      <c r="E1379" s="447" t="s">
        <v>110</v>
      </c>
      <c r="F1379" s="447">
        <v>15</v>
      </c>
      <c r="G1379" s="13">
        <f>IF(A1379&lt;&gt;"Vide",A1379,"")</f>
        <v>43162</v>
      </c>
    </row>
    <row r="1380" spans="1:7" ht="30" x14ac:dyDescent="0.25">
      <c r="A1380" s="924">
        <v>43162</v>
      </c>
      <c r="B1380" s="446" t="s">
        <v>21</v>
      </c>
      <c r="C1380" s="446" t="s">
        <v>141</v>
      </c>
      <c r="D1380" s="446" t="s">
        <v>148</v>
      </c>
      <c r="E1380" s="446" t="s">
        <v>110</v>
      </c>
      <c r="F1380" s="446">
        <v>15</v>
      </c>
      <c r="G1380" s="13">
        <f>IF(A1380&lt;&gt;"Vide",A1380,"")</f>
        <v>43162</v>
      </c>
    </row>
    <row r="1381" spans="1:7" x14ac:dyDescent="0.25">
      <c r="A1381" s="923">
        <v>43162</v>
      </c>
      <c r="B1381" s="447" t="s">
        <v>8</v>
      </c>
      <c r="C1381" s="447" t="s">
        <v>141</v>
      </c>
      <c r="D1381" s="447" t="s">
        <v>145</v>
      </c>
      <c r="E1381" s="447" t="s">
        <v>110</v>
      </c>
      <c r="F1381" s="447">
        <v>3</v>
      </c>
      <c r="G1381" s="13">
        <f>IF(A1381&lt;&gt;"Vide",A1381,"")</f>
        <v>43162</v>
      </c>
    </row>
    <row r="1382" spans="1:7" x14ac:dyDescent="0.25">
      <c r="A1382" s="924">
        <v>43162</v>
      </c>
      <c r="B1382" s="446" t="s">
        <v>8</v>
      </c>
      <c r="C1382" s="446" t="s">
        <v>141</v>
      </c>
      <c r="D1382" s="446" t="s">
        <v>146</v>
      </c>
      <c r="E1382" s="446" t="s">
        <v>110</v>
      </c>
      <c r="F1382" s="446">
        <v>10</v>
      </c>
      <c r="G1382" s="13">
        <f>IF(A1382&lt;&gt;"Vide",A1382,"")</f>
        <v>43162</v>
      </c>
    </row>
    <row r="1383" spans="1:7" x14ac:dyDescent="0.25">
      <c r="A1383" s="923">
        <v>43162</v>
      </c>
      <c r="B1383" s="447" t="s">
        <v>3</v>
      </c>
      <c r="C1383" s="447" t="s">
        <v>141</v>
      </c>
      <c r="D1383" s="447" t="s">
        <v>146</v>
      </c>
      <c r="E1383" s="447" t="s">
        <v>110</v>
      </c>
      <c r="F1383" s="447">
        <v>8</v>
      </c>
      <c r="G1383" s="13">
        <f>IF(A1383&lt;&gt;"Vide",A1383,"")</f>
        <v>43162</v>
      </c>
    </row>
    <row r="1384" spans="1:7" ht="30" x14ac:dyDescent="0.25">
      <c r="A1384" s="924">
        <v>43162</v>
      </c>
      <c r="B1384" s="446" t="s">
        <v>3</v>
      </c>
      <c r="C1384" s="446" t="s">
        <v>141</v>
      </c>
      <c r="D1384" s="446" t="s">
        <v>149</v>
      </c>
      <c r="E1384" s="446" t="s">
        <v>197</v>
      </c>
      <c r="F1384" s="446">
        <v>8</v>
      </c>
      <c r="G1384" s="13">
        <f>IF(A1384&lt;&gt;"Vide",A1384,"")</f>
        <v>43162</v>
      </c>
    </row>
    <row r="1385" spans="1:7" x14ac:dyDescent="0.25">
      <c r="A1385" s="923">
        <v>43162</v>
      </c>
      <c r="B1385" s="447" t="s">
        <v>4</v>
      </c>
      <c r="C1385" s="447" t="s">
        <v>141</v>
      </c>
      <c r="D1385" s="447" t="s">
        <v>146</v>
      </c>
      <c r="E1385" s="447" t="s">
        <v>110</v>
      </c>
      <c r="F1385" s="447">
        <v>6</v>
      </c>
      <c r="G1385" s="13">
        <f>IF(A1385&lt;&gt;"Vide",A1385,"")</f>
        <v>43162</v>
      </c>
    </row>
    <row r="1386" spans="1:7" x14ac:dyDescent="0.25">
      <c r="A1386" s="924">
        <v>43162</v>
      </c>
      <c r="B1386" s="446" t="s">
        <v>21</v>
      </c>
      <c r="C1386" s="446" t="s">
        <v>141</v>
      </c>
      <c r="D1386" s="446" t="s">
        <v>145</v>
      </c>
      <c r="E1386" s="446" t="s">
        <v>110</v>
      </c>
      <c r="F1386" s="446">
        <v>5</v>
      </c>
      <c r="G1386" s="13">
        <f>IF(A1386&lt;&gt;"Vide",A1386,"")</f>
        <v>43162</v>
      </c>
    </row>
    <row r="1387" spans="1:7" x14ac:dyDescent="0.25">
      <c r="A1387" s="923">
        <v>43162</v>
      </c>
      <c r="B1387" s="447" t="s">
        <v>21</v>
      </c>
      <c r="C1387" s="447" t="s">
        <v>141</v>
      </c>
      <c r="D1387" s="447" t="s">
        <v>146</v>
      </c>
      <c r="E1387" s="447" t="s">
        <v>110</v>
      </c>
      <c r="F1387" s="447">
        <v>6</v>
      </c>
      <c r="G1387" s="13">
        <f>IF(A1387&lt;&gt;"Vide",A1387,"")</f>
        <v>43162</v>
      </c>
    </row>
    <row r="1388" spans="1:7" ht="45" x14ac:dyDescent="0.25">
      <c r="A1388" s="923">
        <v>43164</v>
      </c>
      <c r="B1388" s="447" t="s">
        <v>8</v>
      </c>
      <c r="C1388" s="447" t="s">
        <v>61</v>
      </c>
      <c r="D1388" s="447" t="s">
        <v>62</v>
      </c>
      <c r="E1388" s="447" t="s">
        <v>858</v>
      </c>
      <c r="F1388" s="447">
        <v>20</v>
      </c>
      <c r="G1388" s="13">
        <f>IF(A1388&lt;&gt;"Vide",A1388,"")</f>
        <v>43164</v>
      </c>
    </row>
    <row r="1389" spans="1:7" x14ac:dyDescent="0.25">
      <c r="A1389" s="924">
        <v>43164</v>
      </c>
      <c r="B1389" s="446" t="s">
        <v>3</v>
      </c>
      <c r="C1389" s="446" t="s">
        <v>84</v>
      </c>
      <c r="D1389" s="446" t="s">
        <v>115</v>
      </c>
      <c r="E1389" s="446" t="s">
        <v>859</v>
      </c>
      <c r="F1389" s="446">
        <v>45</v>
      </c>
      <c r="G1389" s="13">
        <f>IF(A1389&lt;&gt;"Vide",A1389,"")</f>
        <v>43164</v>
      </c>
    </row>
    <row r="1390" spans="1:7" ht="30" x14ac:dyDescent="0.25">
      <c r="A1390" s="923">
        <v>43164</v>
      </c>
      <c r="B1390" s="447" t="s">
        <v>8</v>
      </c>
      <c r="C1390" s="447" t="s">
        <v>101</v>
      </c>
      <c r="D1390" s="447" t="s">
        <v>115</v>
      </c>
      <c r="E1390" s="447" t="s">
        <v>860</v>
      </c>
      <c r="F1390" s="447">
        <v>20</v>
      </c>
      <c r="G1390" s="13">
        <f>IF(A1390&lt;&gt;"Vide",A1390,"")</f>
        <v>43164</v>
      </c>
    </row>
    <row r="1391" spans="1:7" ht="30" x14ac:dyDescent="0.25">
      <c r="A1391" s="924">
        <v>43164</v>
      </c>
      <c r="B1391" s="446" t="s">
        <v>6</v>
      </c>
      <c r="C1391" s="446" t="s">
        <v>16</v>
      </c>
      <c r="D1391" s="446" t="s">
        <v>79</v>
      </c>
      <c r="E1391" s="446" t="s">
        <v>864</v>
      </c>
      <c r="F1391" s="446">
        <v>45</v>
      </c>
      <c r="G1391" s="13">
        <f>IF(A1391&lt;&gt;"Vide",A1391,"")</f>
        <v>43164</v>
      </c>
    </row>
    <row r="1392" spans="1:7" x14ac:dyDescent="0.25">
      <c r="A1392" s="923">
        <v>43164</v>
      </c>
      <c r="B1392" s="447" t="s">
        <v>8</v>
      </c>
      <c r="C1392" s="447" t="s">
        <v>101</v>
      </c>
      <c r="D1392" s="447" t="s">
        <v>71</v>
      </c>
      <c r="E1392" s="447" t="s">
        <v>861</v>
      </c>
      <c r="F1392" s="447">
        <v>15</v>
      </c>
      <c r="G1392" s="13">
        <f>IF(A1392&lt;&gt;"Vide",A1392,"")</f>
        <v>43164</v>
      </c>
    </row>
    <row r="1393" spans="1:7" ht="30" x14ac:dyDescent="0.25">
      <c r="A1393" s="924">
        <v>43164</v>
      </c>
      <c r="B1393" s="446" t="s">
        <v>6</v>
      </c>
      <c r="C1393" s="446" t="s">
        <v>15</v>
      </c>
      <c r="D1393" s="446" t="s">
        <v>136</v>
      </c>
      <c r="E1393" s="446" t="s">
        <v>862</v>
      </c>
      <c r="F1393" s="446">
        <v>20</v>
      </c>
      <c r="G1393" s="13">
        <f>IF(A1393&lt;&gt;"Vide",A1393,"")</f>
        <v>43164</v>
      </c>
    </row>
    <row r="1394" spans="1:7" ht="30" x14ac:dyDescent="0.25">
      <c r="A1394" s="923">
        <v>43164</v>
      </c>
      <c r="B1394" s="447" t="s">
        <v>9</v>
      </c>
      <c r="C1394" s="447" t="s">
        <v>47</v>
      </c>
      <c r="D1394" s="447" t="s">
        <v>54</v>
      </c>
      <c r="E1394" s="447" t="s">
        <v>863</v>
      </c>
      <c r="F1394" s="447">
        <v>20</v>
      </c>
      <c r="G1394" s="13">
        <f>IF(A1394&lt;&gt;"Vide",A1394,"")</f>
        <v>43164</v>
      </c>
    </row>
    <row r="1395" spans="1:7" ht="30" x14ac:dyDescent="0.25">
      <c r="A1395" s="924">
        <v>43164</v>
      </c>
      <c r="B1395" s="446" t="s">
        <v>6</v>
      </c>
      <c r="C1395" s="446" t="s">
        <v>16</v>
      </c>
      <c r="D1395" s="446" t="s">
        <v>76</v>
      </c>
      <c r="E1395" s="446" t="s">
        <v>865</v>
      </c>
      <c r="F1395" s="446">
        <v>30</v>
      </c>
      <c r="G1395" s="13">
        <f>IF(A1395&lt;&gt;"Vide",A1395,"")</f>
        <v>43164</v>
      </c>
    </row>
    <row r="1396" spans="1:7" ht="30" x14ac:dyDescent="0.25">
      <c r="A1396" s="923">
        <v>43164</v>
      </c>
      <c r="B1396" s="447" t="s">
        <v>4</v>
      </c>
      <c r="C1396" s="447" t="s">
        <v>84</v>
      </c>
      <c r="D1396" s="447" t="s">
        <v>115</v>
      </c>
      <c r="E1396" s="447" t="s">
        <v>866</v>
      </c>
      <c r="F1396" s="447">
        <v>30</v>
      </c>
      <c r="G1396" s="13">
        <f>IF(A1396&lt;&gt;"Vide",A1396,"")</f>
        <v>43164</v>
      </c>
    </row>
    <row r="1397" spans="1:7" x14ac:dyDescent="0.25">
      <c r="A1397" s="924">
        <v>43164</v>
      </c>
      <c r="B1397" s="446" t="s">
        <v>9</v>
      </c>
      <c r="C1397" s="446" t="s">
        <v>141</v>
      </c>
      <c r="D1397" s="446" t="s">
        <v>147</v>
      </c>
      <c r="E1397" s="446" t="s">
        <v>867</v>
      </c>
      <c r="F1397" s="446">
        <v>20</v>
      </c>
      <c r="G1397" s="13">
        <f>IF(A1397&lt;&gt;"Vide",A1397,"")</f>
        <v>43164</v>
      </c>
    </row>
    <row r="1398" spans="1:7" ht="30" x14ac:dyDescent="0.25">
      <c r="A1398" s="923">
        <v>43164</v>
      </c>
      <c r="B1398" s="447" t="s">
        <v>3</v>
      </c>
      <c r="C1398" s="447" t="s">
        <v>61</v>
      </c>
      <c r="D1398" s="447" t="s">
        <v>64</v>
      </c>
      <c r="E1398" s="447" t="s">
        <v>110</v>
      </c>
      <c r="F1398" s="447">
        <v>10</v>
      </c>
      <c r="G1398" s="13">
        <f>IF(A1398&lt;&gt;"Vide",A1398,"")</f>
        <v>43164</v>
      </c>
    </row>
    <row r="1399" spans="1:7" x14ac:dyDescent="0.25">
      <c r="A1399" s="924">
        <v>43164</v>
      </c>
      <c r="B1399" s="446" t="s">
        <v>3</v>
      </c>
      <c r="C1399" s="446" t="s">
        <v>84</v>
      </c>
      <c r="D1399" s="446" t="s">
        <v>115</v>
      </c>
      <c r="E1399" s="446" t="s">
        <v>784</v>
      </c>
      <c r="F1399" s="446">
        <v>35</v>
      </c>
      <c r="G1399" s="13">
        <f>IF(A1399&lt;&gt;"Vide",A1399,"")</f>
        <v>43164</v>
      </c>
    </row>
    <row r="1400" spans="1:7" ht="30" x14ac:dyDescent="0.25">
      <c r="A1400" s="923">
        <v>43164</v>
      </c>
      <c r="B1400" s="447" t="s">
        <v>9</v>
      </c>
      <c r="C1400" s="447" t="s">
        <v>88</v>
      </c>
      <c r="D1400" s="447" t="s">
        <v>79</v>
      </c>
      <c r="E1400" s="447" t="s">
        <v>868</v>
      </c>
      <c r="F1400" s="447">
        <v>10</v>
      </c>
      <c r="G1400" s="13">
        <f>IF(A1400&lt;&gt;"Vide",A1400,"")</f>
        <v>43164</v>
      </c>
    </row>
    <row r="1401" spans="1:7" ht="30" x14ac:dyDescent="0.25">
      <c r="A1401" s="924">
        <v>43164</v>
      </c>
      <c r="B1401" s="446" t="s">
        <v>9</v>
      </c>
      <c r="C1401" s="446" t="s">
        <v>61</v>
      </c>
      <c r="D1401" s="446" t="s">
        <v>60</v>
      </c>
      <c r="E1401" s="446" t="s">
        <v>869</v>
      </c>
      <c r="F1401" s="446">
        <v>15</v>
      </c>
      <c r="G1401" s="13">
        <f>IF(A1401&lt;&gt;"Vide",A1401,"")</f>
        <v>43164</v>
      </c>
    </row>
    <row r="1402" spans="1:7" x14ac:dyDescent="0.25">
      <c r="A1402" s="923">
        <v>43164</v>
      </c>
      <c r="B1402" s="447" t="s">
        <v>9</v>
      </c>
      <c r="C1402" s="447" t="s">
        <v>48</v>
      </c>
      <c r="D1402" s="447" t="s">
        <v>59</v>
      </c>
      <c r="E1402" s="447" t="s">
        <v>870</v>
      </c>
      <c r="F1402" s="447">
        <v>10</v>
      </c>
      <c r="G1402" s="13">
        <f>IF(A1402&lt;&gt;"Vide",A1402,"")</f>
        <v>43164</v>
      </c>
    </row>
    <row r="1403" spans="1:7" ht="30" x14ac:dyDescent="0.25">
      <c r="A1403" s="924">
        <v>43164</v>
      </c>
      <c r="B1403" s="446" t="s">
        <v>6</v>
      </c>
      <c r="C1403" s="446" t="s">
        <v>14</v>
      </c>
      <c r="D1403" s="446" t="s">
        <v>52</v>
      </c>
      <c r="E1403" s="446" t="s">
        <v>871</v>
      </c>
      <c r="F1403" s="446">
        <v>10</v>
      </c>
      <c r="G1403" s="13">
        <f>IF(A1403&lt;&gt;"Vide",A1403,"")</f>
        <v>43164</v>
      </c>
    </row>
    <row r="1404" spans="1:7" x14ac:dyDescent="0.25">
      <c r="A1404" s="924">
        <v>43164</v>
      </c>
      <c r="B1404" s="446" t="s">
        <v>8</v>
      </c>
      <c r="C1404" s="446" t="s">
        <v>141</v>
      </c>
      <c r="D1404" s="446" t="s">
        <v>145</v>
      </c>
      <c r="E1404" s="446" t="s">
        <v>110</v>
      </c>
      <c r="F1404" s="446">
        <v>15</v>
      </c>
      <c r="G1404" s="13">
        <f>IF(A1404&lt;&gt;"Vide",A1404,"")</f>
        <v>43164</v>
      </c>
    </row>
    <row r="1405" spans="1:7" x14ac:dyDescent="0.25">
      <c r="A1405" s="923">
        <v>43164</v>
      </c>
      <c r="B1405" s="447" t="s">
        <v>8</v>
      </c>
      <c r="C1405" s="447" t="s">
        <v>141</v>
      </c>
      <c r="D1405" s="447" t="s">
        <v>146</v>
      </c>
      <c r="E1405" s="447" t="s">
        <v>110</v>
      </c>
      <c r="F1405" s="447">
        <v>12</v>
      </c>
      <c r="G1405" s="13">
        <f>IF(A1405&lt;&gt;"Vide",A1405,"")</f>
        <v>43164</v>
      </c>
    </row>
    <row r="1406" spans="1:7" x14ac:dyDescent="0.25">
      <c r="A1406" s="924">
        <v>43164</v>
      </c>
      <c r="B1406" s="446" t="s">
        <v>30</v>
      </c>
      <c r="C1406" s="446" t="s">
        <v>141</v>
      </c>
      <c r="D1406" s="446" t="s">
        <v>145</v>
      </c>
      <c r="E1406" s="446" t="s">
        <v>110</v>
      </c>
      <c r="F1406" s="446">
        <v>6</v>
      </c>
      <c r="G1406" s="13">
        <f>IF(A1406&lt;&gt;"Vide",A1406,"")</f>
        <v>43164</v>
      </c>
    </row>
    <row r="1407" spans="1:7" x14ac:dyDescent="0.25">
      <c r="A1407" s="923">
        <v>43164</v>
      </c>
      <c r="B1407" s="447" t="s">
        <v>3</v>
      </c>
      <c r="C1407" s="447" t="s">
        <v>141</v>
      </c>
      <c r="D1407" s="447" t="s">
        <v>145</v>
      </c>
      <c r="E1407" s="447" t="s">
        <v>110</v>
      </c>
      <c r="F1407" s="447">
        <v>4</v>
      </c>
      <c r="G1407" s="13">
        <f>IF(A1407&lt;&gt;"Vide",A1407,"")</f>
        <v>43164</v>
      </c>
    </row>
    <row r="1408" spans="1:7" x14ac:dyDescent="0.25">
      <c r="A1408" s="924">
        <v>43164</v>
      </c>
      <c r="B1408" s="446" t="s">
        <v>3</v>
      </c>
      <c r="C1408" s="446" t="s">
        <v>141</v>
      </c>
      <c r="D1408" s="446" t="s">
        <v>146</v>
      </c>
      <c r="E1408" s="446" t="s">
        <v>110</v>
      </c>
      <c r="F1408" s="446">
        <v>9</v>
      </c>
      <c r="G1408" s="13">
        <f>IF(A1408&lt;&gt;"Vide",A1408,"")</f>
        <v>43164</v>
      </c>
    </row>
    <row r="1409" spans="1:7" ht="30" x14ac:dyDescent="0.25">
      <c r="A1409" s="923">
        <v>43164</v>
      </c>
      <c r="B1409" s="447" t="s">
        <v>3</v>
      </c>
      <c r="C1409" s="447" t="s">
        <v>141</v>
      </c>
      <c r="D1409" s="447" t="s">
        <v>148</v>
      </c>
      <c r="E1409" s="447" t="s">
        <v>110</v>
      </c>
      <c r="F1409" s="447">
        <v>15</v>
      </c>
      <c r="G1409" s="13">
        <f>IF(A1409&lt;&gt;"Vide",A1409,"")</f>
        <v>43164</v>
      </c>
    </row>
    <row r="1410" spans="1:7" x14ac:dyDescent="0.25">
      <c r="A1410" s="924">
        <v>43164</v>
      </c>
      <c r="B1410" s="446" t="s">
        <v>4</v>
      </c>
      <c r="C1410" s="446" t="s">
        <v>141</v>
      </c>
      <c r="D1410" s="446" t="s">
        <v>146</v>
      </c>
      <c r="E1410" s="446" t="s">
        <v>110</v>
      </c>
      <c r="F1410" s="446">
        <v>10</v>
      </c>
      <c r="G1410" s="13">
        <f>IF(A1410&lt;&gt;"Vide",A1410,"")</f>
        <v>43164</v>
      </c>
    </row>
    <row r="1411" spans="1:7" x14ac:dyDescent="0.25">
      <c r="A1411" s="923">
        <v>43164</v>
      </c>
      <c r="B1411" s="447" t="s">
        <v>4</v>
      </c>
      <c r="C1411" s="447" t="s">
        <v>141</v>
      </c>
      <c r="D1411" s="447" t="s">
        <v>142</v>
      </c>
      <c r="E1411" s="447" t="s">
        <v>110</v>
      </c>
      <c r="F1411" s="447">
        <v>3</v>
      </c>
      <c r="G1411" s="13">
        <f>IF(A1411&lt;&gt;"Vide",A1411,"")</f>
        <v>43164</v>
      </c>
    </row>
    <row r="1412" spans="1:7" x14ac:dyDescent="0.25">
      <c r="A1412" s="924">
        <v>43164</v>
      </c>
      <c r="B1412" s="446" t="s">
        <v>9</v>
      </c>
      <c r="C1412" s="446" t="s">
        <v>141</v>
      </c>
      <c r="D1412" s="446" t="s">
        <v>145</v>
      </c>
      <c r="E1412" s="446" t="s">
        <v>110</v>
      </c>
      <c r="F1412" s="446">
        <v>5</v>
      </c>
      <c r="G1412" s="13">
        <f>IF(A1412&lt;&gt;"Vide",A1412,"")</f>
        <v>43164</v>
      </c>
    </row>
    <row r="1413" spans="1:7" x14ac:dyDescent="0.25">
      <c r="A1413" s="923">
        <v>43164</v>
      </c>
      <c r="B1413" s="447" t="s">
        <v>9</v>
      </c>
      <c r="C1413" s="447" t="s">
        <v>141</v>
      </c>
      <c r="D1413" s="447" t="s">
        <v>146</v>
      </c>
      <c r="E1413" s="447" t="s">
        <v>110</v>
      </c>
      <c r="F1413" s="447">
        <v>12</v>
      </c>
      <c r="G1413" s="13">
        <f>IF(A1413&lt;&gt;"Vide",A1413,"")</f>
        <v>43164</v>
      </c>
    </row>
    <row r="1414" spans="1:7" x14ac:dyDescent="0.25">
      <c r="A1414" s="924">
        <v>43164</v>
      </c>
      <c r="B1414" s="446" t="s">
        <v>21</v>
      </c>
      <c r="C1414" s="446" t="s">
        <v>141</v>
      </c>
      <c r="D1414" s="446" t="s">
        <v>146</v>
      </c>
      <c r="E1414" s="446" t="s">
        <v>110</v>
      </c>
      <c r="F1414" s="446">
        <v>8</v>
      </c>
      <c r="G1414" s="13">
        <f>IF(A1414&lt;&gt;"Vide",A1414,"")</f>
        <v>43164</v>
      </c>
    </row>
    <row r="1415" spans="1:7" x14ac:dyDescent="0.25">
      <c r="A1415" s="923">
        <v>43164</v>
      </c>
      <c r="B1415" s="447" t="s">
        <v>8</v>
      </c>
      <c r="C1415" s="447" t="s">
        <v>141</v>
      </c>
      <c r="D1415" s="447" t="s">
        <v>145</v>
      </c>
      <c r="E1415" s="447" t="s">
        <v>110</v>
      </c>
      <c r="F1415" s="447">
        <v>6</v>
      </c>
      <c r="G1415" s="13">
        <f>IF(A1415&lt;&gt;"Vide",A1415,"")</f>
        <v>43164</v>
      </c>
    </row>
    <row r="1416" spans="1:7" x14ac:dyDescent="0.25">
      <c r="A1416" s="924">
        <v>43164</v>
      </c>
      <c r="B1416" s="446" t="s">
        <v>8</v>
      </c>
      <c r="C1416" s="446" t="s">
        <v>141</v>
      </c>
      <c r="D1416" s="446" t="s">
        <v>146</v>
      </c>
      <c r="E1416" s="446" t="s">
        <v>110</v>
      </c>
      <c r="F1416" s="446">
        <v>21</v>
      </c>
      <c r="G1416" s="13">
        <f>IF(A1416&lt;&gt;"Vide",A1416,"")</f>
        <v>43164</v>
      </c>
    </row>
    <row r="1417" spans="1:7" x14ac:dyDescent="0.25">
      <c r="A1417" s="923">
        <v>43164</v>
      </c>
      <c r="B1417" s="447" t="s">
        <v>8</v>
      </c>
      <c r="C1417" s="447" t="s">
        <v>141</v>
      </c>
      <c r="D1417" s="447" t="s">
        <v>147</v>
      </c>
      <c r="E1417" s="447" t="s">
        <v>110</v>
      </c>
      <c r="F1417" s="447">
        <v>10</v>
      </c>
      <c r="G1417" s="13">
        <f>IF(A1417&lt;&gt;"Vide",A1417,"")</f>
        <v>43164</v>
      </c>
    </row>
    <row r="1418" spans="1:7" ht="30" x14ac:dyDescent="0.25">
      <c r="A1418" s="923">
        <v>43164</v>
      </c>
      <c r="B1418" s="447" t="s">
        <v>4</v>
      </c>
      <c r="C1418" s="447" t="s">
        <v>141</v>
      </c>
      <c r="D1418" s="447" t="s">
        <v>148</v>
      </c>
      <c r="E1418" s="447" t="s">
        <v>110</v>
      </c>
      <c r="F1418" s="447">
        <v>15</v>
      </c>
      <c r="G1418" s="13">
        <f>IF(A1418&lt;&gt;"Vide",A1418,"")</f>
        <v>43164</v>
      </c>
    </row>
    <row r="1419" spans="1:7" x14ac:dyDescent="0.25">
      <c r="A1419" s="924">
        <v>43164</v>
      </c>
      <c r="B1419" s="446" t="s">
        <v>9</v>
      </c>
      <c r="C1419" s="446" t="s">
        <v>141</v>
      </c>
      <c r="D1419" s="446" t="s">
        <v>143</v>
      </c>
      <c r="E1419" s="446" t="s">
        <v>110</v>
      </c>
      <c r="F1419" s="446">
        <v>4</v>
      </c>
      <c r="G1419" s="13">
        <f>IF(A1419&lt;&gt;"Vide",A1419,"")</f>
        <v>43164</v>
      </c>
    </row>
    <row r="1420" spans="1:7" x14ac:dyDescent="0.25">
      <c r="A1420" s="923">
        <v>43164</v>
      </c>
      <c r="B1420" s="447" t="s">
        <v>9</v>
      </c>
      <c r="C1420" s="447" t="s">
        <v>141</v>
      </c>
      <c r="D1420" s="447" t="s">
        <v>145</v>
      </c>
      <c r="E1420" s="447" t="s">
        <v>110</v>
      </c>
      <c r="F1420" s="447">
        <v>6</v>
      </c>
      <c r="G1420" s="13">
        <f>IF(A1420&lt;&gt;"Vide",A1420,"")</f>
        <v>43164</v>
      </c>
    </row>
    <row r="1421" spans="1:7" x14ac:dyDescent="0.25">
      <c r="A1421" s="924">
        <v>43164</v>
      </c>
      <c r="B1421" s="446" t="s">
        <v>9</v>
      </c>
      <c r="C1421" s="446" t="s">
        <v>141</v>
      </c>
      <c r="D1421" s="446" t="s">
        <v>147</v>
      </c>
      <c r="E1421" s="446" t="s">
        <v>110</v>
      </c>
      <c r="F1421" s="446">
        <v>15</v>
      </c>
      <c r="G1421" s="13">
        <f>IF(A1421&lt;&gt;"Vide",A1421,"")</f>
        <v>43164</v>
      </c>
    </row>
    <row r="1422" spans="1:7" ht="30" x14ac:dyDescent="0.25">
      <c r="A1422" s="923">
        <v>43164</v>
      </c>
      <c r="B1422" s="447" t="s">
        <v>9</v>
      </c>
      <c r="C1422" s="447" t="s">
        <v>141</v>
      </c>
      <c r="D1422" s="447" t="s">
        <v>148</v>
      </c>
      <c r="E1422" s="447" t="s">
        <v>110</v>
      </c>
      <c r="F1422" s="447">
        <v>15</v>
      </c>
      <c r="G1422" s="13">
        <f>IF(A1422&lt;&gt;"Vide",A1422,"")</f>
        <v>43164</v>
      </c>
    </row>
    <row r="1423" spans="1:7" x14ac:dyDescent="0.25">
      <c r="A1423" s="924">
        <v>43164</v>
      </c>
      <c r="B1423" s="446" t="s">
        <v>4</v>
      </c>
      <c r="C1423" s="446" t="s">
        <v>141</v>
      </c>
      <c r="D1423" s="446" t="s">
        <v>145</v>
      </c>
      <c r="E1423" s="446" t="s">
        <v>110</v>
      </c>
      <c r="F1423" s="446">
        <v>5</v>
      </c>
      <c r="G1423" s="13">
        <f>IF(A1423&lt;&gt;"Vide",A1423,"")</f>
        <v>43164</v>
      </c>
    </row>
    <row r="1424" spans="1:7" x14ac:dyDescent="0.25">
      <c r="A1424" s="923">
        <v>43164</v>
      </c>
      <c r="B1424" s="447" t="s">
        <v>4</v>
      </c>
      <c r="C1424" s="447" t="s">
        <v>141</v>
      </c>
      <c r="D1424" s="447" t="s">
        <v>146</v>
      </c>
      <c r="E1424" s="447" t="s">
        <v>110</v>
      </c>
      <c r="F1424" s="447">
        <v>10</v>
      </c>
      <c r="G1424" s="13">
        <f>IF(A1424&lt;&gt;"Vide",A1424,"")</f>
        <v>43164</v>
      </c>
    </row>
    <row r="1425" spans="1:7" x14ac:dyDescent="0.25">
      <c r="A1425" s="924">
        <v>43164</v>
      </c>
      <c r="B1425" s="446" t="s">
        <v>3</v>
      </c>
      <c r="C1425" s="446" t="s">
        <v>141</v>
      </c>
      <c r="D1425" s="446" t="s">
        <v>146</v>
      </c>
      <c r="E1425" s="446" t="s">
        <v>110</v>
      </c>
      <c r="F1425" s="446">
        <v>11</v>
      </c>
      <c r="G1425" s="13">
        <f>IF(A1425&lt;&gt;"Vide",A1425,"")</f>
        <v>43164</v>
      </c>
    </row>
    <row r="1426" spans="1:7" x14ac:dyDescent="0.25">
      <c r="A1426" s="923">
        <v>43165</v>
      </c>
      <c r="B1426" s="447" t="s">
        <v>5</v>
      </c>
      <c r="C1426" s="447" t="s">
        <v>83</v>
      </c>
      <c r="D1426" s="447" t="s">
        <v>115</v>
      </c>
      <c r="E1426" s="447" t="s">
        <v>872</v>
      </c>
      <c r="F1426" s="447">
        <v>5</v>
      </c>
      <c r="G1426" s="13">
        <f>IF(A1426&lt;&gt;"Vide",A1426,"")</f>
        <v>43165</v>
      </c>
    </row>
    <row r="1427" spans="1:7" ht="30" x14ac:dyDescent="0.25">
      <c r="A1427" s="924">
        <v>43165</v>
      </c>
      <c r="B1427" s="446" t="s">
        <v>5</v>
      </c>
      <c r="C1427" s="446" t="s">
        <v>16</v>
      </c>
      <c r="D1427" s="446" t="s">
        <v>76</v>
      </c>
      <c r="E1427" s="446" t="s">
        <v>873</v>
      </c>
      <c r="F1427" s="446">
        <v>10</v>
      </c>
      <c r="G1427" s="13">
        <f>IF(A1427&lt;&gt;"Vide",A1427,"")</f>
        <v>43165</v>
      </c>
    </row>
    <row r="1428" spans="1:7" ht="30" x14ac:dyDescent="0.25">
      <c r="A1428" s="923">
        <v>43165</v>
      </c>
      <c r="B1428" s="447" t="s">
        <v>5</v>
      </c>
      <c r="C1428" s="447" t="s">
        <v>83</v>
      </c>
      <c r="D1428" s="447" t="s">
        <v>115</v>
      </c>
      <c r="E1428" s="447" t="s">
        <v>874</v>
      </c>
      <c r="F1428" s="447">
        <v>5</v>
      </c>
      <c r="G1428" s="13">
        <f>IF(A1428&lt;&gt;"Vide",A1428,"")</f>
        <v>43165</v>
      </c>
    </row>
    <row r="1429" spans="1:7" ht="30" x14ac:dyDescent="0.25">
      <c r="A1429" s="924">
        <v>43165</v>
      </c>
      <c r="B1429" s="446" t="s">
        <v>9</v>
      </c>
      <c r="C1429" s="446" t="s">
        <v>88</v>
      </c>
      <c r="D1429" s="446" t="s">
        <v>114</v>
      </c>
      <c r="E1429" s="446" t="s">
        <v>110</v>
      </c>
      <c r="F1429" s="446">
        <v>15</v>
      </c>
      <c r="G1429" s="13">
        <f>IF(A1429&lt;&gt;"Vide",A1429,"")</f>
        <v>43165</v>
      </c>
    </row>
    <row r="1430" spans="1:7" ht="30" x14ac:dyDescent="0.25">
      <c r="A1430" s="924">
        <v>43165</v>
      </c>
      <c r="B1430" s="446" t="s">
        <v>4</v>
      </c>
      <c r="C1430" s="446" t="s">
        <v>141</v>
      </c>
      <c r="D1430" s="446" t="s">
        <v>149</v>
      </c>
      <c r="E1430" s="446" t="s">
        <v>875</v>
      </c>
      <c r="F1430" s="446">
        <v>15</v>
      </c>
      <c r="G1430" s="13">
        <f>IF(A1430&lt;&gt;"Vide",A1430,"")</f>
        <v>43165</v>
      </c>
    </row>
    <row r="1431" spans="1:7" ht="30" x14ac:dyDescent="0.25">
      <c r="A1431" s="923">
        <v>43165</v>
      </c>
      <c r="B1431" s="447" t="s">
        <v>5</v>
      </c>
      <c r="C1431" s="447" t="s">
        <v>47</v>
      </c>
      <c r="D1431" s="447" t="s">
        <v>57</v>
      </c>
      <c r="E1431" s="447" t="s">
        <v>110</v>
      </c>
      <c r="F1431" s="447">
        <v>60</v>
      </c>
      <c r="G1431" s="13">
        <f>IF(A1431&lt;&gt;"Vide",A1431,"")</f>
        <v>43165</v>
      </c>
    </row>
    <row r="1432" spans="1:7" x14ac:dyDescent="0.25">
      <c r="A1432" s="925">
        <v>43165</v>
      </c>
      <c r="B1432" s="458" t="s">
        <v>8</v>
      </c>
      <c r="C1432" s="458" t="s">
        <v>16</v>
      </c>
      <c r="D1432" s="458" t="s">
        <v>78</v>
      </c>
      <c r="E1432" s="458" t="s">
        <v>110</v>
      </c>
      <c r="F1432" s="458">
        <v>35</v>
      </c>
      <c r="G1432" s="13">
        <f>IF(A1432&lt;&gt;"Vide",A1432,"")</f>
        <v>43165</v>
      </c>
    </row>
    <row r="1433" spans="1:7" ht="30" x14ac:dyDescent="0.25">
      <c r="A1433" s="926">
        <v>43165</v>
      </c>
      <c r="B1433" s="449" t="s">
        <v>9</v>
      </c>
      <c r="C1433" s="449" t="s">
        <v>85</v>
      </c>
      <c r="D1433" s="449" t="s">
        <v>115</v>
      </c>
      <c r="E1433" s="449" t="s">
        <v>876</v>
      </c>
      <c r="F1433" s="449">
        <v>15</v>
      </c>
      <c r="G1433" s="13">
        <f>IF(A1433&lt;&gt;"Vide",A1433,"")</f>
        <v>43165</v>
      </c>
    </row>
    <row r="1434" spans="1:7" ht="30" x14ac:dyDescent="0.25">
      <c r="A1434" s="927">
        <v>43165</v>
      </c>
      <c r="B1434" s="448" t="s">
        <v>21</v>
      </c>
      <c r="C1434" s="448" t="s">
        <v>85</v>
      </c>
      <c r="D1434" s="448" t="s">
        <v>71</v>
      </c>
      <c r="E1434" s="448" t="s">
        <v>877</v>
      </c>
      <c r="F1434" s="448">
        <v>10</v>
      </c>
      <c r="G1434" s="13">
        <f>IF(A1434&lt;&gt;"Vide",A1434,"")</f>
        <v>43165</v>
      </c>
    </row>
    <row r="1435" spans="1:7" ht="30" x14ac:dyDescent="0.25">
      <c r="A1435" s="926">
        <v>43165</v>
      </c>
      <c r="B1435" s="449" t="s">
        <v>9</v>
      </c>
      <c r="C1435" s="449" t="s">
        <v>88</v>
      </c>
      <c r="D1435" s="449" t="s">
        <v>89</v>
      </c>
      <c r="E1435" s="449" t="s">
        <v>878</v>
      </c>
      <c r="F1435" s="449">
        <v>10</v>
      </c>
      <c r="G1435" s="13">
        <f>IF(A1435&lt;&gt;"Vide",A1435,"")</f>
        <v>43165</v>
      </c>
    </row>
    <row r="1436" spans="1:7" ht="30" x14ac:dyDescent="0.25">
      <c r="A1436" s="927">
        <v>43165</v>
      </c>
      <c r="B1436" s="448" t="s">
        <v>22</v>
      </c>
      <c r="C1436" s="448" t="s">
        <v>49</v>
      </c>
      <c r="D1436" s="448" t="s">
        <v>50</v>
      </c>
      <c r="E1436" s="448" t="s">
        <v>879</v>
      </c>
      <c r="F1436" s="448">
        <v>80</v>
      </c>
      <c r="G1436" s="13">
        <f>IF(A1436&lt;&gt;"Vide",A1436,"")</f>
        <v>43165</v>
      </c>
    </row>
    <row r="1437" spans="1:7" ht="30" x14ac:dyDescent="0.25">
      <c r="A1437" s="926">
        <v>43165</v>
      </c>
      <c r="B1437" s="449" t="s">
        <v>6</v>
      </c>
      <c r="C1437" s="449" t="s">
        <v>16</v>
      </c>
      <c r="D1437" s="449" t="s">
        <v>124</v>
      </c>
      <c r="E1437" s="449" t="s">
        <v>880</v>
      </c>
      <c r="F1437" s="449">
        <v>25</v>
      </c>
      <c r="G1437" s="13">
        <f>IF(A1437&lt;&gt;"Vide",A1437,"")</f>
        <v>43165</v>
      </c>
    </row>
    <row r="1438" spans="1:7" x14ac:dyDescent="0.25">
      <c r="A1438" s="928">
        <v>43165</v>
      </c>
      <c r="B1438" s="459" t="s">
        <v>8</v>
      </c>
      <c r="C1438" s="459" t="s">
        <v>101</v>
      </c>
      <c r="D1438" s="459" t="s">
        <v>150</v>
      </c>
      <c r="E1438" s="459" t="s">
        <v>881</v>
      </c>
      <c r="F1438" s="459">
        <v>10</v>
      </c>
      <c r="G1438" s="13">
        <f>IF(A1438&lt;&gt;"Vide",A1438,"")</f>
        <v>43165</v>
      </c>
    </row>
    <row r="1439" spans="1:7" ht="30" x14ac:dyDescent="0.25">
      <c r="A1439" s="929">
        <v>43165</v>
      </c>
      <c r="B1439" s="451" t="s">
        <v>9</v>
      </c>
      <c r="C1439" s="451" t="s">
        <v>141</v>
      </c>
      <c r="D1439" s="451" t="s">
        <v>144</v>
      </c>
      <c r="E1439" s="451" t="s">
        <v>882</v>
      </c>
      <c r="F1439" s="451">
        <v>20</v>
      </c>
      <c r="G1439" s="13">
        <f>IF(A1439&lt;&gt;"Vide",A1439,"")</f>
        <v>43165</v>
      </c>
    </row>
    <row r="1440" spans="1:7" x14ac:dyDescent="0.25">
      <c r="A1440" s="930">
        <v>43225</v>
      </c>
      <c r="B1440" s="450" t="s">
        <v>4</v>
      </c>
      <c r="C1440" s="450" t="s">
        <v>141</v>
      </c>
      <c r="D1440" s="450" t="s">
        <v>146</v>
      </c>
      <c r="E1440" s="450" t="s">
        <v>110</v>
      </c>
      <c r="F1440" s="450">
        <v>21</v>
      </c>
      <c r="G1440" s="13">
        <f>IF(A1440&lt;&gt;"Vide",A1440,"")</f>
        <v>43225</v>
      </c>
    </row>
    <row r="1441" spans="1:7" x14ac:dyDescent="0.25">
      <c r="A1441" s="931">
        <v>43166</v>
      </c>
      <c r="B1441" s="463" t="s">
        <v>5</v>
      </c>
      <c r="C1441" s="463" t="s">
        <v>48</v>
      </c>
      <c r="D1441" s="463" t="s">
        <v>59</v>
      </c>
      <c r="E1441" s="463" t="s">
        <v>883</v>
      </c>
      <c r="F1441" s="463">
        <v>10</v>
      </c>
      <c r="G1441" s="13">
        <f>IF(A1441&lt;&gt;"Vide",A1441,"")</f>
        <v>43166</v>
      </c>
    </row>
    <row r="1442" spans="1:7" ht="30" x14ac:dyDescent="0.25">
      <c r="A1442" s="932">
        <v>43166</v>
      </c>
      <c r="B1442" s="464" t="s">
        <v>9</v>
      </c>
      <c r="C1442" s="464" t="s">
        <v>61</v>
      </c>
      <c r="D1442" s="464" t="s">
        <v>65</v>
      </c>
      <c r="E1442" s="464" t="s">
        <v>884</v>
      </c>
      <c r="F1442" s="464">
        <v>15</v>
      </c>
      <c r="G1442" s="13">
        <f>IF(A1442&lt;&gt;"Vide",A1442,"")</f>
        <v>43166</v>
      </c>
    </row>
    <row r="1443" spans="1:7" ht="30" x14ac:dyDescent="0.25">
      <c r="A1443" s="933">
        <v>43166</v>
      </c>
      <c r="B1443" s="465" t="s">
        <v>21</v>
      </c>
      <c r="C1443" s="465" t="s">
        <v>15</v>
      </c>
      <c r="D1443" s="465" t="s">
        <v>116</v>
      </c>
      <c r="E1443" s="465" t="s">
        <v>110</v>
      </c>
      <c r="F1443" s="465">
        <v>0</v>
      </c>
      <c r="G1443" s="13">
        <f>IF(A1443&lt;&gt;"Vide",A1443,"")</f>
        <v>43166</v>
      </c>
    </row>
    <row r="1444" spans="1:7" ht="45" x14ac:dyDescent="0.25">
      <c r="A1444" s="932">
        <v>43166</v>
      </c>
      <c r="B1444" s="464" t="s">
        <v>21</v>
      </c>
      <c r="C1444" s="464" t="s">
        <v>85</v>
      </c>
      <c r="D1444" s="464" t="s">
        <v>115</v>
      </c>
      <c r="E1444" s="464" t="s">
        <v>885</v>
      </c>
      <c r="F1444" s="464">
        <v>0</v>
      </c>
      <c r="G1444" s="13">
        <f>IF(A1444&lt;&gt;"Vide",A1444,"")</f>
        <v>43166</v>
      </c>
    </row>
    <row r="1445" spans="1:7" ht="45" x14ac:dyDescent="0.25">
      <c r="A1445" s="933">
        <v>43166</v>
      </c>
      <c r="B1445" s="465" t="s">
        <v>7</v>
      </c>
      <c r="C1445" s="465" t="s">
        <v>83</v>
      </c>
      <c r="D1445" s="465" t="s">
        <v>150</v>
      </c>
      <c r="E1445" s="465" t="s">
        <v>886</v>
      </c>
      <c r="F1445" s="465">
        <v>15</v>
      </c>
      <c r="G1445" s="13">
        <f>IF(A1445&lt;&gt;"Vide",A1445,"")</f>
        <v>43166</v>
      </c>
    </row>
    <row r="1446" spans="1:7" ht="45" x14ac:dyDescent="0.25">
      <c r="A1446" s="932">
        <v>43166</v>
      </c>
      <c r="B1446" s="464" t="s">
        <v>5</v>
      </c>
      <c r="C1446" s="464" t="s">
        <v>83</v>
      </c>
      <c r="D1446" s="464" t="s">
        <v>70</v>
      </c>
      <c r="E1446" s="464" t="s">
        <v>887</v>
      </c>
      <c r="F1446" s="464">
        <v>10</v>
      </c>
      <c r="G1446" s="13">
        <f>IF(A1446&lt;&gt;"Vide",A1446,"")</f>
        <v>43166</v>
      </c>
    </row>
    <row r="1447" spans="1:7" ht="30" x14ac:dyDescent="0.25">
      <c r="A1447" s="933">
        <v>43166</v>
      </c>
      <c r="B1447" s="465" t="s">
        <v>9</v>
      </c>
      <c r="C1447" s="465" t="s">
        <v>61</v>
      </c>
      <c r="D1447" s="465" t="s">
        <v>65</v>
      </c>
      <c r="E1447" s="465" t="s">
        <v>888</v>
      </c>
      <c r="F1447" s="465">
        <v>0</v>
      </c>
      <c r="G1447" s="13">
        <f>IF(A1447&lt;&gt;"Vide",A1447,"")</f>
        <v>43166</v>
      </c>
    </row>
    <row r="1448" spans="1:7" ht="30" x14ac:dyDescent="0.25">
      <c r="A1448" s="934">
        <v>43166</v>
      </c>
      <c r="B1448" s="466" t="s">
        <v>9</v>
      </c>
      <c r="C1448" s="466" t="s">
        <v>141</v>
      </c>
      <c r="D1448" s="466" t="s">
        <v>144</v>
      </c>
      <c r="E1448" s="466" t="s">
        <v>889</v>
      </c>
      <c r="F1448" s="466">
        <v>15</v>
      </c>
      <c r="G1448" s="13">
        <f>IF(A1448&lt;&gt;"Vide",A1448,"")</f>
        <v>43166</v>
      </c>
    </row>
    <row r="1449" spans="1:7" x14ac:dyDescent="0.25">
      <c r="A1449" s="935">
        <v>43166</v>
      </c>
      <c r="B1449" s="467" t="s">
        <v>7</v>
      </c>
      <c r="C1449" s="467" t="s">
        <v>83</v>
      </c>
      <c r="D1449" s="467" t="s">
        <v>150</v>
      </c>
      <c r="E1449" s="467" t="s">
        <v>890</v>
      </c>
      <c r="F1449" s="467">
        <v>45</v>
      </c>
      <c r="G1449" s="13">
        <f>IF(A1449&lt;&gt;"Vide",A1449,"")</f>
        <v>43166</v>
      </c>
    </row>
    <row r="1450" spans="1:7" ht="30" x14ac:dyDescent="0.25">
      <c r="A1450" s="936">
        <v>43166</v>
      </c>
      <c r="B1450" s="468" t="s">
        <v>9</v>
      </c>
      <c r="C1450" s="468" t="s">
        <v>61</v>
      </c>
      <c r="D1450" s="468" t="s">
        <v>65</v>
      </c>
      <c r="E1450" s="468" t="s">
        <v>891</v>
      </c>
      <c r="F1450" s="468">
        <v>150</v>
      </c>
      <c r="G1450" s="13">
        <f>IF(A1450&lt;&gt;"Vide",A1450,"")</f>
        <v>43166</v>
      </c>
    </row>
    <row r="1451" spans="1:7" ht="45" x14ac:dyDescent="0.25">
      <c r="A1451" s="935">
        <v>43166</v>
      </c>
      <c r="B1451" s="467" t="s">
        <v>2</v>
      </c>
      <c r="C1451" s="467" t="s">
        <v>18</v>
      </c>
      <c r="D1451" s="467" t="s">
        <v>123</v>
      </c>
      <c r="E1451" s="467" t="s">
        <v>892</v>
      </c>
      <c r="F1451" s="467">
        <v>15</v>
      </c>
      <c r="G1451" s="13">
        <f>IF(A1451&lt;&gt;"Vide",A1451,"")</f>
        <v>43166</v>
      </c>
    </row>
    <row r="1452" spans="1:7" x14ac:dyDescent="0.25">
      <c r="A1452" s="936">
        <v>43166</v>
      </c>
      <c r="B1452" s="468">
        <v>0</v>
      </c>
      <c r="C1452" s="468" t="s">
        <v>10</v>
      </c>
      <c r="D1452" s="468" t="s">
        <v>10</v>
      </c>
      <c r="E1452" s="468" t="s">
        <v>110</v>
      </c>
      <c r="F1452" s="468">
        <v>0</v>
      </c>
      <c r="G1452" s="13">
        <f>IF(A1452&lt;&gt;"Vide",A1452,"")</f>
        <v>43166</v>
      </c>
    </row>
    <row r="1453" spans="1:7" x14ac:dyDescent="0.25">
      <c r="A1453" s="937">
        <v>43165</v>
      </c>
      <c r="B1453" s="469" t="s">
        <v>8</v>
      </c>
      <c r="C1453" s="469" t="s">
        <v>141</v>
      </c>
      <c r="D1453" s="469" t="s">
        <v>145</v>
      </c>
      <c r="E1453" s="469" t="s">
        <v>110</v>
      </c>
      <c r="F1453" s="469">
        <v>24</v>
      </c>
      <c r="G1453" s="13">
        <f>IF(A1453&lt;&gt;"Vide",A1453,"")</f>
        <v>43165</v>
      </c>
    </row>
    <row r="1454" spans="1:7" x14ac:dyDescent="0.25">
      <c r="A1454" s="938">
        <v>43165</v>
      </c>
      <c r="B1454" s="470" t="s">
        <v>8</v>
      </c>
      <c r="C1454" s="470" t="s">
        <v>141</v>
      </c>
      <c r="D1454" s="470" t="s">
        <v>146</v>
      </c>
      <c r="E1454" s="470" t="s">
        <v>110</v>
      </c>
      <c r="F1454" s="470">
        <v>15</v>
      </c>
      <c r="G1454" s="13">
        <f>IF(A1454&lt;&gt;"Vide",A1454,"")</f>
        <v>43165</v>
      </c>
    </row>
    <row r="1455" spans="1:7" x14ac:dyDescent="0.25">
      <c r="A1455" s="939">
        <v>43165</v>
      </c>
      <c r="B1455" s="471" t="s">
        <v>3</v>
      </c>
      <c r="C1455" s="471" t="s">
        <v>141</v>
      </c>
      <c r="D1455" s="471" t="s">
        <v>145</v>
      </c>
      <c r="E1455" s="471" t="s">
        <v>110</v>
      </c>
      <c r="F1455" s="471">
        <v>7</v>
      </c>
      <c r="G1455" s="13">
        <f>IF(A1455&lt;&gt;"Vide",A1455,"")</f>
        <v>43165</v>
      </c>
    </row>
    <row r="1456" spans="1:7" x14ac:dyDescent="0.25">
      <c r="A1456" s="938">
        <v>43165</v>
      </c>
      <c r="B1456" s="470" t="s">
        <v>3</v>
      </c>
      <c r="C1456" s="470" t="s">
        <v>141</v>
      </c>
      <c r="D1456" s="470" t="s">
        <v>146</v>
      </c>
      <c r="E1456" s="470" t="s">
        <v>110</v>
      </c>
      <c r="F1456" s="470">
        <v>17</v>
      </c>
      <c r="G1456" s="13">
        <f>IF(A1456&lt;&gt;"Vide",A1456,"")</f>
        <v>43165</v>
      </c>
    </row>
    <row r="1457" spans="1:7" ht="30" x14ac:dyDescent="0.25">
      <c r="A1457" s="939">
        <v>43165</v>
      </c>
      <c r="B1457" s="471" t="s">
        <v>3</v>
      </c>
      <c r="C1457" s="471" t="s">
        <v>141</v>
      </c>
      <c r="D1457" s="471" t="s">
        <v>148</v>
      </c>
      <c r="E1457" s="471" t="s">
        <v>110</v>
      </c>
      <c r="F1457" s="471">
        <v>16</v>
      </c>
      <c r="G1457" s="13">
        <f>IF(A1457&lt;&gt;"Vide",A1457,"")</f>
        <v>43165</v>
      </c>
    </row>
    <row r="1458" spans="1:7" x14ac:dyDescent="0.25">
      <c r="A1458" s="938">
        <v>43165</v>
      </c>
      <c r="B1458" s="470" t="s">
        <v>4</v>
      </c>
      <c r="C1458" s="470" t="s">
        <v>141</v>
      </c>
      <c r="D1458" s="470" t="s">
        <v>142</v>
      </c>
      <c r="E1458" s="470" t="s">
        <v>110</v>
      </c>
      <c r="F1458" s="470">
        <v>5</v>
      </c>
      <c r="G1458" s="13">
        <f>IF(A1458&lt;&gt;"Vide",A1458,"")</f>
        <v>43165</v>
      </c>
    </row>
    <row r="1459" spans="1:7" x14ac:dyDescent="0.25">
      <c r="A1459" s="939">
        <v>43165</v>
      </c>
      <c r="B1459" s="471" t="s">
        <v>4</v>
      </c>
      <c r="C1459" s="471" t="s">
        <v>141</v>
      </c>
      <c r="D1459" s="471" t="s">
        <v>145</v>
      </c>
      <c r="E1459" s="471" t="s">
        <v>110</v>
      </c>
      <c r="F1459" s="471">
        <v>5</v>
      </c>
      <c r="G1459" s="13">
        <f>IF(A1459&lt;&gt;"Vide",A1459,"")</f>
        <v>43165</v>
      </c>
    </row>
    <row r="1460" spans="1:7" x14ac:dyDescent="0.25">
      <c r="A1460" s="938">
        <v>43165</v>
      </c>
      <c r="B1460" s="470" t="s">
        <v>4</v>
      </c>
      <c r="C1460" s="470" t="s">
        <v>141</v>
      </c>
      <c r="D1460" s="470" t="s">
        <v>146</v>
      </c>
      <c r="E1460" s="470" t="s">
        <v>110</v>
      </c>
      <c r="F1460" s="470">
        <v>14</v>
      </c>
      <c r="G1460" s="13">
        <f>IF(A1460&lt;&gt;"Vide",A1460,"")</f>
        <v>43165</v>
      </c>
    </row>
    <row r="1461" spans="1:7" x14ac:dyDescent="0.25">
      <c r="A1461" s="939">
        <v>43165</v>
      </c>
      <c r="B1461" s="471" t="s">
        <v>9</v>
      </c>
      <c r="C1461" s="471" t="s">
        <v>141</v>
      </c>
      <c r="D1461" s="471" t="s">
        <v>146</v>
      </c>
      <c r="E1461" s="471" t="s">
        <v>110</v>
      </c>
      <c r="F1461" s="471">
        <v>18</v>
      </c>
      <c r="G1461" s="13">
        <f>IF(A1461&lt;&gt;"Vide",A1461,"")</f>
        <v>43165</v>
      </c>
    </row>
    <row r="1462" spans="1:7" x14ac:dyDescent="0.25">
      <c r="A1462" s="938">
        <v>43165</v>
      </c>
      <c r="B1462" s="470" t="s">
        <v>21</v>
      </c>
      <c r="C1462" s="470" t="s">
        <v>141</v>
      </c>
      <c r="D1462" s="470" t="s">
        <v>146</v>
      </c>
      <c r="E1462" s="470" t="s">
        <v>110</v>
      </c>
      <c r="F1462" s="470">
        <v>12</v>
      </c>
      <c r="G1462" s="13">
        <f>IF(A1462&lt;&gt;"Vide",A1462,"")</f>
        <v>43165</v>
      </c>
    </row>
    <row r="1463" spans="1:7" ht="30" x14ac:dyDescent="0.25">
      <c r="A1463" s="939">
        <v>43165</v>
      </c>
      <c r="B1463" s="471" t="s">
        <v>21</v>
      </c>
      <c r="C1463" s="471" t="s">
        <v>141</v>
      </c>
      <c r="D1463" s="471" t="s">
        <v>149</v>
      </c>
      <c r="E1463" s="471" t="s">
        <v>893</v>
      </c>
      <c r="F1463" s="471">
        <v>5</v>
      </c>
      <c r="G1463" s="13">
        <f>IF(A1463&lt;&gt;"Vide",A1463,"")</f>
        <v>43165</v>
      </c>
    </row>
    <row r="1464" spans="1:7" x14ac:dyDescent="0.25">
      <c r="A1464" s="938">
        <v>43165</v>
      </c>
      <c r="B1464" s="470" t="s">
        <v>4</v>
      </c>
      <c r="C1464" s="470" t="s">
        <v>141</v>
      </c>
      <c r="D1464" s="470" t="s">
        <v>145</v>
      </c>
      <c r="E1464" s="470" t="s">
        <v>110</v>
      </c>
      <c r="F1464" s="470">
        <v>14</v>
      </c>
      <c r="G1464" s="13">
        <f>IF(A1464&lt;&gt;"Vide",A1464,"")</f>
        <v>43165</v>
      </c>
    </row>
    <row r="1465" spans="1:7" x14ac:dyDescent="0.25">
      <c r="A1465" s="939">
        <v>43165</v>
      </c>
      <c r="B1465" s="471" t="s">
        <v>4</v>
      </c>
      <c r="C1465" s="471" t="s">
        <v>141</v>
      </c>
      <c r="D1465" s="471" t="s">
        <v>146</v>
      </c>
      <c r="E1465" s="471" t="s">
        <v>110</v>
      </c>
      <c r="F1465" s="471">
        <v>9</v>
      </c>
      <c r="G1465" s="13">
        <f>IF(A1465&lt;&gt;"Vide",A1465,"")</f>
        <v>43165</v>
      </c>
    </row>
    <row r="1466" spans="1:7" ht="30" x14ac:dyDescent="0.25">
      <c r="A1466" s="938">
        <v>43165</v>
      </c>
      <c r="B1466" s="470" t="s">
        <v>4</v>
      </c>
      <c r="C1466" s="470" t="s">
        <v>141</v>
      </c>
      <c r="D1466" s="470" t="s">
        <v>148</v>
      </c>
      <c r="E1466" s="470" t="s">
        <v>110</v>
      </c>
      <c r="F1466" s="470">
        <v>20</v>
      </c>
      <c r="G1466" s="13">
        <f>IF(A1466&lt;&gt;"Vide",A1466,"")</f>
        <v>43165</v>
      </c>
    </row>
    <row r="1467" spans="1:7" x14ac:dyDescent="0.25">
      <c r="A1467" s="939">
        <v>43165</v>
      </c>
      <c r="B1467" s="471" t="s">
        <v>3</v>
      </c>
      <c r="C1467" s="471" t="s">
        <v>141</v>
      </c>
      <c r="D1467" s="471" t="s">
        <v>145</v>
      </c>
      <c r="E1467" s="471" t="s">
        <v>110</v>
      </c>
      <c r="F1467" s="471">
        <v>2</v>
      </c>
      <c r="G1467" s="13">
        <f>IF(A1467&lt;&gt;"Vide",A1467,"")</f>
        <v>43165</v>
      </c>
    </row>
    <row r="1468" spans="1:7" x14ac:dyDescent="0.25">
      <c r="A1468" s="938">
        <v>43165</v>
      </c>
      <c r="B1468" s="470" t="s">
        <v>3</v>
      </c>
      <c r="C1468" s="470" t="s">
        <v>141</v>
      </c>
      <c r="D1468" s="470" t="s">
        <v>146</v>
      </c>
      <c r="E1468" s="470" t="s">
        <v>110</v>
      </c>
      <c r="F1468" s="470">
        <v>17</v>
      </c>
      <c r="G1468" s="13">
        <f>IF(A1468&lt;&gt;"Vide",A1468,"")</f>
        <v>43165</v>
      </c>
    </row>
    <row r="1469" spans="1:7" x14ac:dyDescent="0.25">
      <c r="A1469" s="939">
        <v>43165</v>
      </c>
      <c r="B1469" s="471" t="s">
        <v>8</v>
      </c>
      <c r="C1469" s="471" t="s">
        <v>141</v>
      </c>
      <c r="D1469" s="471" t="s">
        <v>145</v>
      </c>
      <c r="E1469" s="471" t="s">
        <v>110</v>
      </c>
      <c r="F1469" s="471">
        <v>38</v>
      </c>
      <c r="G1469" s="13">
        <f>IF(A1469&lt;&gt;"Vide",A1469,"")</f>
        <v>43165</v>
      </c>
    </row>
    <row r="1470" spans="1:7" x14ac:dyDescent="0.25">
      <c r="A1470" s="938">
        <v>43165</v>
      </c>
      <c r="B1470" s="470" t="s">
        <v>8</v>
      </c>
      <c r="C1470" s="470" t="s">
        <v>141</v>
      </c>
      <c r="D1470" s="470" t="s">
        <v>146</v>
      </c>
      <c r="E1470" s="470" t="s">
        <v>110</v>
      </c>
      <c r="F1470" s="470">
        <v>22</v>
      </c>
      <c r="G1470" s="13">
        <f>IF(A1470&lt;&gt;"Vide",A1470,"")</f>
        <v>43165</v>
      </c>
    </row>
    <row r="1471" spans="1:7" ht="30" x14ac:dyDescent="0.25">
      <c r="A1471" s="939">
        <v>43165</v>
      </c>
      <c r="B1471" s="471" t="s">
        <v>8</v>
      </c>
      <c r="C1471" s="471" t="s">
        <v>141</v>
      </c>
      <c r="D1471" s="471" t="s">
        <v>149</v>
      </c>
      <c r="E1471" s="471" t="s">
        <v>894</v>
      </c>
      <c r="F1471" s="471">
        <v>6</v>
      </c>
      <c r="G1471" s="13">
        <f>IF(A1471&lt;&gt;"Vide",A1471,"")</f>
        <v>43165</v>
      </c>
    </row>
    <row r="1472" spans="1:7" x14ac:dyDescent="0.25">
      <c r="A1472" s="938">
        <v>43165</v>
      </c>
      <c r="B1472" s="470" t="s">
        <v>3</v>
      </c>
      <c r="C1472" s="470" t="s">
        <v>141</v>
      </c>
      <c r="D1472" s="470" t="s">
        <v>145</v>
      </c>
      <c r="E1472" s="470" t="s">
        <v>110</v>
      </c>
      <c r="F1472" s="470">
        <v>2</v>
      </c>
      <c r="G1472" s="13">
        <f>IF(A1472&lt;&gt;"Vide",A1472,"")</f>
        <v>43165</v>
      </c>
    </row>
    <row r="1473" spans="1:7" x14ac:dyDescent="0.25">
      <c r="A1473" s="939">
        <v>43165</v>
      </c>
      <c r="B1473" s="471" t="s">
        <v>3</v>
      </c>
      <c r="C1473" s="471" t="s">
        <v>141</v>
      </c>
      <c r="D1473" s="471" t="s">
        <v>146</v>
      </c>
      <c r="E1473" s="471" t="s">
        <v>110</v>
      </c>
      <c r="F1473" s="471">
        <v>2</v>
      </c>
      <c r="G1473" s="13">
        <f>IF(A1473&lt;&gt;"Vide",A1473,"")</f>
        <v>43165</v>
      </c>
    </row>
    <row r="1474" spans="1:7" x14ac:dyDescent="0.25">
      <c r="A1474" s="938">
        <v>43165</v>
      </c>
      <c r="B1474" s="470" t="s">
        <v>4</v>
      </c>
      <c r="C1474" s="470" t="s">
        <v>141</v>
      </c>
      <c r="D1474" s="470" t="s">
        <v>145</v>
      </c>
      <c r="E1474" s="470" t="s">
        <v>110</v>
      </c>
      <c r="F1474" s="470">
        <v>6</v>
      </c>
      <c r="G1474" s="13">
        <f>IF(A1474&lt;&gt;"Vide",A1474,"")</f>
        <v>43165</v>
      </c>
    </row>
    <row r="1475" spans="1:7" x14ac:dyDescent="0.25">
      <c r="A1475" s="939">
        <v>43165</v>
      </c>
      <c r="B1475" s="471" t="s">
        <v>4</v>
      </c>
      <c r="C1475" s="471" t="s">
        <v>141</v>
      </c>
      <c r="D1475" s="471" t="s">
        <v>146</v>
      </c>
      <c r="E1475" s="471" t="s">
        <v>110</v>
      </c>
      <c r="F1475" s="471">
        <v>10</v>
      </c>
      <c r="G1475" s="13">
        <f>IF(A1475&lt;&gt;"Vide",A1475,"")</f>
        <v>43165</v>
      </c>
    </row>
    <row r="1476" spans="1:7" ht="30" x14ac:dyDescent="0.25">
      <c r="A1476" s="938">
        <v>43165</v>
      </c>
      <c r="B1476" s="470" t="s">
        <v>4</v>
      </c>
      <c r="C1476" s="470" t="s">
        <v>141</v>
      </c>
      <c r="D1476" s="470" t="s">
        <v>148</v>
      </c>
      <c r="E1476" s="470" t="s">
        <v>110</v>
      </c>
      <c r="F1476" s="470">
        <v>15</v>
      </c>
      <c r="G1476" s="13">
        <f>IF(A1476&lt;&gt;"Vide",A1476,"")</f>
        <v>43165</v>
      </c>
    </row>
    <row r="1477" spans="1:7" x14ac:dyDescent="0.25">
      <c r="A1477" s="939">
        <v>43165</v>
      </c>
      <c r="B1477" s="471" t="s">
        <v>9</v>
      </c>
      <c r="C1477" s="471" t="s">
        <v>141</v>
      </c>
      <c r="D1477" s="471" t="s">
        <v>147</v>
      </c>
      <c r="E1477" s="471" t="s">
        <v>110</v>
      </c>
      <c r="F1477" s="471">
        <v>13</v>
      </c>
      <c r="G1477" s="13">
        <f>IF(A1477&lt;&gt;"Vide",A1477,"")</f>
        <v>43165</v>
      </c>
    </row>
    <row r="1478" spans="1:7" ht="30" x14ac:dyDescent="0.25">
      <c r="A1478" s="940">
        <v>43166</v>
      </c>
      <c r="B1478" s="472" t="s">
        <v>21</v>
      </c>
      <c r="C1478" s="472" t="s">
        <v>14</v>
      </c>
      <c r="D1478" s="472" t="s">
        <v>53</v>
      </c>
      <c r="E1478" s="472" t="s">
        <v>895</v>
      </c>
      <c r="F1478" s="472">
        <v>40</v>
      </c>
      <c r="G1478" s="13">
        <f>IF(A1478&lt;&gt;"Vide",A1478,"")</f>
        <v>43166</v>
      </c>
    </row>
    <row r="1479" spans="1:7" ht="45" x14ac:dyDescent="0.25">
      <c r="A1479" s="941">
        <v>43166</v>
      </c>
      <c r="B1479" s="473" t="s">
        <v>21</v>
      </c>
      <c r="C1479" s="473" t="s">
        <v>14</v>
      </c>
      <c r="D1479" s="473" t="s">
        <v>52</v>
      </c>
      <c r="E1479" s="473" t="s">
        <v>896</v>
      </c>
      <c r="F1479" s="473">
        <v>30</v>
      </c>
      <c r="G1479" s="13">
        <f>IF(A1479&lt;&gt;"Vide",A1479,"")</f>
        <v>43166</v>
      </c>
    </row>
    <row r="1480" spans="1:7" ht="30" x14ac:dyDescent="0.25">
      <c r="A1480" s="942">
        <v>43166</v>
      </c>
      <c r="B1480" s="474" t="s">
        <v>9</v>
      </c>
      <c r="C1480" s="474" t="s">
        <v>61</v>
      </c>
      <c r="D1480" s="474" t="s">
        <v>62</v>
      </c>
      <c r="E1480" s="474" t="s">
        <v>897</v>
      </c>
      <c r="F1480" s="474">
        <v>10</v>
      </c>
      <c r="G1480" s="13">
        <f>IF(A1480&lt;&gt;"Vide",A1480,"")</f>
        <v>43166</v>
      </c>
    </row>
    <row r="1481" spans="1:7" ht="30" x14ac:dyDescent="0.25">
      <c r="A1481" s="941">
        <v>43166</v>
      </c>
      <c r="B1481" s="473" t="s">
        <v>8</v>
      </c>
      <c r="C1481" s="473" t="s">
        <v>61</v>
      </c>
      <c r="D1481" s="473" t="s">
        <v>62</v>
      </c>
      <c r="E1481" s="473" t="s">
        <v>898</v>
      </c>
      <c r="F1481" s="473">
        <v>15</v>
      </c>
      <c r="G1481" s="13">
        <f>IF(A1481&lt;&gt;"Vide",A1481,"")</f>
        <v>43166</v>
      </c>
    </row>
    <row r="1482" spans="1:7" x14ac:dyDescent="0.25">
      <c r="A1482" s="942">
        <v>43166</v>
      </c>
      <c r="B1482" s="474" t="s">
        <v>3</v>
      </c>
      <c r="C1482" s="474" t="s">
        <v>84</v>
      </c>
      <c r="D1482" s="474" t="s">
        <v>115</v>
      </c>
      <c r="E1482" s="474" t="s">
        <v>899</v>
      </c>
      <c r="F1482" s="474">
        <v>40</v>
      </c>
      <c r="G1482" s="13">
        <f>IF(A1482&lt;&gt;"Vide",A1482,"")</f>
        <v>43166</v>
      </c>
    </row>
    <row r="1483" spans="1:7" ht="30" x14ac:dyDescent="0.25">
      <c r="A1483" s="941">
        <v>43166</v>
      </c>
      <c r="B1483" s="473" t="s">
        <v>9</v>
      </c>
      <c r="C1483" s="473" t="s">
        <v>88</v>
      </c>
      <c r="D1483" s="473" t="s">
        <v>120</v>
      </c>
      <c r="E1483" s="473" t="s">
        <v>900</v>
      </c>
      <c r="F1483" s="473">
        <v>30</v>
      </c>
      <c r="G1483" s="13">
        <f>IF(A1483&lt;&gt;"Vide",A1483,"")</f>
        <v>43166</v>
      </c>
    </row>
    <row r="1484" spans="1:7" ht="30" x14ac:dyDescent="0.25">
      <c r="A1484" s="942">
        <v>43166</v>
      </c>
      <c r="B1484" s="474" t="s">
        <v>5</v>
      </c>
      <c r="C1484" s="474" t="s">
        <v>16</v>
      </c>
      <c r="D1484" s="474" t="s">
        <v>124</v>
      </c>
      <c r="E1484" s="474" t="s">
        <v>901</v>
      </c>
      <c r="F1484" s="474">
        <v>15</v>
      </c>
      <c r="G1484" s="13">
        <f>IF(A1484&lt;&gt;"Vide",A1484,"")</f>
        <v>43166</v>
      </c>
    </row>
    <row r="1485" spans="1:7" ht="30" x14ac:dyDescent="0.25">
      <c r="A1485" s="941">
        <v>43166</v>
      </c>
      <c r="B1485" s="473" t="s">
        <v>4</v>
      </c>
      <c r="C1485" s="473" t="s">
        <v>16</v>
      </c>
      <c r="D1485" s="473" t="s">
        <v>124</v>
      </c>
      <c r="E1485" s="473" t="s">
        <v>902</v>
      </c>
      <c r="F1485" s="473">
        <v>20</v>
      </c>
      <c r="G1485" s="13">
        <f>IF(A1485&lt;&gt;"Vide",A1485,"")</f>
        <v>43166</v>
      </c>
    </row>
    <row r="1486" spans="1:7" ht="45" x14ac:dyDescent="0.25">
      <c r="A1486" s="942">
        <v>43166</v>
      </c>
      <c r="B1486" s="474" t="s">
        <v>21</v>
      </c>
      <c r="C1486" s="474" t="s">
        <v>141</v>
      </c>
      <c r="D1486" s="474" t="s">
        <v>145</v>
      </c>
      <c r="E1486" s="474" t="s">
        <v>903</v>
      </c>
      <c r="F1486" s="474">
        <v>10</v>
      </c>
      <c r="G1486" s="13">
        <f>IF(A1486&lt;&gt;"Vide",A1486,"")</f>
        <v>43166</v>
      </c>
    </row>
    <row r="1487" spans="1:7" ht="30" x14ac:dyDescent="0.25">
      <c r="A1487" s="943">
        <v>43166</v>
      </c>
      <c r="B1487" s="475" t="s">
        <v>6</v>
      </c>
      <c r="C1487" s="475" t="s">
        <v>83</v>
      </c>
      <c r="D1487" s="475" t="s">
        <v>115</v>
      </c>
      <c r="E1487" s="475" t="s">
        <v>904</v>
      </c>
      <c r="F1487" s="475">
        <v>20</v>
      </c>
      <c r="G1487" s="13">
        <f>IF(A1487&lt;&gt;"Vide",A1487,"")</f>
        <v>43166</v>
      </c>
    </row>
    <row r="1488" spans="1:7" ht="45" x14ac:dyDescent="0.25">
      <c r="A1488" s="942">
        <v>43166</v>
      </c>
      <c r="B1488" s="474" t="s">
        <v>5</v>
      </c>
      <c r="C1488" s="474" t="s">
        <v>83</v>
      </c>
      <c r="D1488" s="474" t="s">
        <v>70</v>
      </c>
      <c r="E1488" s="474" t="s">
        <v>905</v>
      </c>
      <c r="F1488" s="474">
        <v>30</v>
      </c>
      <c r="G1488" s="13">
        <f>IF(A1488&lt;&gt;"Vide",A1488,"")</f>
        <v>43166</v>
      </c>
    </row>
    <row r="1489" spans="1:7" ht="75" x14ac:dyDescent="0.25">
      <c r="A1489" s="941">
        <v>43166</v>
      </c>
      <c r="B1489" s="473" t="s">
        <v>21</v>
      </c>
      <c r="C1489" s="473" t="s">
        <v>85</v>
      </c>
      <c r="D1489" s="473" t="s">
        <v>71</v>
      </c>
      <c r="E1489" s="473" t="s">
        <v>906</v>
      </c>
      <c r="F1489" s="473">
        <v>60</v>
      </c>
      <c r="G1489" s="13">
        <f>IF(A1489&lt;&gt;"Vide",A1489,"")</f>
        <v>43166</v>
      </c>
    </row>
    <row r="1490" spans="1:7" x14ac:dyDescent="0.25">
      <c r="A1490" s="944">
        <v>43166</v>
      </c>
      <c r="B1490" s="476" t="s">
        <v>8</v>
      </c>
      <c r="C1490" s="476" t="s">
        <v>141</v>
      </c>
      <c r="D1490" s="476" t="s">
        <v>145</v>
      </c>
      <c r="E1490" s="476" t="s">
        <v>110</v>
      </c>
      <c r="F1490" s="476">
        <v>12</v>
      </c>
      <c r="G1490" s="13">
        <f>IF(A1490&lt;&gt;"Vide",A1490,"")</f>
        <v>43166</v>
      </c>
    </row>
    <row r="1491" spans="1:7" x14ac:dyDescent="0.25">
      <c r="A1491" s="945">
        <v>43166</v>
      </c>
      <c r="B1491" s="477" t="s">
        <v>8</v>
      </c>
      <c r="C1491" s="477" t="s">
        <v>141</v>
      </c>
      <c r="D1491" s="477" t="s">
        <v>146</v>
      </c>
      <c r="E1491" s="477" t="s">
        <v>110</v>
      </c>
      <c r="F1491" s="477">
        <v>9</v>
      </c>
      <c r="G1491" s="13">
        <f>IF(A1491&lt;&gt;"Vide",A1491,"")</f>
        <v>43166</v>
      </c>
    </row>
    <row r="1492" spans="1:7" ht="30" x14ac:dyDescent="0.25">
      <c r="A1492" s="946">
        <v>43166</v>
      </c>
      <c r="B1492" s="478" t="s">
        <v>8</v>
      </c>
      <c r="C1492" s="478" t="s">
        <v>141</v>
      </c>
      <c r="D1492" s="478" t="s">
        <v>149</v>
      </c>
      <c r="E1492" s="478" t="s">
        <v>907</v>
      </c>
      <c r="F1492" s="478">
        <v>15</v>
      </c>
      <c r="G1492" s="13">
        <f>IF(A1492&lt;&gt;"Vide",A1492,"")</f>
        <v>43166</v>
      </c>
    </row>
    <row r="1493" spans="1:7" x14ac:dyDescent="0.25">
      <c r="A1493" s="945">
        <v>43166</v>
      </c>
      <c r="B1493" s="477" t="s">
        <v>3</v>
      </c>
      <c r="C1493" s="477" t="s">
        <v>141</v>
      </c>
      <c r="D1493" s="477" t="s">
        <v>145</v>
      </c>
      <c r="E1493" s="477" t="s">
        <v>110</v>
      </c>
      <c r="F1493" s="477">
        <v>15</v>
      </c>
      <c r="G1493" s="13">
        <f>IF(A1493&lt;&gt;"Vide",A1493,"")</f>
        <v>43166</v>
      </c>
    </row>
    <row r="1494" spans="1:7" x14ac:dyDescent="0.25">
      <c r="A1494" s="946">
        <v>43166</v>
      </c>
      <c r="B1494" s="478" t="s">
        <v>3</v>
      </c>
      <c r="C1494" s="478" t="s">
        <v>141</v>
      </c>
      <c r="D1494" s="478" t="s">
        <v>146</v>
      </c>
      <c r="E1494" s="478" t="s">
        <v>110</v>
      </c>
      <c r="F1494" s="478">
        <v>25</v>
      </c>
      <c r="G1494" s="13">
        <f>IF(A1494&lt;&gt;"Vide",A1494,"")</f>
        <v>43166</v>
      </c>
    </row>
    <row r="1495" spans="1:7" ht="30" x14ac:dyDescent="0.25">
      <c r="A1495" s="945">
        <v>43166</v>
      </c>
      <c r="B1495" s="477" t="s">
        <v>3</v>
      </c>
      <c r="C1495" s="477" t="s">
        <v>141</v>
      </c>
      <c r="D1495" s="477" t="s">
        <v>148</v>
      </c>
      <c r="E1495" s="477" t="s">
        <v>110</v>
      </c>
      <c r="F1495" s="477">
        <v>15</v>
      </c>
      <c r="G1495" s="13">
        <f>IF(A1495&lt;&gt;"Vide",A1495,"")</f>
        <v>43166</v>
      </c>
    </row>
    <row r="1496" spans="1:7" ht="30" x14ac:dyDescent="0.25">
      <c r="A1496" s="946">
        <v>43166</v>
      </c>
      <c r="B1496" s="478" t="s">
        <v>3</v>
      </c>
      <c r="C1496" s="478" t="s">
        <v>141</v>
      </c>
      <c r="D1496" s="478" t="s">
        <v>149</v>
      </c>
      <c r="E1496" s="478" t="s">
        <v>908</v>
      </c>
      <c r="F1496" s="478">
        <v>10</v>
      </c>
      <c r="G1496" s="13">
        <f>IF(A1496&lt;&gt;"Vide",A1496,"")</f>
        <v>43166</v>
      </c>
    </row>
    <row r="1497" spans="1:7" x14ac:dyDescent="0.25">
      <c r="A1497" s="945">
        <v>43166</v>
      </c>
      <c r="B1497" s="477" t="s">
        <v>4</v>
      </c>
      <c r="C1497" s="477" t="s">
        <v>141</v>
      </c>
      <c r="D1497" s="477" t="s">
        <v>145</v>
      </c>
      <c r="E1497" s="477" t="s">
        <v>110</v>
      </c>
      <c r="F1497" s="477">
        <v>3</v>
      </c>
      <c r="G1497" s="13">
        <f>IF(A1497&lt;&gt;"Vide",A1497,"")</f>
        <v>43166</v>
      </c>
    </row>
    <row r="1498" spans="1:7" x14ac:dyDescent="0.25">
      <c r="A1498" s="946">
        <v>43166</v>
      </c>
      <c r="B1498" s="478" t="s">
        <v>4</v>
      </c>
      <c r="C1498" s="478" t="s">
        <v>141</v>
      </c>
      <c r="D1498" s="478" t="s">
        <v>146</v>
      </c>
      <c r="E1498" s="478" t="s">
        <v>110</v>
      </c>
      <c r="F1498" s="478">
        <v>18</v>
      </c>
      <c r="G1498" s="13">
        <f>IF(A1498&lt;&gt;"Vide",A1498,"")</f>
        <v>43166</v>
      </c>
    </row>
    <row r="1499" spans="1:7" ht="30" x14ac:dyDescent="0.25">
      <c r="A1499" s="945">
        <v>43166</v>
      </c>
      <c r="B1499" s="477" t="s">
        <v>4</v>
      </c>
      <c r="C1499" s="477" t="s">
        <v>141</v>
      </c>
      <c r="D1499" s="477" t="s">
        <v>148</v>
      </c>
      <c r="E1499" s="477" t="s">
        <v>110</v>
      </c>
      <c r="F1499" s="477">
        <v>15</v>
      </c>
      <c r="G1499" s="13">
        <f>IF(A1499&lt;&gt;"Vide",A1499,"")</f>
        <v>43166</v>
      </c>
    </row>
    <row r="1500" spans="1:7" ht="30" x14ac:dyDescent="0.25">
      <c r="A1500" s="946">
        <v>43166</v>
      </c>
      <c r="B1500" s="478" t="s">
        <v>4</v>
      </c>
      <c r="C1500" s="478" t="s">
        <v>141</v>
      </c>
      <c r="D1500" s="478" t="s">
        <v>149</v>
      </c>
      <c r="E1500" s="478" t="s">
        <v>909</v>
      </c>
      <c r="F1500" s="478">
        <v>12</v>
      </c>
      <c r="G1500" s="13">
        <f>IF(A1500&lt;&gt;"Vide",A1500,"")</f>
        <v>43166</v>
      </c>
    </row>
    <row r="1501" spans="1:7" x14ac:dyDescent="0.25">
      <c r="A1501" s="945">
        <v>43166</v>
      </c>
      <c r="B1501" s="477" t="s">
        <v>21</v>
      </c>
      <c r="C1501" s="477" t="s">
        <v>141</v>
      </c>
      <c r="D1501" s="477" t="s">
        <v>145</v>
      </c>
      <c r="E1501" s="477" t="s">
        <v>110</v>
      </c>
      <c r="F1501" s="477">
        <v>4</v>
      </c>
      <c r="G1501" s="13">
        <f>IF(A1501&lt;&gt;"Vide",A1501,"")</f>
        <v>43166</v>
      </c>
    </row>
    <row r="1502" spans="1:7" x14ac:dyDescent="0.25">
      <c r="A1502" s="946">
        <v>43166</v>
      </c>
      <c r="B1502" s="478" t="s">
        <v>21</v>
      </c>
      <c r="C1502" s="478" t="s">
        <v>141</v>
      </c>
      <c r="D1502" s="478" t="s">
        <v>146</v>
      </c>
      <c r="E1502" s="478" t="s">
        <v>110</v>
      </c>
      <c r="F1502" s="478">
        <v>7</v>
      </c>
      <c r="G1502" s="13">
        <f>IF(A1502&lt;&gt;"Vide",A1502,"")</f>
        <v>43166</v>
      </c>
    </row>
    <row r="1503" spans="1:7" ht="30" x14ac:dyDescent="0.25">
      <c r="A1503" s="945">
        <v>43166</v>
      </c>
      <c r="B1503" s="477" t="s">
        <v>21</v>
      </c>
      <c r="C1503" s="477" t="s">
        <v>141</v>
      </c>
      <c r="D1503" s="477" t="s">
        <v>148</v>
      </c>
      <c r="E1503" s="477" t="s">
        <v>110</v>
      </c>
      <c r="F1503" s="477">
        <v>15</v>
      </c>
      <c r="G1503" s="13">
        <f>IF(A1503&lt;&gt;"Vide",A1503,"")</f>
        <v>43166</v>
      </c>
    </row>
    <row r="1504" spans="1:7" ht="30" x14ac:dyDescent="0.25">
      <c r="A1504" s="946">
        <v>43166</v>
      </c>
      <c r="B1504" s="478" t="s">
        <v>30</v>
      </c>
      <c r="C1504" s="478" t="s">
        <v>141</v>
      </c>
      <c r="D1504" s="478" t="s">
        <v>144</v>
      </c>
      <c r="E1504" s="478" t="s">
        <v>110</v>
      </c>
      <c r="F1504" s="478">
        <v>20</v>
      </c>
      <c r="G1504" s="13">
        <f>IF(A1504&lt;&gt;"Vide",A1504,"")</f>
        <v>43166</v>
      </c>
    </row>
    <row r="1505" spans="1:7" ht="30" x14ac:dyDescent="0.25">
      <c r="A1505" s="945">
        <v>43166</v>
      </c>
      <c r="B1505" s="477" t="s">
        <v>30</v>
      </c>
      <c r="C1505" s="477" t="s">
        <v>141</v>
      </c>
      <c r="D1505" s="477" t="s">
        <v>148</v>
      </c>
      <c r="E1505" s="477" t="s">
        <v>110</v>
      </c>
      <c r="F1505" s="477">
        <v>6</v>
      </c>
      <c r="G1505" s="13">
        <f>IF(A1505&lt;&gt;"Vide",A1505,"")</f>
        <v>43166</v>
      </c>
    </row>
    <row r="1506" spans="1:7" x14ac:dyDescent="0.25">
      <c r="A1506" s="946">
        <v>43166</v>
      </c>
      <c r="B1506" s="478" t="s">
        <v>30</v>
      </c>
      <c r="C1506" s="478" t="s">
        <v>141</v>
      </c>
      <c r="D1506" s="478" t="s">
        <v>146</v>
      </c>
      <c r="E1506" s="478" t="s">
        <v>110</v>
      </c>
      <c r="F1506" s="478">
        <v>4</v>
      </c>
      <c r="G1506" s="13">
        <f>IF(A1506&lt;&gt;"Vide",A1506,"")</f>
        <v>43166</v>
      </c>
    </row>
    <row r="1507" spans="1:7" x14ac:dyDescent="0.25">
      <c r="A1507" s="945">
        <v>43166</v>
      </c>
      <c r="B1507" s="477" t="s">
        <v>4</v>
      </c>
      <c r="C1507" s="477" t="s">
        <v>141</v>
      </c>
      <c r="D1507" s="477" t="s">
        <v>145</v>
      </c>
      <c r="E1507" s="477" t="s">
        <v>110</v>
      </c>
      <c r="F1507" s="477">
        <v>3</v>
      </c>
      <c r="G1507" s="13">
        <f>IF(A1507&lt;&gt;"Vide",A1507,"")</f>
        <v>43166</v>
      </c>
    </row>
    <row r="1508" spans="1:7" x14ac:dyDescent="0.25">
      <c r="A1508" s="946">
        <v>43166</v>
      </c>
      <c r="B1508" s="478" t="s">
        <v>4</v>
      </c>
      <c r="C1508" s="478" t="s">
        <v>141</v>
      </c>
      <c r="D1508" s="478" t="s">
        <v>146</v>
      </c>
      <c r="E1508" s="478" t="s">
        <v>110</v>
      </c>
      <c r="F1508" s="478">
        <v>13</v>
      </c>
      <c r="G1508" s="13">
        <f>IF(A1508&lt;&gt;"Vide",A1508,"")</f>
        <v>43166</v>
      </c>
    </row>
    <row r="1509" spans="1:7" ht="30" x14ac:dyDescent="0.25">
      <c r="A1509" s="945">
        <v>43166</v>
      </c>
      <c r="B1509" s="477" t="s">
        <v>4</v>
      </c>
      <c r="C1509" s="477" t="s">
        <v>141</v>
      </c>
      <c r="D1509" s="477" t="s">
        <v>148</v>
      </c>
      <c r="E1509" s="477" t="s">
        <v>110</v>
      </c>
      <c r="F1509" s="477">
        <v>15</v>
      </c>
      <c r="G1509" s="13">
        <f>IF(A1509&lt;&gt;"Vide",A1509,"")</f>
        <v>43166</v>
      </c>
    </row>
    <row r="1510" spans="1:7" ht="30" x14ac:dyDescent="0.25">
      <c r="A1510" s="946">
        <v>43166</v>
      </c>
      <c r="B1510" s="478" t="s">
        <v>4</v>
      </c>
      <c r="C1510" s="478" t="s">
        <v>141</v>
      </c>
      <c r="D1510" s="478" t="s">
        <v>149</v>
      </c>
      <c r="E1510" s="478" t="s">
        <v>110</v>
      </c>
      <c r="F1510" s="478">
        <v>12</v>
      </c>
      <c r="G1510" s="13">
        <f>IF(A1510&lt;&gt;"Vide",A1510,"")</f>
        <v>43166</v>
      </c>
    </row>
    <row r="1511" spans="1:7" x14ac:dyDescent="0.25">
      <c r="A1511" s="945">
        <v>43166</v>
      </c>
      <c r="B1511" s="477" t="s">
        <v>21</v>
      </c>
      <c r="C1511" s="477" t="s">
        <v>141</v>
      </c>
      <c r="D1511" s="477" t="s">
        <v>145</v>
      </c>
      <c r="E1511" s="477" t="s">
        <v>110</v>
      </c>
      <c r="F1511" s="477">
        <v>5</v>
      </c>
      <c r="G1511" s="13">
        <f>IF(A1511&lt;&gt;"Vide",A1511,"")</f>
        <v>43166</v>
      </c>
    </row>
    <row r="1512" spans="1:7" x14ac:dyDescent="0.25">
      <c r="A1512" s="946">
        <v>43166</v>
      </c>
      <c r="B1512" s="478" t="s">
        <v>21</v>
      </c>
      <c r="C1512" s="478" t="s">
        <v>141</v>
      </c>
      <c r="D1512" s="478" t="s">
        <v>146</v>
      </c>
      <c r="E1512" s="478" t="s">
        <v>110</v>
      </c>
      <c r="F1512" s="478">
        <v>6</v>
      </c>
      <c r="G1512" s="13">
        <f>IF(A1512&lt;&gt;"Vide",A1512,"")</f>
        <v>43166</v>
      </c>
    </row>
    <row r="1513" spans="1:7" ht="45" x14ac:dyDescent="0.25">
      <c r="A1513" s="947">
        <v>43168</v>
      </c>
      <c r="B1513" s="479" t="s">
        <v>7</v>
      </c>
      <c r="C1513" s="479" t="s">
        <v>83</v>
      </c>
      <c r="D1513" s="479" t="s">
        <v>69</v>
      </c>
      <c r="E1513" s="479" t="s">
        <v>910</v>
      </c>
      <c r="F1513" s="479">
        <v>30</v>
      </c>
      <c r="G1513" s="13">
        <f>IF(A1513&lt;&gt;"Vide",A1513,"")</f>
        <v>43168</v>
      </c>
    </row>
    <row r="1514" spans="1:7" x14ac:dyDescent="0.25">
      <c r="A1514" s="948">
        <v>43168</v>
      </c>
      <c r="B1514" s="480" t="s">
        <v>9</v>
      </c>
      <c r="C1514" s="480" t="s">
        <v>48</v>
      </c>
      <c r="D1514" s="480" t="s">
        <v>59</v>
      </c>
      <c r="E1514" s="480" t="s">
        <v>911</v>
      </c>
      <c r="F1514" s="480">
        <v>15</v>
      </c>
      <c r="G1514" s="13">
        <f>IF(A1514&lt;&gt;"Vide",A1514,"")</f>
        <v>43168</v>
      </c>
    </row>
    <row r="1515" spans="1:7" ht="30" x14ac:dyDescent="0.25">
      <c r="A1515" s="949">
        <v>43168</v>
      </c>
      <c r="B1515" s="481" t="s">
        <v>21</v>
      </c>
      <c r="C1515" s="481" t="s">
        <v>15</v>
      </c>
      <c r="D1515" s="481" t="s">
        <v>116</v>
      </c>
      <c r="E1515" s="481" t="s">
        <v>912</v>
      </c>
      <c r="F1515" s="481">
        <v>0</v>
      </c>
      <c r="G1515" s="13">
        <f>IF(A1515&lt;&gt;"Vide",A1515,"")</f>
        <v>43168</v>
      </c>
    </row>
    <row r="1516" spans="1:7" ht="30" x14ac:dyDescent="0.25">
      <c r="A1516" s="948">
        <v>43168</v>
      </c>
      <c r="B1516" s="480" t="s">
        <v>3</v>
      </c>
      <c r="C1516" s="480" t="s">
        <v>15</v>
      </c>
      <c r="D1516" s="480" t="s">
        <v>116</v>
      </c>
      <c r="E1516" s="480" t="s">
        <v>913</v>
      </c>
      <c r="F1516" s="480">
        <v>30</v>
      </c>
      <c r="G1516" s="13">
        <f>IF(A1516&lt;&gt;"Vide",A1516,"")</f>
        <v>43168</v>
      </c>
    </row>
    <row r="1517" spans="1:7" ht="30" x14ac:dyDescent="0.25">
      <c r="A1517" s="949">
        <v>43168</v>
      </c>
      <c r="B1517" s="481" t="s">
        <v>6</v>
      </c>
      <c r="C1517" s="481" t="s">
        <v>16</v>
      </c>
      <c r="D1517" s="481" t="s">
        <v>76</v>
      </c>
      <c r="E1517" s="481" t="s">
        <v>914</v>
      </c>
      <c r="F1517" s="481">
        <v>20</v>
      </c>
      <c r="G1517" s="13">
        <f>IF(A1517&lt;&gt;"Vide",A1517,"")</f>
        <v>43168</v>
      </c>
    </row>
    <row r="1518" spans="1:7" ht="30" x14ac:dyDescent="0.25">
      <c r="A1518" s="948">
        <v>43168</v>
      </c>
      <c r="B1518" s="480" t="s">
        <v>6</v>
      </c>
      <c r="C1518" s="480" t="s">
        <v>83</v>
      </c>
      <c r="D1518" s="480" t="s">
        <v>126</v>
      </c>
      <c r="E1518" s="480" t="s">
        <v>915</v>
      </c>
      <c r="F1518" s="480">
        <v>10</v>
      </c>
      <c r="G1518" s="13">
        <f>IF(A1518&lt;&gt;"Vide",A1518,"")</f>
        <v>43168</v>
      </c>
    </row>
    <row r="1519" spans="1:7" ht="75" x14ac:dyDescent="0.25">
      <c r="A1519" s="949">
        <v>43168</v>
      </c>
      <c r="B1519" s="481" t="s">
        <v>21</v>
      </c>
      <c r="C1519" s="481" t="s">
        <v>15</v>
      </c>
      <c r="D1519" s="481" t="s">
        <v>116</v>
      </c>
      <c r="E1519" s="481" t="s">
        <v>916</v>
      </c>
      <c r="F1519" s="481">
        <v>60</v>
      </c>
      <c r="G1519" s="13">
        <f>IF(A1519&lt;&gt;"Vide",A1519,"")</f>
        <v>43168</v>
      </c>
    </row>
    <row r="1520" spans="1:7" ht="30" x14ac:dyDescent="0.25">
      <c r="A1520" s="948">
        <v>43168</v>
      </c>
      <c r="B1520" s="480" t="s">
        <v>9</v>
      </c>
      <c r="C1520" s="480" t="s">
        <v>88</v>
      </c>
      <c r="D1520" s="480" t="s">
        <v>120</v>
      </c>
      <c r="E1520" s="480" t="s">
        <v>917</v>
      </c>
      <c r="F1520" s="480">
        <v>30</v>
      </c>
      <c r="G1520" s="13">
        <f>IF(A1520&lt;&gt;"Vide",A1520,"")</f>
        <v>43168</v>
      </c>
    </row>
    <row r="1521" spans="1:7" ht="30" x14ac:dyDescent="0.25">
      <c r="A1521" s="949">
        <v>43168</v>
      </c>
      <c r="B1521" s="481" t="s">
        <v>9</v>
      </c>
      <c r="C1521" s="481" t="s">
        <v>85</v>
      </c>
      <c r="D1521" s="481" t="s">
        <v>71</v>
      </c>
      <c r="E1521" s="481" t="s">
        <v>923</v>
      </c>
      <c r="F1521" s="481">
        <v>30</v>
      </c>
      <c r="G1521" s="13">
        <f>IF(A1521&lt;&gt;"Vide",A1521,"")</f>
        <v>43168</v>
      </c>
    </row>
    <row r="1522" spans="1:7" x14ac:dyDescent="0.25">
      <c r="A1522" s="948">
        <v>43168</v>
      </c>
      <c r="B1522" s="480" t="s">
        <v>3</v>
      </c>
      <c r="C1522" s="480" t="s">
        <v>84</v>
      </c>
      <c r="D1522" s="480" t="s">
        <v>115</v>
      </c>
      <c r="E1522" s="480" t="s">
        <v>918</v>
      </c>
      <c r="F1522" s="480">
        <v>15</v>
      </c>
      <c r="G1522" s="13">
        <f>IF(A1522&lt;&gt;"Vide",A1522,"")</f>
        <v>43168</v>
      </c>
    </row>
    <row r="1523" spans="1:7" ht="30" x14ac:dyDescent="0.25">
      <c r="A1523" s="949">
        <v>43168</v>
      </c>
      <c r="B1523" s="481" t="s">
        <v>5</v>
      </c>
      <c r="C1523" s="481" t="s">
        <v>83</v>
      </c>
      <c r="D1523" s="481" t="s">
        <v>115</v>
      </c>
      <c r="E1523" s="481" t="s">
        <v>919</v>
      </c>
      <c r="F1523" s="481">
        <v>15</v>
      </c>
      <c r="G1523" s="13">
        <f>IF(A1523&lt;&gt;"Vide",A1523,"")</f>
        <v>43168</v>
      </c>
    </row>
    <row r="1524" spans="1:7" ht="30" x14ac:dyDescent="0.25">
      <c r="A1524" s="948">
        <v>43168</v>
      </c>
      <c r="B1524" s="480" t="s">
        <v>4</v>
      </c>
      <c r="C1524" s="480" t="s">
        <v>84</v>
      </c>
      <c r="D1524" s="480" t="s">
        <v>68</v>
      </c>
      <c r="E1524" s="480" t="s">
        <v>920</v>
      </c>
      <c r="F1524" s="480">
        <v>15</v>
      </c>
      <c r="G1524" s="13">
        <f>IF(A1524&lt;&gt;"Vide",A1524,"")</f>
        <v>43168</v>
      </c>
    </row>
    <row r="1525" spans="1:7" x14ac:dyDescent="0.25">
      <c r="A1525" s="949">
        <v>43168</v>
      </c>
      <c r="B1525" s="481" t="s">
        <v>4</v>
      </c>
      <c r="C1525" s="481" t="s">
        <v>13</v>
      </c>
      <c r="D1525" s="481" t="s">
        <v>82</v>
      </c>
      <c r="E1525" s="481" t="s">
        <v>921</v>
      </c>
      <c r="F1525" s="481">
        <v>10</v>
      </c>
      <c r="G1525" s="13">
        <f>IF(A1525&lt;&gt;"Vide",A1525,"")</f>
        <v>43168</v>
      </c>
    </row>
    <row r="1526" spans="1:7" ht="60" x14ac:dyDescent="0.25">
      <c r="A1526" s="948">
        <v>43168</v>
      </c>
      <c r="B1526" s="480" t="s">
        <v>21</v>
      </c>
      <c r="C1526" s="480" t="s">
        <v>85</v>
      </c>
      <c r="D1526" s="480" t="s">
        <v>71</v>
      </c>
      <c r="E1526" s="480" t="s">
        <v>922</v>
      </c>
      <c r="F1526" s="480">
        <v>120</v>
      </c>
      <c r="G1526" s="13">
        <f>IF(A1526&lt;&gt;"Vide",A1526,"")</f>
        <v>43168</v>
      </c>
    </row>
    <row r="1527" spans="1:7" ht="30" x14ac:dyDescent="0.25">
      <c r="A1527" s="949">
        <v>43168</v>
      </c>
      <c r="B1527" s="481" t="s">
        <v>5</v>
      </c>
      <c r="C1527" s="481" t="s">
        <v>14</v>
      </c>
      <c r="D1527" s="481" t="s">
        <v>51</v>
      </c>
      <c r="E1527" s="481" t="s">
        <v>110</v>
      </c>
      <c r="F1527" s="481">
        <v>30</v>
      </c>
      <c r="G1527" s="13">
        <f>IF(A1527&lt;&gt;"Vide",A1527,"")</f>
        <v>43168</v>
      </c>
    </row>
    <row r="1528" spans="1:7" ht="30" x14ac:dyDescent="0.25">
      <c r="A1528" s="948">
        <v>43168</v>
      </c>
      <c r="B1528" s="480" t="s">
        <v>4</v>
      </c>
      <c r="C1528" s="480" t="s">
        <v>16</v>
      </c>
      <c r="D1528" s="480" t="s">
        <v>79</v>
      </c>
      <c r="E1528" s="480" t="s">
        <v>924</v>
      </c>
      <c r="F1528" s="480">
        <v>10</v>
      </c>
      <c r="G1528" s="13">
        <f>IF(A1528&lt;&gt;"Vide",A1528,"")</f>
        <v>43168</v>
      </c>
    </row>
    <row r="1529" spans="1:7" ht="30" x14ac:dyDescent="0.25">
      <c r="A1529" s="949">
        <v>43168</v>
      </c>
      <c r="B1529" s="481" t="s">
        <v>135</v>
      </c>
      <c r="C1529" s="481" t="s">
        <v>11</v>
      </c>
      <c r="D1529" s="481" t="s">
        <v>138</v>
      </c>
      <c r="E1529" s="481" t="s">
        <v>925</v>
      </c>
      <c r="F1529" s="481">
        <v>0</v>
      </c>
      <c r="G1529" s="13">
        <f>IF(A1529&lt;&gt;"Vide",A1529,"")</f>
        <v>43168</v>
      </c>
    </row>
    <row r="1530" spans="1:7" ht="30" x14ac:dyDescent="0.25">
      <c r="A1530" s="950">
        <v>43169</v>
      </c>
      <c r="B1530" s="482" t="s">
        <v>22</v>
      </c>
      <c r="C1530" s="482" t="s">
        <v>15</v>
      </c>
      <c r="D1530" s="482" t="s">
        <v>116</v>
      </c>
      <c r="E1530" s="482" t="s">
        <v>926</v>
      </c>
      <c r="F1530" s="482">
        <v>1</v>
      </c>
      <c r="G1530" s="13">
        <f>IF(A1530&lt;&gt;"Vide",A1530,"")</f>
        <v>43169</v>
      </c>
    </row>
    <row r="1531" spans="1:7" ht="75" x14ac:dyDescent="0.25">
      <c r="A1531" s="951">
        <v>43169</v>
      </c>
      <c r="B1531" s="483" t="s">
        <v>30</v>
      </c>
      <c r="C1531" s="483" t="s">
        <v>16</v>
      </c>
      <c r="D1531" s="483" t="s">
        <v>78</v>
      </c>
      <c r="E1531" s="483" t="s">
        <v>927</v>
      </c>
      <c r="F1531" s="483">
        <v>1</v>
      </c>
      <c r="G1531" s="13">
        <f>IF(A1531&lt;&gt;"Vide",A1531,"")</f>
        <v>43169</v>
      </c>
    </row>
    <row r="1532" spans="1:7" ht="45" x14ac:dyDescent="0.25">
      <c r="A1532" s="952">
        <v>43169</v>
      </c>
      <c r="B1532" s="484" t="s">
        <v>4</v>
      </c>
      <c r="C1532" s="484" t="s">
        <v>16</v>
      </c>
      <c r="D1532" s="484" t="s">
        <v>77</v>
      </c>
      <c r="E1532" s="484" t="s">
        <v>928</v>
      </c>
      <c r="F1532" s="484">
        <v>15</v>
      </c>
      <c r="G1532" s="13">
        <f>IF(A1532&lt;&gt;"Vide",A1532,"")</f>
        <v>43169</v>
      </c>
    </row>
    <row r="1533" spans="1:7" ht="30" x14ac:dyDescent="0.25">
      <c r="A1533" s="951">
        <v>43169</v>
      </c>
      <c r="B1533" s="483" t="s">
        <v>8</v>
      </c>
      <c r="C1533" s="483" t="s">
        <v>101</v>
      </c>
      <c r="D1533" s="483" t="s">
        <v>115</v>
      </c>
      <c r="E1533" s="483" t="s">
        <v>929</v>
      </c>
      <c r="F1533" s="483">
        <v>15</v>
      </c>
      <c r="G1533" s="13">
        <f>IF(A1533&lt;&gt;"Vide",A1533,"")</f>
        <v>43169</v>
      </c>
    </row>
    <row r="1534" spans="1:7" x14ac:dyDescent="0.25">
      <c r="A1534" s="952">
        <v>43169</v>
      </c>
      <c r="B1534" s="484" t="s">
        <v>29</v>
      </c>
      <c r="C1534" s="484" t="s">
        <v>44</v>
      </c>
      <c r="D1534" s="484" t="s">
        <v>46</v>
      </c>
      <c r="E1534" s="484" t="s">
        <v>110</v>
      </c>
      <c r="F1534" s="484">
        <v>10</v>
      </c>
      <c r="G1534" s="13">
        <f>IF(A1534&lt;&gt;"Vide",A1534,"")</f>
        <v>43169</v>
      </c>
    </row>
    <row r="1535" spans="1:7" ht="30" x14ac:dyDescent="0.25">
      <c r="A1535" s="951">
        <v>43169</v>
      </c>
      <c r="B1535" s="483" t="s">
        <v>8</v>
      </c>
      <c r="C1535" s="483" t="s">
        <v>61</v>
      </c>
      <c r="D1535" s="483" t="s">
        <v>66</v>
      </c>
      <c r="E1535" s="483" t="s">
        <v>930</v>
      </c>
      <c r="F1535" s="483">
        <v>20</v>
      </c>
      <c r="G1535" s="13">
        <f>IF(A1535&lt;&gt;"Vide",A1535,"")</f>
        <v>43169</v>
      </c>
    </row>
    <row r="1536" spans="1:7" ht="45" x14ac:dyDescent="0.25">
      <c r="A1536" s="952">
        <v>43169</v>
      </c>
      <c r="B1536" s="484" t="s">
        <v>9</v>
      </c>
      <c r="C1536" s="484" t="s">
        <v>61</v>
      </c>
      <c r="D1536" s="484" t="s">
        <v>65</v>
      </c>
      <c r="E1536" s="484" t="s">
        <v>931</v>
      </c>
      <c r="F1536" s="484">
        <v>45</v>
      </c>
      <c r="G1536" s="13">
        <f>IF(A1536&lt;&gt;"Vide",A1536,"")</f>
        <v>43169</v>
      </c>
    </row>
    <row r="1537" spans="1:7" x14ac:dyDescent="0.25">
      <c r="A1537" s="951">
        <v>43169</v>
      </c>
      <c r="B1537" s="483" t="s">
        <v>8</v>
      </c>
      <c r="C1537" s="483" t="s">
        <v>141</v>
      </c>
      <c r="D1537" s="483" t="s">
        <v>147</v>
      </c>
      <c r="E1537" s="483" t="s">
        <v>110</v>
      </c>
      <c r="F1537" s="483">
        <v>10</v>
      </c>
      <c r="G1537" s="13">
        <f>IF(A1537&lt;&gt;"Vide",A1537,"")</f>
        <v>43169</v>
      </c>
    </row>
    <row r="1538" spans="1:7" ht="30" x14ac:dyDescent="0.25">
      <c r="A1538" s="952">
        <v>43169</v>
      </c>
      <c r="B1538" s="484" t="s">
        <v>22</v>
      </c>
      <c r="C1538" s="484" t="s">
        <v>49</v>
      </c>
      <c r="D1538" s="484" t="s">
        <v>133</v>
      </c>
      <c r="E1538" s="484" t="s">
        <v>110</v>
      </c>
      <c r="F1538" s="484">
        <v>10</v>
      </c>
      <c r="G1538" s="13">
        <f>IF(A1538&lt;&gt;"Vide",A1538,"")</f>
        <v>43169</v>
      </c>
    </row>
    <row r="1539" spans="1:7" x14ac:dyDescent="0.25">
      <c r="A1539" s="953">
        <v>43170</v>
      </c>
      <c r="B1539" s="485" t="s">
        <v>3</v>
      </c>
      <c r="C1539" s="485" t="s">
        <v>84</v>
      </c>
      <c r="D1539" s="485" t="s">
        <v>115</v>
      </c>
      <c r="E1539" s="485" t="s">
        <v>203</v>
      </c>
      <c r="F1539" s="485">
        <v>10</v>
      </c>
      <c r="G1539" s="13">
        <f>IF(A1539&lt;&gt;"Vide",A1539,"")</f>
        <v>43170</v>
      </c>
    </row>
    <row r="1540" spans="1:7" x14ac:dyDescent="0.25">
      <c r="A1540" s="954">
        <v>43170</v>
      </c>
      <c r="B1540" s="486" t="s">
        <v>6</v>
      </c>
      <c r="C1540" s="486" t="s">
        <v>48</v>
      </c>
      <c r="D1540" s="486" t="s">
        <v>59</v>
      </c>
      <c r="E1540" s="486" t="s">
        <v>932</v>
      </c>
      <c r="F1540" s="486">
        <v>15</v>
      </c>
      <c r="G1540" s="13">
        <f>IF(A1540&lt;&gt;"Vide",A1540,"")</f>
        <v>43170</v>
      </c>
    </row>
    <row r="1541" spans="1:7" ht="30" x14ac:dyDescent="0.25">
      <c r="A1541" s="955">
        <v>43171</v>
      </c>
      <c r="B1541" s="487" t="s">
        <v>7</v>
      </c>
      <c r="C1541" s="487" t="s">
        <v>49</v>
      </c>
      <c r="D1541" s="487" t="s">
        <v>107</v>
      </c>
      <c r="E1541" s="487" t="s">
        <v>933</v>
      </c>
      <c r="F1541" s="487">
        <v>60</v>
      </c>
      <c r="G1541" s="13">
        <f>IF(A1541&lt;&gt;"Vide",A1541,"")</f>
        <v>43171</v>
      </c>
    </row>
    <row r="1542" spans="1:7" ht="30" x14ac:dyDescent="0.25">
      <c r="A1542" s="956">
        <v>43171</v>
      </c>
      <c r="B1542" s="488" t="s">
        <v>9</v>
      </c>
      <c r="C1542" s="488" t="s">
        <v>61</v>
      </c>
      <c r="D1542" s="488" t="s">
        <v>60</v>
      </c>
      <c r="E1542" s="488" t="s">
        <v>934</v>
      </c>
      <c r="F1542" s="488">
        <v>30</v>
      </c>
      <c r="G1542" s="13">
        <f>IF(A1542&lt;&gt;"Vide",A1542,"")</f>
        <v>43171</v>
      </c>
    </row>
    <row r="1543" spans="1:7" x14ac:dyDescent="0.25">
      <c r="A1543" s="957">
        <v>43171</v>
      </c>
      <c r="B1543" s="489" t="s">
        <v>30</v>
      </c>
      <c r="C1543" s="489" t="s">
        <v>100</v>
      </c>
      <c r="D1543" s="489" t="s">
        <v>70</v>
      </c>
      <c r="E1543" s="489" t="s">
        <v>935</v>
      </c>
      <c r="F1543" s="489">
        <v>30</v>
      </c>
      <c r="G1543" s="13">
        <f>IF(A1543&lt;&gt;"Vide",A1543,"")</f>
        <v>43171</v>
      </c>
    </row>
    <row r="1544" spans="1:7" ht="30" x14ac:dyDescent="0.25">
      <c r="A1544" s="956">
        <v>43171</v>
      </c>
      <c r="B1544" s="488" t="s">
        <v>30</v>
      </c>
      <c r="C1544" s="488" t="s">
        <v>47</v>
      </c>
      <c r="D1544" s="488" t="s">
        <v>56</v>
      </c>
      <c r="E1544" s="488" t="s">
        <v>936</v>
      </c>
      <c r="F1544" s="488">
        <v>30</v>
      </c>
      <c r="G1544" s="13">
        <f>IF(A1544&lt;&gt;"Vide",A1544,"")</f>
        <v>43171</v>
      </c>
    </row>
    <row r="1545" spans="1:7" x14ac:dyDescent="0.25">
      <c r="A1545" s="957">
        <v>43171</v>
      </c>
      <c r="B1545" s="489" t="s">
        <v>3</v>
      </c>
      <c r="C1545" s="489" t="s">
        <v>84</v>
      </c>
      <c r="D1545" s="489" t="s">
        <v>115</v>
      </c>
      <c r="E1545" s="489" t="s">
        <v>937</v>
      </c>
      <c r="F1545" s="489">
        <v>30</v>
      </c>
      <c r="G1545" s="13">
        <f>IF(A1545&lt;&gt;"Vide",A1545,"")</f>
        <v>43171</v>
      </c>
    </row>
    <row r="1546" spans="1:7" ht="60" x14ac:dyDescent="0.25">
      <c r="A1546" s="956">
        <v>43171</v>
      </c>
      <c r="B1546" s="488" t="s">
        <v>8</v>
      </c>
      <c r="C1546" s="488" t="s">
        <v>61</v>
      </c>
      <c r="D1546" s="488" t="s">
        <v>62</v>
      </c>
      <c r="E1546" s="488" t="s">
        <v>938</v>
      </c>
      <c r="F1546" s="488">
        <v>60</v>
      </c>
      <c r="G1546" s="13">
        <f>IF(A1546&lt;&gt;"Vide",A1546,"")</f>
        <v>43171</v>
      </c>
    </row>
    <row r="1547" spans="1:7" x14ac:dyDescent="0.25">
      <c r="A1547" s="958">
        <v>43168</v>
      </c>
      <c r="B1547" s="490" t="s">
        <v>3</v>
      </c>
      <c r="C1547" s="490" t="s">
        <v>141</v>
      </c>
      <c r="D1547" s="490" t="s">
        <v>145</v>
      </c>
      <c r="E1547" s="490" t="s">
        <v>110</v>
      </c>
      <c r="F1547" s="490">
        <v>2</v>
      </c>
      <c r="G1547" s="13">
        <f>IF(A1547&lt;&gt;"Vide",A1547,"")</f>
        <v>43168</v>
      </c>
    </row>
    <row r="1548" spans="1:7" x14ac:dyDescent="0.25">
      <c r="A1548" s="959">
        <v>43168</v>
      </c>
      <c r="B1548" s="491" t="s">
        <v>3</v>
      </c>
      <c r="C1548" s="491" t="s">
        <v>141</v>
      </c>
      <c r="D1548" s="491" t="s">
        <v>146</v>
      </c>
      <c r="E1548" s="491" t="s">
        <v>110</v>
      </c>
      <c r="F1548" s="491">
        <v>13</v>
      </c>
      <c r="G1548" s="13">
        <f>IF(A1548&lt;&gt;"Vide",A1548,"")</f>
        <v>43168</v>
      </c>
    </row>
    <row r="1549" spans="1:7" ht="30" x14ac:dyDescent="0.25">
      <c r="A1549" s="960">
        <v>43168</v>
      </c>
      <c r="B1549" s="492" t="s">
        <v>3</v>
      </c>
      <c r="C1549" s="492" t="s">
        <v>141</v>
      </c>
      <c r="D1549" s="492" t="s">
        <v>149</v>
      </c>
      <c r="E1549" s="492" t="s">
        <v>939</v>
      </c>
      <c r="F1549" s="492">
        <v>3</v>
      </c>
      <c r="G1549" s="13">
        <f>IF(A1549&lt;&gt;"Vide",A1549,"")</f>
        <v>43168</v>
      </c>
    </row>
    <row r="1550" spans="1:7" x14ac:dyDescent="0.25">
      <c r="A1550" s="959">
        <v>43168</v>
      </c>
      <c r="B1550" s="491" t="s">
        <v>3</v>
      </c>
      <c r="C1550" s="491" t="s">
        <v>141</v>
      </c>
      <c r="D1550" s="491" t="s">
        <v>146</v>
      </c>
      <c r="E1550" s="491" t="s">
        <v>110</v>
      </c>
      <c r="F1550" s="491">
        <v>13</v>
      </c>
      <c r="G1550" s="13">
        <f>IF(A1550&lt;&gt;"Vide",A1550,"")</f>
        <v>43168</v>
      </c>
    </row>
    <row r="1551" spans="1:7" x14ac:dyDescent="0.25">
      <c r="A1551" s="960">
        <v>43168</v>
      </c>
      <c r="B1551" s="492" t="s">
        <v>4</v>
      </c>
      <c r="C1551" s="492" t="s">
        <v>141</v>
      </c>
      <c r="D1551" s="492" t="s">
        <v>146</v>
      </c>
      <c r="E1551" s="492" t="s">
        <v>110</v>
      </c>
      <c r="F1551" s="492">
        <v>9</v>
      </c>
      <c r="G1551" s="13">
        <f>IF(A1551&lt;&gt;"Vide",A1551,"")</f>
        <v>43168</v>
      </c>
    </row>
    <row r="1552" spans="1:7" ht="30" x14ac:dyDescent="0.25">
      <c r="A1552" s="959">
        <v>43168</v>
      </c>
      <c r="B1552" s="491" t="s">
        <v>4</v>
      </c>
      <c r="C1552" s="491" t="s">
        <v>141</v>
      </c>
      <c r="D1552" s="491" t="s">
        <v>148</v>
      </c>
      <c r="E1552" s="491" t="s">
        <v>110</v>
      </c>
      <c r="F1552" s="491">
        <v>15</v>
      </c>
      <c r="G1552" s="13">
        <f>IF(A1552&lt;&gt;"Vide",A1552,"")</f>
        <v>43168</v>
      </c>
    </row>
    <row r="1553" spans="1:7" ht="30" x14ac:dyDescent="0.25">
      <c r="A1553" s="960">
        <v>43168</v>
      </c>
      <c r="B1553" s="492" t="s">
        <v>4</v>
      </c>
      <c r="C1553" s="492" t="s">
        <v>141</v>
      </c>
      <c r="D1553" s="492" t="s">
        <v>149</v>
      </c>
      <c r="E1553" s="492" t="s">
        <v>940</v>
      </c>
      <c r="F1553" s="492">
        <v>7</v>
      </c>
      <c r="G1553" s="13">
        <f>IF(A1553&lt;&gt;"Vide",A1553,"")</f>
        <v>43168</v>
      </c>
    </row>
    <row r="1554" spans="1:7" x14ac:dyDescent="0.25">
      <c r="A1554" s="959">
        <v>43168</v>
      </c>
      <c r="B1554" s="491" t="s">
        <v>4</v>
      </c>
      <c r="C1554" s="491" t="s">
        <v>141</v>
      </c>
      <c r="D1554" s="491" t="s">
        <v>145</v>
      </c>
      <c r="E1554" s="491" t="s">
        <v>110</v>
      </c>
      <c r="F1554" s="491">
        <v>2</v>
      </c>
      <c r="G1554" s="13">
        <f>IF(A1554&lt;&gt;"Vide",A1554,"")</f>
        <v>43168</v>
      </c>
    </row>
    <row r="1555" spans="1:7" x14ac:dyDescent="0.25">
      <c r="A1555" s="960">
        <v>43168</v>
      </c>
      <c r="B1555" s="492" t="s">
        <v>4</v>
      </c>
      <c r="C1555" s="492" t="s">
        <v>141</v>
      </c>
      <c r="D1555" s="492" t="s">
        <v>146</v>
      </c>
      <c r="E1555" s="492" t="s">
        <v>110</v>
      </c>
      <c r="F1555" s="492">
        <v>19</v>
      </c>
      <c r="G1555" s="13">
        <f>IF(A1555&lt;&gt;"Vide",A1555,"")</f>
        <v>43168</v>
      </c>
    </row>
    <row r="1556" spans="1:7" ht="30" x14ac:dyDescent="0.25">
      <c r="A1556" s="959">
        <v>43168</v>
      </c>
      <c r="B1556" s="491" t="s">
        <v>4</v>
      </c>
      <c r="C1556" s="491" t="s">
        <v>141</v>
      </c>
      <c r="D1556" s="491" t="s">
        <v>148</v>
      </c>
      <c r="E1556" s="491" t="s">
        <v>110</v>
      </c>
      <c r="F1556" s="491">
        <v>15</v>
      </c>
      <c r="G1556" s="13">
        <f>IF(A1556&lt;&gt;"Vide",A1556,"")</f>
        <v>43168</v>
      </c>
    </row>
    <row r="1557" spans="1:7" ht="45" x14ac:dyDescent="0.25">
      <c r="A1557" s="960">
        <v>43168</v>
      </c>
      <c r="B1557" s="492" t="s">
        <v>9</v>
      </c>
      <c r="C1557" s="492" t="s">
        <v>141</v>
      </c>
      <c r="D1557" s="492" t="s">
        <v>149</v>
      </c>
      <c r="E1557" s="492" t="s">
        <v>941</v>
      </c>
      <c r="F1557" s="492">
        <v>40</v>
      </c>
      <c r="G1557" s="13">
        <f>IF(A1557&lt;&gt;"Vide",A1557,"")</f>
        <v>43168</v>
      </c>
    </row>
    <row r="1558" spans="1:7" x14ac:dyDescent="0.25">
      <c r="A1558" s="959">
        <v>43168</v>
      </c>
      <c r="B1558" s="491" t="s">
        <v>9</v>
      </c>
      <c r="C1558" s="491" t="s">
        <v>141</v>
      </c>
      <c r="D1558" s="491" t="s">
        <v>146</v>
      </c>
      <c r="E1558" s="491" t="s">
        <v>110</v>
      </c>
      <c r="F1558" s="491">
        <v>14</v>
      </c>
      <c r="G1558" s="13">
        <f>IF(A1558&lt;&gt;"Vide",A1558,"")</f>
        <v>43168</v>
      </c>
    </row>
    <row r="1559" spans="1:7" x14ac:dyDescent="0.25">
      <c r="A1559" s="960">
        <v>43168</v>
      </c>
      <c r="B1559" s="492" t="s">
        <v>21</v>
      </c>
      <c r="C1559" s="492" t="s">
        <v>141</v>
      </c>
      <c r="D1559" s="492" t="s">
        <v>146</v>
      </c>
      <c r="E1559" s="492" t="s">
        <v>110</v>
      </c>
      <c r="F1559" s="492">
        <v>9</v>
      </c>
      <c r="G1559" s="13">
        <f>IF(A1559&lt;&gt;"Vide",A1559,"")</f>
        <v>43168</v>
      </c>
    </row>
    <row r="1560" spans="1:7" ht="30" x14ac:dyDescent="0.25">
      <c r="A1560" s="959">
        <v>43168</v>
      </c>
      <c r="B1560" s="491" t="s">
        <v>21</v>
      </c>
      <c r="C1560" s="491" t="s">
        <v>141</v>
      </c>
      <c r="D1560" s="491" t="s">
        <v>149</v>
      </c>
      <c r="E1560" s="491" t="s">
        <v>110</v>
      </c>
      <c r="F1560" s="491">
        <v>20</v>
      </c>
      <c r="G1560" s="13">
        <f>IF(A1560&lt;&gt;"Vide",A1560,"")</f>
        <v>43168</v>
      </c>
    </row>
    <row r="1561" spans="1:7" x14ac:dyDescent="0.25">
      <c r="A1561" s="960">
        <v>43168</v>
      </c>
      <c r="B1561" s="492" t="s">
        <v>4</v>
      </c>
      <c r="C1561" s="492" t="s">
        <v>141</v>
      </c>
      <c r="D1561" s="492" t="s">
        <v>145</v>
      </c>
      <c r="E1561" s="492" t="s">
        <v>110</v>
      </c>
      <c r="F1561" s="492">
        <v>4</v>
      </c>
      <c r="G1561" s="13">
        <f>IF(A1561&lt;&gt;"Vide",A1561,"")</f>
        <v>43168</v>
      </c>
    </row>
    <row r="1562" spans="1:7" x14ac:dyDescent="0.25">
      <c r="A1562" s="959">
        <v>43168</v>
      </c>
      <c r="B1562" s="491" t="s">
        <v>4</v>
      </c>
      <c r="C1562" s="491" t="s">
        <v>141</v>
      </c>
      <c r="D1562" s="491" t="s">
        <v>146</v>
      </c>
      <c r="E1562" s="491" t="s">
        <v>110</v>
      </c>
      <c r="F1562" s="491">
        <v>17</v>
      </c>
      <c r="G1562" s="13">
        <f>IF(A1562&lt;&gt;"Vide",A1562,"")</f>
        <v>43168</v>
      </c>
    </row>
    <row r="1563" spans="1:7" x14ac:dyDescent="0.25">
      <c r="A1563" s="960">
        <v>43169</v>
      </c>
      <c r="B1563" s="492" t="s">
        <v>8</v>
      </c>
      <c r="C1563" s="492" t="s">
        <v>141</v>
      </c>
      <c r="D1563" s="492" t="s">
        <v>145</v>
      </c>
      <c r="E1563" s="492" t="s">
        <v>110</v>
      </c>
      <c r="F1563" s="492">
        <v>27</v>
      </c>
      <c r="G1563" s="13">
        <f>IF(A1563&lt;&gt;"Vide",A1563,"")</f>
        <v>43169</v>
      </c>
    </row>
    <row r="1564" spans="1:7" x14ac:dyDescent="0.25">
      <c r="A1564" s="959">
        <v>43169</v>
      </c>
      <c r="B1564" s="491" t="s">
        <v>8</v>
      </c>
      <c r="C1564" s="491" t="s">
        <v>141</v>
      </c>
      <c r="D1564" s="491" t="s">
        <v>146</v>
      </c>
      <c r="E1564" s="491" t="s">
        <v>110</v>
      </c>
      <c r="F1564" s="491">
        <v>3</v>
      </c>
      <c r="G1564" s="13">
        <f>IF(A1564&lt;&gt;"Vide",A1564,"")</f>
        <v>43169</v>
      </c>
    </row>
    <row r="1565" spans="1:7" x14ac:dyDescent="0.25">
      <c r="A1565" s="960">
        <v>43169</v>
      </c>
      <c r="B1565" s="492" t="s">
        <v>8</v>
      </c>
      <c r="C1565" s="492" t="s">
        <v>141</v>
      </c>
      <c r="D1565" s="492" t="s">
        <v>146</v>
      </c>
      <c r="E1565" s="492" t="s">
        <v>110</v>
      </c>
      <c r="F1565" s="492">
        <v>17</v>
      </c>
      <c r="G1565" s="13">
        <f>IF(A1565&lt;&gt;"Vide",A1565,"")</f>
        <v>43169</v>
      </c>
    </row>
    <row r="1566" spans="1:7" x14ac:dyDescent="0.25">
      <c r="A1566" s="959">
        <v>43169</v>
      </c>
      <c r="B1566" s="491" t="s">
        <v>4</v>
      </c>
      <c r="C1566" s="491" t="s">
        <v>141</v>
      </c>
      <c r="D1566" s="491" t="s">
        <v>146</v>
      </c>
      <c r="E1566" s="491" t="s">
        <v>110</v>
      </c>
      <c r="F1566" s="491">
        <v>14</v>
      </c>
      <c r="G1566" s="13">
        <f>IF(A1566&lt;&gt;"Vide",A1566,"")</f>
        <v>43169</v>
      </c>
    </row>
    <row r="1567" spans="1:7" x14ac:dyDescent="0.25">
      <c r="A1567" s="960">
        <v>43169</v>
      </c>
      <c r="B1567" s="492" t="s">
        <v>9</v>
      </c>
      <c r="C1567" s="492" t="s">
        <v>141</v>
      </c>
      <c r="D1567" s="492" t="s">
        <v>146</v>
      </c>
      <c r="E1567" s="492" t="s">
        <v>110</v>
      </c>
      <c r="F1567" s="492">
        <v>20</v>
      </c>
      <c r="G1567" s="13">
        <f>IF(A1567&lt;&gt;"Vide",A1567,"")</f>
        <v>43169</v>
      </c>
    </row>
    <row r="1568" spans="1:7" ht="30" x14ac:dyDescent="0.25">
      <c r="A1568" s="959">
        <v>43169</v>
      </c>
      <c r="B1568" s="491" t="s">
        <v>9</v>
      </c>
      <c r="C1568" s="491" t="s">
        <v>141</v>
      </c>
      <c r="D1568" s="491" t="s">
        <v>148</v>
      </c>
      <c r="E1568" s="491" t="s">
        <v>110</v>
      </c>
      <c r="F1568" s="491">
        <v>20</v>
      </c>
      <c r="G1568" s="13">
        <f>IF(A1568&lt;&gt;"Vide",A1568,"")</f>
        <v>43169</v>
      </c>
    </row>
    <row r="1569" spans="1:7" x14ac:dyDescent="0.25">
      <c r="A1569" s="960">
        <v>43169</v>
      </c>
      <c r="B1569" s="492" t="s">
        <v>21</v>
      </c>
      <c r="C1569" s="492" t="s">
        <v>141</v>
      </c>
      <c r="D1569" s="492" t="s">
        <v>145</v>
      </c>
      <c r="E1569" s="492" t="s">
        <v>110</v>
      </c>
      <c r="F1569" s="492">
        <v>10</v>
      </c>
      <c r="G1569" s="13">
        <f>IF(A1569&lt;&gt;"Vide",A1569,"")</f>
        <v>43169</v>
      </c>
    </row>
    <row r="1570" spans="1:7" x14ac:dyDescent="0.25">
      <c r="A1570" s="959">
        <v>43169</v>
      </c>
      <c r="B1570" s="491" t="s">
        <v>21</v>
      </c>
      <c r="C1570" s="491" t="s">
        <v>141</v>
      </c>
      <c r="D1570" s="491" t="s">
        <v>146</v>
      </c>
      <c r="E1570" s="491" t="s">
        <v>110</v>
      </c>
      <c r="F1570" s="491">
        <v>19</v>
      </c>
      <c r="G1570" s="13">
        <f>IF(A1570&lt;&gt;"Vide",A1570,"")</f>
        <v>43169</v>
      </c>
    </row>
    <row r="1571" spans="1:7" x14ac:dyDescent="0.25">
      <c r="A1571" s="960">
        <v>43169</v>
      </c>
      <c r="B1571" s="492" t="s">
        <v>4</v>
      </c>
      <c r="C1571" s="492" t="s">
        <v>141</v>
      </c>
      <c r="D1571" s="492" t="s">
        <v>146</v>
      </c>
      <c r="E1571" s="492" t="s">
        <v>110</v>
      </c>
      <c r="F1571" s="492">
        <v>9</v>
      </c>
      <c r="G1571" s="13">
        <f>IF(A1571&lt;&gt;"Vide",A1571,"")</f>
        <v>43169</v>
      </c>
    </row>
    <row r="1572" spans="1:7" x14ac:dyDescent="0.25">
      <c r="A1572" s="959">
        <v>43169</v>
      </c>
      <c r="B1572" s="491" t="s">
        <v>4</v>
      </c>
      <c r="C1572" s="491" t="s">
        <v>141</v>
      </c>
      <c r="D1572" s="491" t="s">
        <v>145</v>
      </c>
      <c r="E1572" s="491" t="s">
        <v>110</v>
      </c>
      <c r="F1572" s="491">
        <v>9</v>
      </c>
      <c r="G1572" s="13">
        <f>IF(A1572&lt;&gt;"Vide",A1572,"")</f>
        <v>43169</v>
      </c>
    </row>
    <row r="1573" spans="1:7" x14ac:dyDescent="0.25">
      <c r="A1573" s="960">
        <v>43170</v>
      </c>
      <c r="B1573" s="492" t="s">
        <v>3</v>
      </c>
      <c r="C1573" s="492" t="s">
        <v>141</v>
      </c>
      <c r="D1573" s="492" t="s">
        <v>145</v>
      </c>
      <c r="E1573" s="492" t="s">
        <v>110</v>
      </c>
      <c r="F1573" s="492">
        <v>5</v>
      </c>
      <c r="G1573" s="13">
        <f>IF(A1573&lt;&gt;"Vide",A1573,"")</f>
        <v>43170</v>
      </c>
    </row>
    <row r="1574" spans="1:7" x14ac:dyDescent="0.25">
      <c r="A1574" s="959">
        <v>43170</v>
      </c>
      <c r="B1574" s="491" t="s">
        <v>3</v>
      </c>
      <c r="C1574" s="491" t="s">
        <v>141</v>
      </c>
      <c r="D1574" s="491" t="s">
        <v>146</v>
      </c>
      <c r="E1574" s="491" t="s">
        <v>110</v>
      </c>
      <c r="F1574" s="491">
        <v>17</v>
      </c>
      <c r="G1574" s="13">
        <f>IF(A1574&lt;&gt;"Vide",A1574,"")</f>
        <v>43170</v>
      </c>
    </row>
    <row r="1575" spans="1:7" x14ac:dyDescent="0.25">
      <c r="A1575" s="960">
        <v>43170</v>
      </c>
      <c r="B1575" s="492" t="s">
        <v>4</v>
      </c>
      <c r="C1575" s="492" t="s">
        <v>141</v>
      </c>
      <c r="D1575" s="492" t="s">
        <v>145</v>
      </c>
      <c r="E1575" s="492" t="s">
        <v>110</v>
      </c>
      <c r="F1575" s="492">
        <v>10</v>
      </c>
      <c r="G1575" s="13">
        <f>IF(A1575&lt;&gt;"Vide",A1575,"")</f>
        <v>43170</v>
      </c>
    </row>
    <row r="1576" spans="1:7" x14ac:dyDescent="0.25">
      <c r="A1576" s="959">
        <v>43170</v>
      </c>
      <c r="B1576" s="491" t="s">
        <v>4</v>
      </c>
      <c r="C1576" s="491" t="s">
        <v>141</v>
      </c>
      <c r="D1576" s="491" t="s">
        <v>146</v>
      </c>
      <c r="E1576" s="491" t="s">
        <v>110</v>
      </c>
      <c r="F1576" s="491">
        <v>13</v>
      </c>
      <c r="G1576" s="13">
        <f>IF(A1576&lt;&gt;"Vide",A1576,"")</f>
        <v>43170</v>
      </c>
    </row>
    <row r="1577" spans="1:7" ht="30" x14ac:dyDescent="0.25">
      <c r="A1577" s="960">
        <v>43170</v>
      </c>
      <c r="B1577" s="492" t="s">
        <v>4</v>
      </c>
      <c r="C1577" s="492" t="s">
        <v>141</v>
      </c>
      <c r="D1577" s="492" t="s">
        <v>149</v>
      </c>
      <c r="E1577" s="492" t="s">
        <v>110</v>
      </c>
      <c r="F1577" s="492">
        <v>10</v>
      </c>
      <c r="G1577" s="13">
        <f>IF(A1577&lt;&gt;"Vide",A1577,"")</f>
        <v>43170</v>
      </c>
    </row>
    <row r="1578" spans="1:7" ht="30" x14ac:dyDescent="0.25">
      <c r="A1578" s="961">
        <v>43171</v>
      </c>
      <c r="B1578" s="493" t="s">
        <v>7</v>
      </c>
      <c r="C1578" s="493" t="s">
        <v>47</v>
      </c>
      <c r="D1578" s="493" t="s">
        <v>55</v>
      </c>
      <c r="E1578" s="493" t="s">
        <v>942</v>
      </c>
      <c r="F1578" s="493">
        <v>65</v>
      </c>
      <c r="G1578" s="13">
        <f>IF(A1578&lt;&gt;"Vide",A1578,"")</f>
        <v>43171</v>
      </c>
    </row>
    <row r="1579" spans="1:7" ht="30" x14ac:dyDescent="0.25">
      <c r="A1579" s="962">
        <v>43171</v>
      </c>
      <c r="B1579" s="494" t="s">
        <v>8</v>
      </c>
      <c r="C1579" s="494" t="s">
        <v>61</v>
      </c>
      <c r="D1579" s="494" t="s">
        <v>66</v>
      </c>
      <c r="E1579" s="494" t="s">
        <v>943</v>
      </c>
      <c r="F1579" s="494">
        <v>60</v>
      </c>
      <c r="G1579" s="13">
        <f>IF(A1579&lt;&gt;"Vide",A1579,"")</f>
        <v>43171</v>
      </c>
    </row>
    <row r="1580" spans="1:7" ht="30" x14ac:dyDescent="0.25">
      <c r="A1580" s="963">
        <v>43171</v>
      </c>
      <c r="B1580" s="495" t="s">
        <v>9</v>
      </c>
      <c r="C1580" s="495" t="s">
        <v>61</v>
      </c>
      <c r="D1580" s="495" t="s">
        <v>60</v>
      </c>
      <c r="E1580" s="495" t="s">
        <v>944</v>
      </c>
      <c r="F1580" s="495">
        <v>40</v>
      </c>
      <c r="G1580" s="13">
        <f>IF(A1580&lt;&gt;"Vide",A1580,"")</f>
        <v>43171</v>
      </c>
    </row>
    <row r="1581" spans="1:7" x14ac:dyDescent="0.25">
      <c r="A1581" s="962">
        <v>43171</v>
      </c>
      <c r="B1581" s="494" t="s">
        <v>3</v>
      </c>
      <c r="C1581" s="494" t="s">
        <v>84</v>
      </c>
      <c r="D1581" s="494" t="s">
        <v>115</v>
      </c>
      <c r="E1581" s="494" t="s">
        <v>945</v>
      </c>
      <c r="F1581" s="494">
        <v>60</v>
      </c>
      <c r="G1581" s="13">
        <f>IF(A1581&lt;&gt;"Vide",A1581,"")</f>
        <v>43171</v>
      </c>
    </row>
    <row r="1582" spans="1:7" ht="30" x14ac:dyDescent="0.25">
      <c r="A1582" s="963">
        <v>43171</v>
      </c>
      <c r="B1582" s="495" t="s">
        <v>9</v>
      </c>
      <c r="C1582" s="495" t="s">
        <v>61</v>
      </c>
      <c r="D1582" s="495" t="s">
        <v>60</v>
      </c>
      <c r="E1582" s="495" t="s">
        <v>946</v>
      </c>
      <c r="F1582" s="495">
        <v>60</v>
      </c>
      <c r="G1582" s="13">
        <f>IF(A1582&lt;&gt;"Vide",A1582,"")</f>
        <v>43171</v>
      </c>
    </row>
    <row r="1583" spans="1:7" x14ac:dyDescent="0.25">
      <c r="A1583" s="962">
        <v>43171</v>
      </c>
      <c r="B1583" s="494" t="s">
        <v>7</v>
      </c>
      <c r="C1583" s="494" t="s">
        <v>49</v>
      </c>
      <c r="D1583" s="494" t="s">
        <v>106</v>
      </c>
      <c r="E1583" s="494" t="s">
        <v>947</v>
      </c>
      <c r="F1583" s="494">
        <v>60</v>
      </c>
      <c r="G1583" s="13">
        <f>IF(A1583&lt;&gt;"Vide",A1583,"")</f>
        <v>43171</v>
      </c>
    </row>
    <row r="1584" spans="1:7" ht="30" x14ac:dyDescent="0.25">
      <c r="A1584" s="963">
        <v>43171</v>
      </c>
      <c r="B1584" s="495" t="s">
        <v>4</v>
      </c>
      <c r="C1584" s="495" t="s">
        <v>84</v>
      </c>
      <c r="D1584" s="495" t="s">
        <v>115</v>
      </c>
      <c r="E1584" s="495" t="s">
        <v>948</v>
      </c>
      <c r="F1584" s="495">
        <v>45</v>
      </c>
      <c r="G1584" s="13">
        <f>IF(A1584&lt;&gt;"Vide",A1584,"")</f>
        <v>43171</v>
      </c>
    </row>
    <row r="1585" spans="1:7" ht="45" x14ac:dyDescent="0.25">
      <c r="A1585" s="962">
        <v>43171</v>
      </c>
      <c r="B1585" s="494" t="s">
        <v>9</v>
      </c>
      <c r="C1585" s="494" t="s">
        <v>61</v>
      </c>
      <c r="D1585" s="494" t="s">
        <v>65</v>
      </c>
      <c r="E1585" s="494" t="s">
        <v>949</v>
      </c>
      <c r="F1585" s="494">
        <v>40</v>
      </c>
      <c r="G1585" s="13">
        <f>IF(A1585&lt;&gt;"Vide",A1585,"")</f>
        <v>43171</v>
      </c>
    </row>
    <row r="1586" spans="1:7" x14ac:dyDescent="0.25">
      <c r="A1586" s="963">
        <v>43171</v>
      </c>
      <c r="B1586" s="495" t="s">
        <v>7</v>
      </c>
      <c r="C1586" s="495" t="s">
        <v>15</v>
      </c>
      <c r="D1586" s="495" t="s">
        <v>136</v>
      </c>
      <c r="E1586" s="495" t="s">
        <v>950</v>
      </c>
      <c r="F1586" s="495">
        <v>0</v>
      </c>
      <c r="G1586" s="13">
        <f>IF(A1586&lt;&gt;"Vide",A1586,"")</f>
        <v>43171</v>
      </c>
    </row>
    <row r="1587" spans="1:7" ht="30" x14ac:dyDescent="0.25">
      <c r="A1587" s="962">
        <v>43171</v>
      </c>
      <c r="B1587" s="494" t="s">
        <v>8</v>
      </c>
      <c r="C1587" s="494" t="s">
        <v>141</v>
      </c>
      <c r="D1587" s="494" t="s">
        <v>145</v>
      </c>
      <c r="E1587" s="494" t="s">
        <v>951</v>
      </c>
      <c r="F1587" s="494">
        <v>0</v>
      </c>
      <c r="G1587" s="13">
        <f>IF(A1587&lt;&gt;"Vide",A1587,"")</f>
        <v>43171</v>
      </c>
    </row>
    <row r="1588" spans="1:7" ht="30" x14ac:dyDescent="0.25">
      <c r="A1588" s="963">
        <v>43171</v>
      </c>
      <c r="B1588" s="495" t="s">
        <v>8</v>
      </c>
      <c r="C1588" s="495" t="s">
        <v>61</v>
      </c>
      <c r="D1588" s="495" t="s">
        <v>65</v>
      </c>
      <c r="E1588" s="495" t="s">
        <v>952</v>
      </c>
      <c r="F1588" s="495">
        <v>30</v>
      </c>
      <c r="G1588" s="13">
        <f>IF(A1588&lt;&gt;"Vide",A1588,"")</f>
        <v>43171</v>
      </c>
    </row>
    <row r="1589" spans="1:7" x14ac:dyDescent="0.25">
      <c r="A1589" s="962">
        <v>43171</v>
      </c>
      <c r="B1589" s="494" t="s">
        <v>6</v>
      </c>
      <c r="C1589" s="494" t="s">
        <v>48</v>
      </c>
      <c r="D1589" s="494" t="s">
        <v>58</v>
      </c>
      <c r="E1589" s="494" t="s">
        <v>953</v>
      </c>
      <c r="F1589" s="494">
        <v>30</v>
      </c>
      <c r="G1589" s="13">
        <f>IF(A1589&lt;&gt;"Vide",A1589,"")</f>
        <v>43171</v>
      </c>
    </row>
    <row r="1590" spans="1:7" ht="30" x14ac:dyDescent="0.25">
      <c r="A1590" s="963">
        <v>43171</v>
      </c>
      <c r="B1590" s="495" t="s">
        <v>6</v>
      </c>
      <c r="C1590" s="495" t="s">
        <v>83</v>
      </c>
      <c r="D1590" s="495" t="s">
        <v>69</v>
      </c>
      <c r="E1590" s="495" t="s">
        <v>954</v>
      </c>
      <c r="F1590" s="495">
        <v>15</v>
      </c>
      <c r="G1590" s="13">
        <f>IF(A1590&lt;&gt;"Vide",A1590,"")</f>
        <v>43171</v>
      </c>
    </row>
    <row r="1591" spans="1:7" ht="30" x14ac:dyDescent="0.25">
      <c r="A1591" s="962">
        <v>43171</v>
      </c>
      <c r="B1591" s="494" t="s">
        <v>9</v>
      </c>
      <c r="C1591" s="494" t="s">
        <v>85</v>
      </c>
      <c r="D1591" s="494" t="s">
        <v>10</v>
      </c>
      <c r="E1591" s="494" t="s">
        <v>644</v>
      </c>
      <c r="F1591" s="494">
        <v>0</v>
      </c>
      <c r="G1591" s="13">
        <f>IF(A1591&lt;&gt;"Vide",A1591,"")</f>
        <v>43171</v>
      </c>
    </row>
    <row r="1592" spans="1:7" x14ac:dyDescent="0.25">
      <c r="A1592" s="963">
        <v>43171</v>
      </c>
      <c r="B1592" s="495" t="s">
        <v>6</v>
      </c>
      <c r="C1592" s="495" t="s">
        <v>16</v>
      </c>
      <c r="D1592" s="495" t="s">
        <v>120</v>
      </c>
      <c r="E1592" s="495" t="s">
        <v>955</v>
      </c>
      <c r="F1592" s="495">
        <v>20</v>
      </c>
      <c r="G1592" s="13">
        <f>IF(A1592&lt;&gt;"Vide",A1592,"")</f>
        <v>43171</v>
      </c>
    </row>
    <row r="1593" spans="1:7" ht="30" x14ac:dyDescent="0.25">
      <c r="A1593" s="962">
        <v>43171</v>
      </c>
      <c r="B1593" s="494" t="s">
        <v>6</v>
      </c>
      <c r="C1593" s="494" t="s">
        <v>83</v>
      </c>
      <c r="D1593" s="494" t="s">
        <v>115</v>
      </c>
      <c r="E1593" s="494" t="s">
        <v>956</v>
      </c>
      <c r="F1593" s="494">
        <v>60</v>
      </c>
      <c r="G1593" s="13">
        <f>IF(A1593&lt;&gt;"Vide",A1593,"")</f>
        <v>43171</v>
      </c>
    </row>
    <row r="1594" spans="1:7" x14ac:dyDescent="0.25">
      <c r="A1594" s="964">
        <v>43171</v>
      </c>
      <c r="B1594" s="496" t="s">
        <v>135</v>
      </c>
      <c r="C1594" s="496" t="s">
        <v>11</v>
      </c>
      <c r="D1594" s="496" t="s">
        <v>137</v>
      </c>
      <c r="E1594" s="496">
        <v>80.2</v>
      </c>
      <c r="F1594" s="496">
        <v>0</v>
      </c>
      <c r="G1594" s="13">
        <f>IF(A1594&lt;&gt;"Vide",A1594,"")</f>
        <v>43171</v>
      </c>
    </row>
    <row r="1595" spans="1:7" x14ac:dyDescent="0.25">
      <c r="A1595" s="965">
        <v>43172</v>
      </c>
      <c r="B1595" s="497" t="s">
        <v>6</v>
      </c>
      <c r="C1595" s="497" t="s">
        <v>83</v>
      </c>
      <c r="D1595" s="497" t="s">
        <v>71</v>
      </c>
      <c r="E1595" s="497" t="s">
        <v>957</v>
      </c>
      <c r="F1595" s="497">
        <v>20</v>
      </c>
      <c r="G1595" s="13">
        <f>IF(A1595&lt;&gt;"Vide",A1595,"")</f>
        <v>43172</v>
      </c>
    </row>
    <row r="1596" spans="1:7" x14ac:dyDescent="0.25">
      <c r="A1596" s="966">
        <v>43172</v>
      </c>
      <c r="B1596" s="498" t="s">
        <v>4</v>
      </c>
      <c r="C1596" s="498" t="s">
        <v>84</v>
      </c>
      <c r="D1596" s="498" t="s">
        <v>115</v>
      </c>
      <c r="E1596" s="498" t="s">
        <v>958</v>
      </c>
      <c r="F1596" s="498">
        <v>15</v>
      </c>
      <c r="G1596" s="13">
        <f>IF(A1596&lt;&gt;"Vide",A1596,"")</f>
        <v>43172</v>
      </c>
    </row>
    <row r="1597" spans="1:7" x14ac:dyDescent="0.25">
      <c r="A1597" s="967">
        <v>43171</v>
      </c>
      <c r="B1597" s="499" t="s">
        <v>8</v>
      </c>
      <c r="C1597" s="499" t="s">
        <v>141</v>
      </c>
      <c r="D1597" s="499" t="s">
        <v>145</v>
      </c>
      <c r="E1597" s="499" t="s">
        <v>110</v>
      </c>
      <c r="F1597" s="499">
        <v>3</v>
      </c>
      <c r="G1597" s="13">
        <f>IF(A1597&lt;&gt;"Vide",A1597,"")</f>
        <v>43171</v>
      </c>
    </row>
    <row r="1598" spans="1:7" x14ac:dyDescent="0.25">
      <c r="A1598" s="968">
        <v>43171</v>
      </c>
      <c r="B1598" s="500" t="s">
        <v>8</v>
      </c>
      <c r="C1598" s="500" t="s">
        <v>141</v>
      </c>
      <c r="D1598" s="500" t="s">
        <v>146</v>
      </c>
      <c r="E1598" s="500" t="s">
        <v>110</v>
      </c>
      <c r="F1598" s="500">
        <v>21</v>
      </c>
      <c r="G1598" s="13">
        <f>IF(A1598&lt;&gt;"Vide",A1598,"")</f>
        <v>43171</v>
      </c>
    </row>
    <row r="1599" spans="1:7" x14ac:dyDescent="0.25">
      <c r="A1599" s="969">
        <v>43171</v>
      </c>
      <c r="B1599" s="501" t="s">
        <v>8</v>
      </c>
      <c r="C1599" s="501" t="s">
        <v>141</v>
      </c>
      <c r="D1599" s="501" t="s">
        <v>147</v>
      </c>
      <c r="E1599" s="501" t="s">
        <v>110</v>
      </c>
      <c r="F1599" s="501">
        <v>14</v>
      </c>
      <c r="G1599" s="13">
        <f>IF(A1599&lt;&gt;"Vide",A1599,"")</f>
        <v>43171</v>
      </c>
    </row>
    <row r="1600" spans="1:7" x14ac:dyDescent="0.25">
      <c r="A1600" s="968">
        <v>43171</v>
      </c>
      <c r="B1600" s="500" t="s">
        <v>8</v>
      </c>
      <c r="C1600" s="500" t="s">
        <v>141</v>
      </c>
      <c r="D1600" s="500" t="s">
        <v>146</v>
      </c>
      <c r="E1600" s="500" t="s">
        <v>110</v>
      </c>
      <c r="F1600" s="500">
        <v>42</v>
      </c>
      <c r="G1600" s="13">
        <f>IF(A1600&lt;&gt;"Vide",A1600,"")</f>
        <v>43171</v>
      </c>
    </row>
    <row r="1601" spans="1:7" ht="51" customHeight="1" x14ac:dyDescent="0.25">
      <c r="A1601" s="969">
        <v>43171</v>
      </c>
      <c r="B1601" s="501" t="s">
        <v>8</v>
      </c>
      <c r="C1601" s="501" t="s">
        <v>141</v>
      </c>
      <c r="D1601" s="501" t="s">
        <v>149</v>
      </c>
      <c r="E1601" s="501" t="s">
        <v>959</v>
      </c>
      <c r="F1601" s="501">
        <v>0</v>
      </c>
      <c r="G1601" s="13">
        <f>IF(A1601&lt;&gt;"Vide",A1601,"")</f>
        <v>43171</v>
      </c>
    </row>
    <row r="1602" spans="1:7" ht="48" customHeight="1" x14ac:dyDescent="0.25">
      <c r="A1602" s="968">
        <v>43171</v>
      </c>
      <c r="B1602" s="500" t="s">
        <v>3</v>
      </c>
      <c r="C1602" s="500" t="s">
        <v>141</v>
      </c>
      <c r="D1602" s="500" t="s">
        <v>145</v>
      </c>
      <c r="E1602" s="500" t="s">
        <v>110</v>
      </c>
      <c r="F1602" s="500">
        <v>3</v>
      </c>
      <c r="G1602" s="13">
        <f>IF(A1602&lt;&gt;"Vide",A1602,"")</f>
        <v>43171</v>
      </c>
    </row>
    <row r="1603" spans="1:7" x14ac:dyDescent="0.25">
      <c r="A1603" s="969">
        <v>43171</v>
      </c>
      <c r="B1603" s="501" t="s">
        <v>3</v>
      </c>
      <c r="C1603" s="501" t="s">
        <v>141</v>
      </c>
      <c r="D1603" s="501" t="s">
        <v>146</v>
      </c>
      <c r="E1603" s="501" t="s">
        <v>110</v>
      </c>
      <c r="F1603" s="501">
        <v>6</v>
      </c>
      <c r="G1603" s="13">
        <f>IF(A1603&lt;&gt;"Vide",A1603,"")</f>
        <v>43171</v>
      </c>
    </row>
    <row r="1604" spans="1:7" ht="30" x14ac:dyDescent="0.25">
      <c r="A1604" s="968">
        <v>43171</v>
      </c>
      <c r="B1604" s="500" t="s">
        <v>3</v>
      </c>
      <c r="C1604" s="500" t="s">
        <v>141</v>
      </c>
      <c r="D1604" s="500" t="s">
        <v>148</v>
      </c>
      <c r="E1604" s="500" t="s">
        <v>110</v>
      </c>
      <c r="F1604" s="500">
        <v>15</v>
      </c>
      <c r="G1604" s="13">
        <f>IF(A1604&lt;&gt;"Vide",A1604,"")</f>
        <v>43171</v>
      </c>
    </row>
    <row r="1605" spans="1:7" ht="30" x14ac:dyDescent="0.25">
      <c r="A1605" s="969">
        <v>43171</v>
      </c>
      <c r="B1605" s="501" t="s">
        <v>3</v>
      </c>
      <c r="C1605" s="501" t="s">
        <v>141</v>
      </c>
      <c r="D1605" s="501" t="s">
        <v>149</v>
      </c>
      <c r="E1605" s="501" t="s">
        <v>284</v>
      </c>
      <c r="F1605" s="501">
        <v>0</v>
      </c>
      <c r="G1605" s="13">
        <f>IF(A1605&lt;&gt;"Vide",A1605,"")</f>
        <v>43171</v>
      </c>
    </row>
    <row r="1606" spans="1:7" x14ac:dyDescent="0.25">
      <c r="A1606" s="968">
        <v>43171</v>
      </c>
      <c r="B1606" s="500" t="s">
        <v>4</v>
      </c>
      <c r="C1606" s="500" t="s">
        <v>141</v>
      </c>
      <c r="D1606" s="500" t="s">
        <v>146</v>
      </c>
      <c r="E1606" s="500" t="s">
        <v>110</v>
      </c>
      <c r="F1606" s="500">
        <v>8</v>
      </c>
      <c r="G1606" s="13">
        <f>IF(A1606&lt;&gt;"Vide",A1606,"")</f>
        <v>43171</v>
      </c>
    </row>
    <row r="1607" spans="1:7" x14ac:dyDescent="0.25">
      <c r="A1607" s="969">
        <v>43171</v>
      </c>
      <c r="B1607" s="501" t="s">
        <v>4</v>
      </c>
      <c r="C1607" s="501" t="s">
        <v>141</v>
      </c>
      <c r="D1607" s="501" t="s">
        <v>146</v>
      </c>
      <c r="E1607" s="501" t="s">
        <v>110</v>
      </c>
      <c r="F1607" s="501">
        <v>4</v>
      </c>
      <c r="G1607" s="13">
        <f>IF(A1607&lt;&gt;"Vide",A1607,"")</f>
        <v>43171</v>
      </c>
    </row>
    <row r="1608" spans="1:7" x14ac:dyDescent="0.25">
      <c r="A1608" s="968">
        <v>43171</v>
      </c>
      <c r="B1608" s="500" t="s">
        <v>4</v>
      </c>
      <c r="C1608" s="500" t="s">
        <v>141</v>
      </c>
      <c r="D1608" s="500" t="s">
        <v>145</v>
      </c>
      <c r="E1608" s="500" t="s">
        <v>110</v>
      </c>
      <c r="F1608" s="500">
        <v>6</v>
      </c>
      <c r="G1608" s="13">
        <f>IF(A1608&lt;&gt;"Vide",A1608,"")</f>
        <v>43171</v>
      </c>
    </row>
    <row r="1609" spans="1:7" x14ac:dyDescent="0.25">
      <c r="A1609" s="969">
        <v>43171</v>
      </c>
      <c r="B1609" s="501" t="s">
        <v>4</v>
      </c>
      <c r="C1609" s="501" t="s">
        <v>141</v>
      </c>
      <c r="D1609" s="501" t="s">
        <v>146</v>
      </c>
      <c r="E1609" s="501" t="s">
        <v>110</v>
      </c>
      <c r="F1609" s="501">
        <v>14</v>
      </c>
      <c r="G1609" s="13">
        <f>IF(A1609&lt;&gt;"Vide",A1609,"")</f>
        <v>43171</v>
      </c>
    </row>
    <row r="1610" spans="1:7" ht="30" x14ac:dyDescent="0.25">
      <c r="A1610" s="968">
        <v>43171</v>
      </c>
      <c r="B1610" s="500" t="s">
        <v>4</v>
      </c>
      <c r="C1610" s="500" t="s">
        <v>141</v>
      </c>
      <c r="D1610" s="500" t="s">
        <v>148</v>
      </c>
      <c r="E1610" s="500" t="s">
        <v>110</v>
      </c>
      <c r="F1610" s="500">
        <v>15</v>
      </c>
      <c r="G1610" s="13">
        <f>IF(A1610&lt;&gt;"Vide",A1610,"")</f>
        <v>43171</v>
      </c>
    </row>
    <row r="1611" spans="1:7" ht="30" x14ac:dyDescent="0.25">
      <c r="A1611" s="969">
        <v>43171</v>
      </c>
      <c r="B1611" s="501" t="s">
        <v>4</v>
      </c>
      <c r="C1611" s="501" t="s">
        <v>141</v>
      </c>
      <c r="D1611" s="501" t="s">
        <v>149</v>
      </c>
      <c r="E1611" s="501" t="s">
        <v>110</v>
      </c>
      <c r="F1611" s="501">
        <v>2</v>
      </c>
      <c r="G1611" s="13">
        <f>IF(A1611&lt;&gt;"Vide",A1611,"")</f>
        <v>43171</v>
      </c>
    </row>
    <row r="1612" spans="1:7" x14ac:dyDescent="0.25">
      <c r="A1612" s="968">
        <v>43171</v>
      </c>
      <c r="B1612" s="500" t="s">
        <v>9</v>
      </c>
      <c r="C1612" s="500" t="s">
        <v>141</v>
      </c>
      <c r="D1612" s="500" t="s">
        <v>145</v>
      </c>
      <c r="E1612" s="500" t="s">
        <v>110</v>
      </c>
      <c r="F1612" s="500">
        <v>2</v>
      </c>
      <c r="G1612" s="13">
        <f>IF(A1612&lt;&gt;"Vide",A1612,"")</f>
        <v>43171</v>
      </c>
    </row>
    <row r="1613" spans="1:7" x14ac:dyDescent="0.25">
      <c r="A1613" s="969">
        <v>43171</v>
      </c>
      <c r="B1613" s="501" t="s">
        <v>9</v>
      </c>
      <c r="C1613" s="501" t="s">
        <v>141</v>
      </c>
      <c r="D1613" s="501" t="s">
        <v>146</v>
      </c>
      <c r="E1613" s="501" t="s">
        <v>110</v>
      </c>
      <c r="F1613" s="501">
        <v>24</v>
      </c>
      <c r="G1613" s="13">
        <f>IF(A1613&lt;&gt;"Vide",A1613,"")</f>
        <v>43171</v>
      </c>
    </row>
    <row r="1614" spans="1:7" ht="30" x14ac:dyDescent="0.25">
      <c r="A1614" s="968">
        <v>43171</v>
      </c>
      <c r="B1614" s="500" t="s">
        <v>9</v>
      </c>
      <c r="C1614" s="500" t="s">
        <v>141</v>
      </c>
      <c r="D1614" s="500" t="s">
        <v>148</v>
      </c>
      <c r="E1614" s="500" t="s">
        <v>110</v>
      </c>
      <c r="F1614" s="500">
        <v>15</v>
      </c>
      <c r="G1614" s="13">
        <f>IF(A1614&lt;&gt;"Vide",A1614,"")</f>
        <v>43171</v>
      </c>
    </row>
    <row r="1615" spans="1:7" x14ac:dyDescent="0.25">
      <c r="A1615" s="969">
        <v>43171</v>
      </c>
      <c r="B1615" s="501" t="s">
        <v>9</v>
      </c>
      <c r="C1615" s="501" t="s">
        <v>141</v>
      </c>
      <c r="D1615" s="501" t="s">
        <v>146</v>
      </c>
      <c r="E1615" s="501" t="s">
        <v>110</v>
      </c>
      <c r="F1615" s="501">
        <v>14</v>
      </c>
      <c r="G1615" s="13">
        <f>IF(A1615&lt;&gt;"Vide",A1615,"")</f>
        <v>43171</v>
      </c>
    </row>
    <row r="1616" spans="1:7" x14ac:dyDescent="0.25">
      <c r="A1616" s="968">
        <v>43171</v>
      </c>
      <c r="B1616" s="500" t="s">
        <v>21</v>
      </c>
      <c r="C1616" s="500" t="s">
        <v>141</v>
      </c>
      <c r="D1616" s="500" t="s">
        <v>145</v>
      </c>
      <c r="E1616" s="500" t="s">
        <v>110</v>
      </c>
      <c r="F1616" s="500">
        <v>15</v>
      </c>
      <c r="G1616" s="13">
        <f>IF(A1616&lt;&gt;"Vide",A1616,"")</f>
        <v>43171</v>
      </c>
    </row>
    <row r="1617" spans="1:7" x14ac:dyDescent="0.25">
      <c r="A1617" s="969">
        <v>43171</v>
      </c>
      <c r="B1617" s="501" t="s">
        <v>21</v>
      </c>
      <c r="C1617" s="501" t="s">
        <v>141</v>
      </c>
      <c r="D1617" s="501" t="s">
        <v>146</v>
      </c>
      <c r="E1617" s="501" t="s">
        <v>110</v>
      </c>
      <c r="F1617" s="501">
        <v>18</v>
      </c>
      <c r="G1617" s="13">
        <f>IF(A1617&lt;&gt;"Vide",A1617,"")</f>
        <v>43171</v>
      </c>
    </row>
    <row r="1618" spans="1:7" x14ac:dyDescent="0.25">
      <c r="A1618" s="970">
        <v>43172</v>
      </c>
      <c r="B1618" s="502" t="s">
        <v>3</v>
      </c>
      <c r="C1618" s="502" t="s">
        <v>84</v>
      </c>
      <c r="D1618" s="502" t="s">
        <v>115</v>
      </c>
      <c r="E1618" s="502" t="s">
        <v>960</v>
      </c>
      <c r="F1618" s="502">
        <v>15</v>
      </c>
      <c r="G1618" s="13">
        <f>IF(A1618&lt;&gt;"Vide",A1618,"")</f>
        <v>43172</v>
      </c>
    </row>
    <row r="1619" spans="1:7" ht="34.5" customHeight="1" x14ac:dyDescent="0.25">
      <c r="A1619" s="971">
        <v>43172</v>
      </c>
      <c r="B1619" s="503" t="s">
        <v>3</v>
      </c>
      <c r="C1619" s="503" t="s">
        <v>13</v>
      </c>
      <c r="D1619" s="503" t="s">
        <v>82</v>
      </c>
      <c r="E1619" s="503" t="s">
        <v>961</v>
      </c>
      <c r="F1619" s="503">
        <v>10</v>
      </c>
      <c r="G1619" s="13">
        <f>IF(A1619&lt;&gt;"Vide",A1619,"")</f>
        <v>43172</v>
      </c>
    </row>
    <row r="1620" spans="1:7" ht="34.5" customHeight="1" x14ac:dyDescent="0.25">
      <c r="A1620" s="970">
        <v>43172</v>
      </c>
      <c r="B1620" s="502" t="s">
        <v>4</v>
      </c>
      <c r="C1620" s="502" t="s">
        <v>84</v>
      </c>
      <c r="D1620" s="502" t="s">
        <v>115</v>
      </c>
      <c r="E1620" s="502" t="s">
        <v>962</v>
      </c>
      <c r="F1620" s="502">
        <v>30</v>
      </c>
      <c r="G1620" s="13">
        <f>IF(A1620&lt;&gt;"Vide",A1620,"")</f>
        <v>43172</v>
      </c>
    </row>
    <row r="1621" spans="1:7" ht="34.5" customHeight="1" x14ac:dyDescent="0.25">
      <c r="A1621" s="972">
        <v>43172</v>
      </c>
      <c r="B1621" s="504" t="s">
        <v>5</v>
      </c>
      <c r="C1621" s="504" t="s">
        <v>49</v>
      </c>
      <c r="D1621" s="504" t="s">
        <v>107</v>
      </c>
      <c r="E1621" s="504" t="s">
        <v>963</v>
      </c>
      <c r="F1621" s="504">
        <v>30</v>
      </c>
      <c r="G1621" s="13">
        <f>IF(A1621&lt;&gt;"Vide",A1621,"")</f>
        <v>43172</v>
      </c>
    </row>
    <row r="1622" spans="1:7" ht="34.5" customHeight="1" x14ac:dyDescent="0.25">
      <c r="A1622" s="970">
        <v>43172</v>
      </c>
      <c r="B1622" s="502" t="s">
        <v>6</v>
      </c>
      <c r="C1622" s="502" t="s">
        <v>49</v>
      </c>
      <c r="D1622" s="502" t="s">
        <v>107</v>
      </c>
      <c r="E1622" s="502" t="s">
        <v>963</v>
      </c>
      <c r="F1622" s="502">
        <v>30</v>
      </c>
      <c r="G1622" s="13">
        <f>IF(A1622&lt;&gt;"Vide",A1622,"")</f>
        <v>43172</v>
      </c>
    </row>
    <row r="1623" spans="1:7" ht="34.5" customHeight="1" x14ac:dyDescent="0.25">
      <c r="A1623" s="972">
        <v>43172</v>
      </c>
      <c r="B1623" s="504" t="s">
        <v>7</v>
      </c>
      <c r="C1623" s="504" t="s">
        <v>49</v>
      </c>
      <c r="D1623" s="504" t="s">
        <v>107</v>
      </c>
      <c r="E1623" s="504" t="s">
        <v>963</v>
      </c>
      <c r="F1623" s="504">
        <v>30</v>
      </c>
      <c r="G1623" s="13">
        <f>IF(A1623&lt;&gt;"Vide",A1623,"")</f>
        <v>43172</v>
      </c>
    </row>
    <row r="1624" spans="1:7" ht="34.5" customHeight="1" x14ac:dyDescent="0.25">
      <c r="A1624" s="970">
        <v>43172</v>
      </c>
      <c r="B1624" s="502" t="s">
        <v>30</v>
      </c>
      <c r="C1624" s="502" t="s">
        <v>14</v>
      </c>
      <c r="D1624" s="502" t="s">
        <v>53</v>
      </c>
      <c r="E1624" s="502" t="s">
        <v>964</v>
      </c>
      <c r="F1624" s="502">
        <v>10</v>
      </c>
      <c r="G1624" s="13">
        <f>IF(A1624&lt;&gt;"Vide",A1624,"")</f>
        <v>43172</v>
      </c>
    </row>
    <row r="1625" spans="1:7" ht="34.5" customHeight="1" x14ac:dyDescent="0.25">
      <c r="A1625" s="971">
        <v>43172</v>
      </c>
      <c r="B1625" s="503" t="s">
        <v>4</v>
      </c>
      <c r="C1625" s="503" t="s">
        <v>84</v>
      </c>
      <c r="D1625" s="503" t="s">
        <v>115</v>
      </c>
      <c r="E1625" s="503" t="s">
        <v>784</v>
      </c>
      <c r="F1625" s="503">
        <v>15</v>
      </c>
      <c r="G1625" s="13">
        <f>IF(A1625&lt;&gt;"Vide",A1625,"")</f>
        <v>43172</v>
      </c>
    </row>
    <row r="1626" spans="1:7" ht="34.5" customHeight="1" x14ac:dyDescent="0.25">
      <c r="A1626" s="973">
        <v>43172</v>
      </c>
      <c r="B1626" s="505" t="s">
        <v>6</v>
      </c>
      <c r="C1626" s="505" t="s">
        <v>83</v>
      </c>
      <c r="D1626" s="505" t="s">
        <v>71</v>
      </c>
      <c r="E1626" s="505" t="s">
        <v>965</v>
      </c>
      <c r="F1626" s="505">
        <v>10</v>
      </c>
      <c r="G1626" s="13">
        <f>IF(A1626&lt;&gt;"Vide",A1626,"")</f>
        <v>43172</v>
      </c>
    </row>
    <row r="1627" spans="1:7" ht="34.5" customHeight="1" x14ac:dyDescent="0.25">
      <c r="A1627" s="13"/>
    </row>
    <row r="1628" spans="1:7" ht="34.5" customHeight="1" x14ac:dyDescent="0.25"/>
  </sheetData>
  <sortState ref="A2:I7930">
    <sortCondition ref="A2:A7930"/>
  </sortState>
  <printOptions horizontalCentered="1"/>
  <pageMargins left="0" right="0" top="0" bottom="0" header="0" footer="0"/>
  <pageSetup paperSize="9" scale="70" orientation="landscape" r:id="rId1"/>
  <headerFooter>
    <oddHeader>&amp;L&amp;G&amp;C&amp;A</oddHeader>
    <oddFooter>&amp;L&amp;F&amp;C&amp;P/&amp;N&amp;R&amp;D</oddFoot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zoomScaleNormal="100" workbookViewId="0">
      <selection activeCell="M23" sqref="M23"/>
    </sheetView>
  </sheetViews>
  <sheetFormatPr baseColWidth="10" defaultRowHeight="15" x14ac:dyDescent="0.25"/>
  <cols>
    <col min="1" max="1" width="37.5703125" bestFit="1" customWidth="1"/>
    <col min="2" max="2" width="23.85546875" bestFit="1" customWidth="1"/>
    <col min="3" max="3" width="8.85546875" bestFit="1" customWidth="1"/>
    <col min="4" max="6" width="8.28515625" bestFit="1" customWidth="1"/>
    <col min="7" max="7" width="5.28515625" bestFit="1" customWidth="1"/>
    <col min="8" max="16" width="6.140625" customWidth="1"/>
    <col min="17" max="17" width="32" customWidth="1"/>
    <col min="18" max="18" width="8.42578125" customWidth="1"/>
    <col min="19" max="19" width="20.140625" customWidth="1"/>
    <col min="20" max="20" width="12.5703125" customWidth="1"/>
    <col min="21" max="21" width="66.28515625" customWidth="1"/>
    <col min="22" max="22" width="14.42578125" customWidth="1"/>
    <col min="23" max="23" width="7.85546875" customWidth="1"/>
    <col min="24" max="24" width="75" customWidth="1"/>
    <col min="25" max="25" width="41.140625" customWidth="1"/>
    <col min="26" max="26" width="58.7109375" customWidth="1"/>
    <col min="27" max="27" width="255.7109375" bestFit="1" customWidth="1"/>
    <col min="28" max="28" width="77.85546875" bestFit="1" customWidth="1"/>
    <col min="29" max="29" width="44.85546875" bestFit="1" customWidth="1"/>
    <col min="30" max="30" width="53.5703125" bestFit="1" customWidth="1"/>
    <col min="31" max="31" width="82.42578125" bestFit="1" customWidth="1"/>
    <col min="32" max="32" width="133.5703125" customWidth="1"/>
    <col min="33" max="33" width="97.42578125" customWidth="1"/>
    <col min="34" max="34" width="25" customWidth="1"/>
    <col min="35" max="35" width="18.5703125" customWidth="1"/>
    <col min="36" max="36" width="168.85546875" bestFit="1" customWidth="1"/>
    <col min="37" max="37" width="33.85546875" bestFit="1" customWidth="1"/>
    <col min="38" max="38" width="73.5703125" bestFit="1" customWidth="1"/>
    <col min="39" max="39" width="154" customWidth="1"/>
    <col min="40" max="40" width="91" customWidth="1"/>
    <col min="41" max="41" width="41.42578125" customWidth="1"/>
    <col min="42" max="42" width="69.140625" bestFit="1" customWidth="1"/>
    <col min="43" max="43" width="46.85546875" bestFit="1" customWidth="1"/>
    <col min="44" max="44" width="121.42578125" bestFit="1" customWidth="1"/>
    <col min="45" max="45" width="82.85546875" bestFit="1" customWidth="1"/>
    <col min="46" max="46" width="111.7109375" bestFit="1" customWidth="1"/>
    <col min="47" max="47" width="10" customWidth="1"/>
    <col min="48" max="48" width="30.5703125" customWidth="1"/>
    <col min="49" max="49" width="61.5703125" bestFit="1" customWidth="1"/>
    <col min="50" max="50" width="128.85546875" bestFit="1" customWidth="1"/>
    <col min="51" max="51" width="94" bestFit="1" customWidth="1"/>
    <col min="52" max="52" width="76" bestFit="1" customWidth="1"/>
    <col min="53" max="53" width="17.28515625" customWidth="1"/>
    <col min="54" max="54" width="63" bestFit="1" customWidth="1"/>
    <col min="55" max="55" width="104" bestFit="1" customWidth="1"/>
    <col min="56" max="56" width="83" customWidth="1"/>
    <col min="57" max="57" width="212" customWidth="1"/>
    <col min="58" max="58" width="66.42578125" bestFit="1" customWidth="1"/>
    <col min="59" max="59" width="52.5703125" bestFit="1" customWidth="1"/>
    <col min="60" max="60" width="27.42578125" bestFit="1" customWidth="1"/>
    <col min="61" max="61" width="50.140625" bestFit="1" customWidth="1"/>
    <col min="62" max="62" width="51.140625" bestFit="1" customWidth="1"/>
    <col min="63" max="63" width="19.5703125" bestFit="1" customWidth="1"/>
    <col min="64" max="64" width="22.140625" customWidth="1"/>
    <col min="65" max="65" width="122.5703125" customWidth="1"/>
    <col min="66" max="66" width="64" customWidth="1"/>
    <col min="67" max="67" width="7.42578125" customWidth="1"/>
    <col min="68" max="68" width="110.28515625" customWidth="1"/>
    <col min="69" max="69" width="56.28515625" customWidth="1"/>
    <col min="70" max="70" width="13" customWidth="1"/>
    <col min="71" max="71" width="75.28515625" bestFit="1" customWidth="1"/>
    <col min="72" max="72" width="118.5703125" customWidth="1"/>
    <col min="73" max="73" width="167.28515625" bestFit="1" customWidth="1"/>
    <col min="74" max="74" width="28.5703125" bestFit="1" customWidth="1"/>
    <col min="75" max="75" width="166.28515625" bestFit="1" customWidth="1"/>
    <col min="76" max="76" width="238.85546875" bestFit="1" customWidth="1"/>
    <col min="77" max="77" width="26" bestFit="1" customWidth="1"/>
    <col min="78" max="78" width="53.85546875" bestFit="1" customWidth="1"/>
    <col min="79" max="79" width="61.5703125" bestFit="1" customWidth="1"/>
    <col min="80" max="80" width="28.5703125" bestFit="1" customWidth="1"/>
    <col min="81" max="81" width="61.140625" customWidth="1"/>
    <col min="82" max="82" width="83.85546875" bestFit="1" customWidth="1"/>
    <col min="83" max="83" width="138.7109375" customWidth="1"/>
    <col min="84" max="84" width="39.140625" customWidth="1"/>
    <col min="85" max="85" width="96" customWidth="1"/>
    <col min="86" max="86" width="44.28515625" customWidth="1"/>
    <col min="87" max="87" width="25.28515625" customWidth="1"/>
    <col min="88" max="88" width="31.7109375" customWidth="1"/>
    <col min="89" max="89" width="84.5703125" bestFit="1" customWidth="1"/>
    <col min="90" max="90" width="69.7109375" bestFit="1" customWidth="1"/>
    <col min="91" max="91" width="37.42578125" bestFit="1" customWidth="1"/>
    <col min="92" max="92" width="34.28515625" bestFit="1" customWidth="1"/>
    <col min="93" max="93" width="51.140625" bestFit="1" customWidth="1"/>
    <col min="94" max="94" width="70" customWidth="1"/>
    <col min="95" max="95" width="40" bestFit="1" customWidth="1"/>
    <col min="96" max="96" width="135.85546875" bestFit="1" customWidth="1"/>
    <col min="97" max="97" width="60.140625" bestFit="1" customWidth="1"/>
    <col min="98" max="98" width="34.5703125" customWidth="1"/>
    <col min="99" max="99" width="32" customWidth="1"/>
    <col min="100" max="100" width="17.28515625" customWidth="1"/>
    <col min="101" max="101" width="140.5703125" customWidth="1"/>
    <col min="102" max="102" width="38.28515625" customWidth="1"/>
    <col min="103" max="103" width="87.140625" customWidth="1"/>
    <col min="104" max="104" width="99.5703125" bestFit="1" customWidth="1"/>
    <col min="105" max="105" width="89.28515625" bestFit="1" customWidth="1"/>
    <col min="106" max="106" width="47.7109375" bestFit="1" customWidth="1"/>
    <col min="107" max="107" width="21.5703125" customWidth="1"/>
    <col min="108" max="108" width="65.7109375" customWidth="1"/>
    <col min="109" max="109" width="16.28515625" customWidth="1"/>
    <col min="110" max="110" width="64.5703125" customWidth="1"/>
    <col min="111" max="111" width="54.85546875" customWidth="1"/>
    <col min="112" max="112" width="49.5703125" customWidth="1"/>
    <col min="113" max="113" width="88.85546875" bestFit="1" customWidth="1"/>
    <col min="114" max="114" width="54.28515625" customWidth="1"/>
    <col min="115" max="115" width="50.7109375" customWidth="1"/>
    <col min="116" max="116" width="98.28515625" bestFit="1" customWidth="1"/>
    <col min="117" max="117" width="57.140625" bestFit="1" customWidth="1"/>
    <col min="118" max="118" width="106.85546875" bestFit="1" customWidth="1"/>
    <col min="119" max="119" width="143.5703125" bestFit="1" customWidth="1"/>
    <col min="120" max="120" width="31.42578125" bestFit="1" customWidth="1"/>
    <col min="121" max="121" width="25.85546875" bestFit="1" customWidth="1"/>
    <col min="122" max="122" width="50.140625" bestFit="1" customWidth="1"/>
    <col min="123" max="123" width="54.85546875" bestFit="1" customWidth="1"/>
    <col min="124" max="124" width="52.42578125" bestFit="1" customWidth="1"/>
    <col min="125" max="125" width="37.140625" bestFit="1" customWidth="1"/>
    <col min="126" max="126" width="40.28515625" bestFit="1" customWidth="1"/>
    <col min="127" max="127" width="187.7109375" bestFit="1" customWidth="1"/>
    <col min="128" max="128" width="87.140625" bestFit="1" customWidth="1"/>
    <col min="129" max="129" width="59.28515625" bestFit="1" customWidth="1"/>
    <col min="130" max="130" width="68.7109375" bestFit="1" customWidth="1"/>
    <col min="131" max="131" width="63.140625" bestFit="1" customWidth="1"/>
    <col min="132" max="132" width="37.42578125" bestFit="1" customWidth="1"/>
    <col min="133" max="133" width="71.7109375" bestFit="1" customWidth="1"/>
    <col min="134" max="134" width="80.28515625" bestFit="1" customWidth="1"/>
    <col min="135" max="135" width="19.7109375" bestFit="1" customWidth="1"/>
    <col min="136" max="136" width="34.5703125" bestFit="1" customWidth="1"/>
    <col min="137" max="137" width="26.7109375" bestFit="1" customWidth="1"/>
    <col min="138" max="138" width="66.85546875" bestFit="1" customWidth="1"/>
    <col min="139" max="139" width="41.42578125" bestFit="1" customWidth="1"/>
    <col min="140" max="140" width="39.5703125" bestFit="1" customWidth="1"/>
    <col min="141" max="141" width="18.85546875" bestFit="1" customWidth="1"/>
    <col min="142" max="142" width="78.28515625" bestFit="1" customWidth="1"/>
    <col min="143" max="143" width="43.140625" bestFit="1" customWidth="1"/>
    <col min="144" max="144" width="76.7109375" bestFit="1" customWidth="1"/>
    <col min="145" max="145" width="20.28515625" bestFit="1" customWidth="1"/>
    <col min="146" max="146" width="78.85546875" bestFit="1" customWidth="1"/>
    <col min="147" max="147" width="77.7109375" bestFit="1" customWidth="1"/>
    <col min="148" max="148" width="80.28515625" bestFit="1" customWidth="1"/>
    <col min="149" max="149" width="16.7109375" bestFit="1" customWidth="1"/>
    <col min="150" max="150" width="18.28515625" bestFit="1" customWidth="1"/>
    <col min="151" max="151" width="55.85546875" bestFit="1" customWidth="1"/>
    <col min="152" max="152" width="124.85546875" bestFit="1" customWidth="1"/>
    <col min="153" max="153" width="35" bestFit="1" customWidth="1"/>
    <col min="154" max="154" width="41.5703125" bestFit="1" customWidth="1"/>
    <col min="155" max="155" width="64.5703125" bestFit="1" customWidth="1"/>
    <col min="156" max="156" width="31" bestFit="1" customWidth="1"/>
    <col min="157" max="157" width="55" bestFit="1" customWidth="1"/>
    <col min="158" max="158" width="51" bestFit="1" customWidth="1"/>
    <col min="159" max="159" width="44.42578125" bestFit="1" customWidth="1"/>
    <col min="160" max="160" width="60" bestFit="1" customWidth="1"/>
    <col min="161" max="161" width="73" bestFit="1" customWidth="1"/>
    <col min="162" max="162" width="89.28515625" bestFit="1" customWidth="1"/>
    <col min="163" max="163" width="36.28515625" bestFit="1" customWidth="1"/>
    <col min="164" max="164" width="40.7109375" bestFit="1" customWidth="1"/>
    <col min="165" max="165" width="56.7109375" bestFit="1" customWidth="1"/>
    <col min="166" max="166" width="55.7109375" bestFit="1" customWidth="1"/>
    <col min="167" max="167" width="88.140625" bestFit="1" customWidth="1"/>
    <col min="168" max="168" width="45" bestFit="1" customWidth="1"/>
    <col min="169" max="169" width="27.42578125" bestFit="1" customWidth="1"/>
    <col min="170" max="170" width="62" bestFit="1" customWidth="1"/>
    <col min="171" max="171" width="162.85546875" bestFit="1" customWidth="1"/>
    <col min="172" max="172" width="52.85546875" bestFit="1" customWidth="1"/>
    <col min="173" max="173" width="104.85546875" bestFit="1" customWidth="1"/>
    <col min="174" max="174" width="87.42578125" bestFit="1" customWidth="1"/>
    <col min="175" max="175" width="37.140625" bestFit="1" customWidth="1"/>
    <col min="176" max="176" width="30.140625" bestFit="1" customWidth="1"/>
    <col min="177" max="177" width="41.42578125" bestFit="1" customWidth="1"/>
    <col min="178" max="178" width="105.42578125" bestFit="1" customWidth="1"/>
    <col min="179" max="179" width="52.85546875" bestFit="1" customWidth="1"/>
    <col min="180" max="180" width="31.140625" bestFit="1" customWidth="1"/>
    <col min="181" max="181" width="22.140625" bestFit="1" customWidth="1"/>
    <col min="182" max="182" width="28.5703125" bestFit="1" customWidth="1"/>
    <col min="183" max="183" width="24.28515625" bestFit="1" customWidth="1"/>
    <col min="184" max="184" width="122" bestFit="1" customWidth="1"/>
    <col min="185" max="185" width="38.28515625" bestFit="1" customWidth="1"/>
    <col min="186" max="186" width="61.140625" bestFit="1" customWidth="1"/>
    <col min="187" max="187" width="36.85546875" bestFit="1" customWidth="1"/>
    <col min="189" max="189" width="57.42578125" bestFit="1" customWidth="1"/>
    <col min="190" max="190" width="14.85546875" bestFit="1" customWidth="1"/>
    <col min="191" max="191" width="35" bestFit="1" customWidth="1"/>
    <col min="192" max="192" width="44.85546875" bestFit="1" customWidth="1"/>
    <col min="193" max="193" width="27.42578125" bestFit="1" customWidth="1"/>
    <col min="194" max="194" width="39.140625" bestFit="1" customWidth="1"/>
    <col min="195" max="195" width="77.85546875" bestFit="1" customWidth="1"/>
    <col min="196" max="196" width="141.5703125" bestFit="1" customWidth="1"/>
    <col min="197" max="197" width="48.140625" bestFit="1" customWidth="1"/>
    <col min="198" max="198" width="25.85546875" bestFit="1" customWidth="1"/>
    <col min="199" max="199" width="99.5703125" bestFit="1" customWidth="1"/>
    <col min="200" max="200" width="53.85546875" bestFit="1" customWidth="1"/>
    <col min="201" max="201" width="121" bestFit="1" customWidth="1"/>
    <col min="202" max="202" width="7.42578125" customWidth="1"/>
    <col min="203" max="203" width="39.28515625" bestFit="1" customWidth="1"/>
    <col min="204" max="204" width="38.28515625" bestFit="1" customWidth="1"/>
    <col min="205" max="205" width="35.7109375" bestFit="1" customWidth="1"/>
    <col min="206" max="206" width="100.5703125" bestFit="1" customWidth="1"/>
    <col min="207" max="207" width="16.42578125" bestFit="1" customWidth="1"/>
    <col min="208" max="208" width="76" bestFit="1" customWidth="1"/>
    <col min="209" max="209" width="56.85546875" bestFit="1" customWidth="1"/>
    <col min="210" max="210" width="145.28515625" bestFit="1" customWidth="1"/>
    <col min="211" max="211" width="46.7109375" bestFit="1" customWidth="1"/>
    <col min="212" max="212" width="41.7109375" bestFit="1" customWidth="1"/>
    <col min="213" max="213" width="61.5703125" bestFit="1" customWidth="1"/>
    <col min="214" max="214" width="23.5703125" bestFit="1" customWidth="1"/>
    <col min="215" max="215" width="19.5703125" bestFit="1" customWidth="1"/>
    <col min="216" max="216" width="67.7109375" bestFit="1" customWidth="1"/>
    <col min="217" max="217" width="34.28515625" bestFit="1" customWidth="1"/>
    <col min="218" max="218" width="49.5703125" bestFit="1" customWidth="1"/>
    <col min="219" max="219" width="9.28515625" customWidth="1"/>
    <col min="220" max="220" width="131.140625" bestFit="1" customWidth="1"/>
    <col min="221" max="221" width="57.140625" bestFit="1" customWidth="1"/>
    <col min="222" max="222" width="20.7109375" bestFit="1" customWidth="1"/>
    <col min="223" max="223" width="58.7109375" bestFit="1" customWidth="1"/>
    <col min="224" max="224" width="27.28515625" bestFit="1" customWidth="1"/>
    <col min="225" max="225" width="64.42578125" bestFit="1" customWidth="1"/>
    <col min="226" max="226" width="54.42578125" bestFit="1" customWidth="1"/>
    <col min="227" max="227" width="148.28515625" bestFit="1" customWidth="1"/>
    <col min="228" max="228" width="96.85546875" bestFit="1" customWidth="1"/>
    <col min="229" max="229" width="105.42578125" bestFit="1" customWidth="1"/>
    <col min="230" max="230" width="52.85546875" bestFit="1" customWidth="1"/>
    <col min="231" max="231" width="78.7109375" bestFit="1" customWidth="1"/>
    <col min="232" max="232" width="63" bestFit="1" customWidth="1"/>
    <col min="233" max="233" width="65" bestFit="1" customWidth="1"/>
    <col min="234" max="234" width="29.28515625" bestFit="1" customWidth="1"/>
    <col min="235" max="235" width="44.28515625" bestFit="1" customWidth="1"/>
    <col min="236" max="236" width="100.7109375" bestFit="1" customWidth="1"/>
    <col min="237" max="237" width="68.140625" bestFit="1" customWidth="1"/>
    <col min="238" max="238" width="41" bestFit="1" customWidth="1"/>
    <col min="239" max="239" width="49.140625" bestFit="1" customWidth="1"/>
    <col min="240" max="240" width="59.140625" bestFit="1" customWidth="1"/>
    <col min="241" max="241" width="60.7109375" bestFit="1" customWidth="1"/>
    <col min="242" max="242" width="127.28515625" bestFit="1" customWidth="1"/>
    <col min="243" max="243" width="20.140625" bestFit="1" customWidth="1"/>
    <col min="244" max="244" width="34.28515625" bestFit="1" customWidth="1"/>
    <col min="245" max="245" width="103" bestFit="1" customWidth="1"/>
    <col min="246" max="246" width="108.28515625" bestFit="1" customWidth="1"/>
    <col min="247" max="247" width="108.140625" bestFit="1" customWidth="1"/>
    <col min="248" max="248" width="50.7109375" bestFit="1" customWidth="1"/>
    <col min="249" max="249" width="88.28515625" bestFit="1" customWidth="1"/>
    <col min="250" max="250" width="68.85546875" bestFit="1" customWidth="1"/>
    <col min="251" max="251" width="109.28515625" bestFit="1" customWidth="1"/>
    <col min="252" max="252" width="79.140625" bestFit="1" customWidth="1"/>
    <col min="253" max="253" width="87.85546875" bestFit="1" customWidth="1"/>
    <col min="254" max="254" width="195.28515625" bestFit="1" customWidth="1"/>
    <col min="255" max="255" width="66.85546875" bestFit="1" customWidth="1"/>
    <col min="256" max="256" width="61" bestFit="1" customWidth="1"/>
    <col min="257" max="257" width="75.85546875" bestFit="1" customWidth="1"/>
    <col min="258" max="258" width="36.7109375" bestFit="1" customWidth="1"/>
    <col min="259" max="259" width="38.7109375" bestFit="1" customWidth="1"/>
    <col min="260" max="260" width="78.140625" bestFit="1" customWidth="1"/>
    <col min="261" max="261" width="11" customWidth="1"/>
    <col min="262" max="262" width="46.42578125" bestFit="1" customWidth="1"/>
    <col min="263" max="263" width="74" bestFit="1" customWidth="1"/>
    <col min="264" max="264" width="150.5703125" bestFit="1" customWidth="1"/>
    <col min="265" max="265" width="66" bestFit="1" customWidth="1"/>
    <col min="266" max="266" width="45.42578125" bestFit="1" customWidth="1"/>
    <col min="267" max="267" width="72" bestFit="1" customWidth="1"/>
    <col min="268" max="268" width="75.7109375" bestFit="1" customWidth="1"/>
    <col min="269" max="269" width="23" bestFit="1" customWidth="1"/>
    <col min="270" max="270" width="33.42578125" bestFit="1" customWidth="1"/>
    <col min="271" max="271" width="32.42578125" bestFit="1" customWidth="1"/>
    <col min="272" max="272" width="48.85546875" bestFit="1" customWidth="1"/>
    <col min="273" max="273" width="117.42578125" bestFit="1" customWidth="1"/>
    <col min="274" max="274" width="50.28515625" bestFit="1" customWidth="1"/>
    <col min="275" max="275" width="81.5703125" bestFit="1" customWidth="1"/>
    <col min="276" max="276" width="17.7109375" bestFit="1" customWidth="1"/>
    <col min="277" max="277" width="35.7109375" bestFit="1" customWidth="1"/>
    <col min="278" max="278" width="16" bestFit="1" customWidth="1"/>
    <col min="279" max="279" width="88.5703125" bestFit="1" customWidth="1"/>
    <col min="280" max="280" width="102" bestFit="1" customWidth="1"/>
    <col min="281" max="281" width="54.42578125" bestFit="1" customWidth="1"/>
    <col min="282" max="282" width="85.42578125" bestFit="1" customWidth="1"/>
    <col min="283" max="283" width="255.7109375" bestFit="1" customWidth="1"/>
    <col min="284" max="284" width="48.7109375" bestFit="1" customWidth="1"/>
    <col min="285" max="285" width="26.7109375" bestFit="1" customWidth="1"/>
    <col min="286" max="286" width="32.42578125" bestFit="1" customWidth="1"/>
    <col min="287" max="287" width="15" bestFit="1" customWidth="1"/>
    <col min="288" max="288" width="58.85546875" bestFit="1" customWidth="1"/>
    <col min="289" max="289" width="17.140625" bestFit="1" customWidth="1"/>
    <col min="290" max="290" width="17.7109375" bestFit="1" customWidth="1"/>
    <col min="291" max="291" width="16.7109375" bestFit="1" customWidth="1"/>
    <col min="292" max="292" width="83.42578125" bestFit="1" customWidth="1"/>
    <col min="293" max="293" width="31" bestFit="1" customWidth="1"/>
    <col min="294" max="294" width="26.85546875" bestFit="1" customWidth="1"/>
    <col min="295" max="295" width="56.85546875" bestFit="1" customWidth="1"/>
    <col min="296" max="296" width="13.140625" bestFit="1" customWidth="1"/>
    <col min="297" max="297" width="54.42578125" bestFit="1" customWidth="1"/>
    <col min="298" max="298" width="114.28515625" bestFit="1" customWidth="1"/>
    <col min="299" max="299" width="15.85546875" bestFit="1" customWidth="1"/>
    <col min="300" max="300" width="153" bestFit="1" customWidth="1"/>
    <col min="301" max="301" width="6" customWidth="1"/>
    <col min="302" max="302" width="62.85546875" bestFit="1" customWidth="1"/>
    <col min="303" max="303" width="43.42578125" bestFit="1" customWidth="1"/>
    <col min="304" max="304" width="50.5703125" bestFit="1" customWidth="1"/>
    <col min="305" max="305" width="12" bestFit="1" customWidth="1"/>
    <col min="306" max="306" width="68.5703125" bestFit="1" customWidth="1"/>
    <col min="307" max="307" width="28.5703125" bestFit="1" customWidth="1"/>
    <col min="308" max="308" width="17.7109375" bestFit="1" customWidth="1"/>
    <col min="309" max="309" width="75.85546875" bestFit="1" customWidth="1"/>
    <col min="310" max="310" width="22" bestFit="1" customWidth="1"/>
    <col min="311" max="311" width="49.28515625" bestFit="1" customWidth="1"/>
    <col min="312" max="312" width="57.42578125" bestFit="1" customWidth="1"/>
    <col min="313" max="313" width="127.85546875" bestFit="1" customWidth="1"/>
    <col min="314" max="314" width="28.28515625" bestFit="1" customWidth="1"/>
    <col min="315" max="315" width="52.85546875" bestFit="1" customWidth="1"/>
    <col min="316" max="316" width="47.85546875" bestFit="1" customWidth="1"/>
    <col min="317" max="317" width="56" bestFit="1" customWidth="1"/>
    <col min="318" max="318" width="34.5703125" bestFit="1" customWidth="1"/>
    <col min="319" max="319" width="32.85546875" bestFit="1" customWidth="1"/>
    <col min="320" max="320" width="59.140625" bestFit="1" customWidth="1"/>
    <col min="321" max="321" width="12" bestFit="1" customWidth="1"/>
    <col min="322" max="322" width="66.28515625" bestFit="1" customWidth="1"/>
    <col min="323" max="323" width="45.42578125" bestFit="1" customWidth="1"/>
    <col min="324" max="324" width="14.42578125" bestFit="1" customWidth="1"/>
    <col min="325" max="325" width="15" bestFit="1" customWidth="1"/>
    <col min="326" max="326" width="54" bestFit="1" customWidth="1"/>
    <col min="327" max="327" width="117.140625" bestFit="1" customWidth="1"/>
    <col min="328" max="328" width="43" bestFit="1" customWidth="1"/>
    <col min="329" max="329" width="57.42578125" bestFit="1" customWidth="1"/>
    <col min="330" max="330" width="106" bestFit="1" customWidth="1"/>
    <col min="331" max="331" width="102.5703125" bestFit="1" customWidth="1"/>
    <col min="332" max="332" width="45.42578125" bestFit="1" customWidth="1"/>
    <col min="333" max="333" width="53.140625" bestFit="1" customWidth="1"/>
    <col min="334" max="334" width="76.7109375" bestFit="1" customWidth="1"/>
    <col min="335" max="335" width="66.42578125" bestFit="1" customWidth="1"/>
    <col min="336" max="336" width="30" bestFit="1" customWidth="1"/>
    <col min="337" max="337" width="19.28515625" bestFit="1" customWidth="1"/>
    <col min="338" max="338" width="23.5703125" bestFit="1" customWidth="1"/>
    <col min="339" max="339" width="54.85546875" bestFit="1" customWidth="1"/>
    <col min="340" max="340" width="102.85546875" bestFit="1" customWidth="1"/>
    <col min="341" max="341" width="47.140625" bestFit="1" customWidth="1"/>
    <col min="342" max="342" width="77.28515625" bestFit="1" customWidth="1"/>
    <col min="343" max="343" width="80.5703125" bestFit="1" customWidth="1"/>
    <col min="344" max="344" width="255.7109375" bestFit="1" customWidth="1"/>
    <col min="345" max="345" width="31.5703125" bestFit="1" customWidth="1"/>
    <col min="346" max="346" width="86.85546875" bestFit="1" customWidth="1"/>
    <col min="347" max="347" width="47.140625" bestFit="1" customWidth="1"/>
    <col min="348" max="348" width="101.7109375" bestFit="1" customWidth="1"/>
    <col min="349" max="349" width="108.140625" bestFit="1" customWidth="1"/>
    <col min="350" max="350" width="61.5703125" bestFit="1" customWidth="1"/>
    <col min="351" max="351" width="72.42578125" bestFit="1" customWidth="1"/>
    <col min="352" max="352" width="134.5703125" bestFit="1" customWidth="1"/>
    <col min="353" max="353" width="180.7109375" bestFit="1" customWidth="1"/>
    <col min="354" max="354" width="53.140625" bestFit="1" customWidth="1"/>
    <col min="355" max="355" width="63.5703125" bestFit="1" customWidth="1"/>
    <col min="356" max="356" width="109.140625" bestFit="1" customWidth="1"/>
    <col min="357" max="357" width="255.42578125" bestFit="1" customWidth="1"/>
    <col min="358" max="358" width="183.140625" bestFit="1" customWidth="1"/>
    <col min="359" max="359" width="133.5703125" bestFit="1" customWidth="1"/>
    <col min="360" max="360" width="125.28515625" bestFit="1" customWidth="1"/>
    <col min="361" max="361" width="31.42578125" bestFit="1" customWidth="1"/>
    <col min="362" max="362" width="41.140625" bestFit="1" customWidth="1"/>
    <col min="363" max="363" width="33.85546875" bestFit="1" customWidth="1"/>
    <col min="364" max="364" width="34.85546875" bestFit="1" customWidth="1"/>
    <col min="365" max="365" width="37.28515625" bestFit="1" customWidth="1"/>
    <col min="366" max="367" width="33" bestFit="1" customWidth="1"/>
    <col min="368" max="368" width="49.5703125" bestFit="1" customWidth="1"/>
    <col min="369" max="369" width="33.85546875" bestFit="1" customWidth="1"/>
    <col min="370" max="370" width="35.7109375" bestFit="1" customWidth="1"/>
    <col min="371" max="371" width="86.85546875" bestFit="1" customWidth="1"/>
    <col min="372" max="372" width="36.42578125" bestFit="1" customWidth="1"/>
    <col min="373" max="373" width="70.28515625" bestFit="1" customWidth="1"/>
    <col min="374" max="374" width="234.5703125" bestFit="1" customWidth="1"/>
    <col min="375" max="375" width="76.28515625" bestFit="1" customWidth="1"/>
    <col min="376" max="376" width="134.85546875" bestFit="1" customWidth="1"/>
    <col min="377" max="377" width="82" bestFit="1" customWidth="1"/>
    <col min="378" max="378" width="66.85546875" bestFit="1" customWidth="1"/>
    <col min="379" max="379" width="39.5703125" bestFit="1" customWidth="1"/>
    <col min="380" max="380" width="91.7109375" bestFit="1" customWidth="1"/>
    <col min="381" max="381" width="62" bestFit="1" customWidth="1"/>
    <col min="382" max="382" width="129.28515625" bestFit="1" customWidth="1"/>
    <col min="383" max="383" width="98.85546875" bestFit="1" customWidth="1"/>
    <col min="384" max="384" width="63.5703125" bestFit="1" customWidth="1"/>
    <col min="385" max="385" width="35.42578125" bestFit="1" customWidth="1"/>
    <col min="386" max="386" width="43.85546875" bestFit="1" customWidth="1"/>
    <col min="387" max="387" width="108.85546875" bestFit="1" customWidth="1"/>
    <col min="388" max="388" width="160.28515625" bestFit="1" customWidth="1"/>
    <col min="389" max="389" width="120.28515625" bestFit="1" customWidth="1"/>
    <col min="390" max="390" width="145.7109375" bestFit="1" customWidth="1"/>
    <col min="391" max="391" width="36" bestFit="1" customWidth="1"/>
    <col min="392" max="392" width="54.42578125" bestFit="1" customWidth="1"/>
    <col min="393" max="393" width="97.7109375" bestFit="1" customWidth="1"/>
    <col min="394" max="394" width="86" bestFit="1" customWidth="1"/>
    <col min="395" max="395" width="166.7109375" bestFit="1" customWidth="1"/>
    <col min="396" max="396" width="84" bestFit="1" customWidth="1"/>
    <col min="397" max="397" width="57.42578125" bestFit="1" customWidth="1"/>
    <col min="398" max="398" width="42.140625" bestFit="1" customWidth="1"/>
    <col min="399" max="399" width="150.28515625" bestFit="1" customWidth="1"/>
    <col min="400" max="400" width="39.5703125" bestFit="1" customWidth="1"/>
    <col min="401" max="401" width="51.140625" bestFit="1" customWidth="1"/>
    <col min="402" max="402" width="180" bestFit="1" customWidth="1"/>
    <col min="403" max="403" width="108.140625" bestFit="1" customWidth="1"/>
    <col min="404" max="404" width="111" bestFit="1" customWidth="1"/>
    <col min="405" max="405" width="86" bestFit="1" customWidth="1"/>
    <col min="406" max="406" width="46.42578125" bestFit="1" customWidth="1"/>
    <col min="407" max="407" width="92.5703125" bestFit="1" customWidth="1"/>
    <col min="408" max="408" width="106" bestFit="1" customWidth="1"/>
    <col min="409" max="409" width="66.85546875" bestFit="1" customWidth="1"/>
    <col min="410" max="410" width="46.7109375" bestFit="1" customWidth="1"/>
    <col min="411" max="411" width="80.140625" bestFit="1" customWidth="1"/>
    <col min="412" max="412" width="73" bestFit="1" customWidth="1"/>
    <col min="413" max="413" width="48.28515625" bestFit="1" customWidth="1"/>
    <col min="414" max="414" width="38.140625" bestFit="1" customWidth="1"/>
    <col min="415" max="415" width="48.7109375" bestFit="1" customWidth="1"/>
    <col min="416" max="416" width="33.140625" bestFit="1" customWidth="1"/>
    <col min="417" max="417" width="9.28515625" customWidth="1"/>
    <col min="418" max="418" width="98.28515625" bestFit="1" customWidth="1"/>
    <col min="419" max="419" width="58.7109375" bestFit="1" customWidth="1"/>
    <col min="420" max="420" width="37.7109375" bestFit="1" customWidth="1"/>
    <col min="421" max="421" width="46.28515625" bestFit="1" customWidth="1"/>
    <col min="422" max="422" width="15" bestFit="1" customWidth="1"/>
    <col min="423" max="423" width="47.85546875" bestFit="1" customWidth="1"/>
    <col min="424" max="424" width="44.5703125" bestFit="1" customWidth="1"/>
    <col min="425" max="425" width="80.140625" bestFit="1" customWidth="1"/>
    <col min="426" max="426" width="82.140625" bestFit="1" customWidth="1"/>
    <col min="427" max="427" width="28.7109375" bestFit="1" customWidth="1"/>
    <col min="428" max="428" width="57.140625" bestFit="1" customWidth="1"/>
    <col min="429" max="429" width="68.85546875" bestFit="1" customWidth="1"/>
    <col min="430" max="430" width="21.7109375" bestFit="1" customWidth="1"/>
    <col min="431" max="431" width="86.85546875" bestFit="1" customWidth="1"/>
    <col min="432" max="432" width="36.42578125" bestFit="1" customWidth="1"/>
    <col min="433" max="433" width="37.140625" bestFit="1" customWidth="1"/>
    <col min="434" max="434" width="76.7109375" bestFit="1" customWidth="1"/>
    <col min="435" max="435" width="86.7109375" bestFit="1" customWidth="1"/>
    <col min="436" max="436" width="12.5703125" bestFit="1" customWidth="1"/>
    <col min="437" max="437" width="100" bestFit="1" customWidth="1"/>
    <col min="438" max="438" width="48.7109375" bestFit="1" customWidth="1"/>
    <col min="439" max="439" width="82.140625" bestFit="1" customWidth="1"/>
    <col min="440" max="440" width="56.42578125" bestFit="1" customWidth="1"/>
    <col min="441" max="441" width="34.42578125" bestFit="1" customWidth="1"/>
    <col min="442" max="442" width="22.140625" bestFit="1" customWidth="1"/>
    <col min="443" max="443" width="34.42578125" bestFit="1" customWidth="1"/>
    <col min="444" max="444" width="67.140625" bestFit="1" customWidth="1"/>
    <col min="445" max="445" width="37.42578125" bestFit="1" customWidth="1"/>
    <col min="446" max="446" width="56.7109375" bestFit="1" customWidth="1"/>
    <col min="447" max="447" width="24.5703125" bestFit="1" customWidth="1"/>
    <col min="448" max="448" width="15.85546875" bestFit="1" customWidth="1"/>
    <col min="449" max="449" width="13.85546875" bestFit="1" customWidth="1"/>
    <col min="450" max="450" width="65.85546875" bestFit="1" customWidth="1"/>
    <col min="451" max="451" width="33.42578125" bestFit="1" customWidth="1"/>
    <col min="452" max="452" width="157.28515625" bestFit="1" customWidth="1"/>
    <col min="453" max="453" width="52.5703125" bestFit="1" customWidth="1"/>
    <col min="454" max="454" width="43.85546875" bestFit="1" customWidth="1"/>
    <col min="455" max="455" width="31" bestFit="1" customWidth="1"/>
    <col min="456" max="456" width="77.28515625" bestFit="1" customWidth="1"/>
    <col min="457" max="457" width="63.42578125" bestFit="1" customWidth="1"/>
    <col min="458" max="458" width="28.28515625" bestFit="1" customWidth="1"/>
    <col min="459" max="459" width="42" bestFit="1" customWidth="1"/>
    <col min="460" max="460" width="109.7109375" bestFit="1" customWidth="1"/>
    <col min="461" max="461" width="50.5703125" bestFit="1" customWidth="1"/>
    <col min="462" max="462" width="19.7109375" bestFit="1" customWidth="1"/>
    <col min="463" max="463" width="48.28515625" bestFit="1" customWidth="1"/>
    <col min="464" max="464" width="41.140625" bestFit="1" customWidth="1"/>
    <col min="465" max="465" width="9.7109375" customWidth="1"/>
    <col min="466" max="466" width="19.28515625" bestFit="1" customWidth="1"/>
    <col min="467" max="467" width="34.42578125" bestFit="1" customWidth="1"/>
    <col min="468" max="468" width="42.85546875" bestFit="1" customWidth="1"/>
    <col min="469" max="469" width="37.28515625" bestFit="1" customWidth="1"/>
    <col min="470" max="470" width="59.5703125" bestFit="1" customWidth="1"/>
    <col min="471" max="471" width="52.5703125" bestFit="1" customWidth="1"/>
    <col min="472" max="472" width="82.42578125" bestFit="1" customWidth="1"/>
    <col min="473" max="473" width="79.140625" bestFit="1" customWidth="1"/>
    <col min="474" max="474" width="23.85546875" bestFit="1" customWidth="1"/>
    <col min="475" max="475" width="47.42578125" bestFit="1" customWidth="1"/>
    <col min="476" max="476" width="41.42578125" bestFit="1" customWidth="1"/>
    <col min="477" max="477" width="13.140625" bestFit="1" customWidth="1"/>
    <col min="478" max="478" width="34.42578125" bestFit="1" customWidth="1"/>
    <col min="479" max="479" width="47.85546875" bestFit="1" customWidth="1"/>
    <col min="480" max="480" width="46.7109375" bestFit="1" customWidth="1"/>
    <col min="481" max="481" width="14" bestFit="1" customWidth="1"/>
    <col min="482" max="482" width="111.42578125" bestFit="1" customWidth="1"/>
    <col min="483" max="483" width="43.42578125" bestFit="1" customWidth="1"/>
    <col min="484" max="484" width="8.85546875" customWidth="1"/>
    <col min="485" max="485" width="23.42578125" bestFit="1" customWidth="1"/>
    <col min="486" max="486" width="101.7109375" bestFit="1" customWidth="1"/>
    <col min="487" max="487" width="64.42578125" bestFit="1" customWidth="1"/>
    <col min="488" max="488" width="25" bestFit="1" customWidth="1"/>
    <col min="489" max="489" width="17.85546875" bestFit="1" customWidth="1"/>
    <col min="490" max="490" width="38.140625" bestFit="1" customWidth="1"/>
    <col min="491" max="491" width="57.140625" bestFit="1" customWidth="1"/>
    <col min="492" max="492" width="74.5703125" bestFit="1" customWidth="1"/>
    <col min="493" max="493" width="34.42578125" bestFit="1" customWidth="1"/>
    <col min="494" max="494" width="37.28515625" bestFit="1" customWidth="1"/>
    <col min="495" max="495" width="96.7109375" bestFit="1" customWidth="1"/>
    <col min="496" max="496" width="21.5703125" bestFit="1" customWidth="1"/>
    <col min="497" max="497" width="14.42578125" bestFit="1" customWidth="1"/>
    <col min="498" max="498" width="58.85546875" bestFit="1" customWidth="1"/>
    <col min="499" max="499" width="30.140625" bestFit="1" customWidth="1"/>
    <col min="500" max="500" width="123.42578125" bestFit="1" customWidth="1"/>
    <col min="501" max="501" width="124.42578125" bestFit="1" customWidth="1"/>
    <col min="502" max="502" width="39.7109375" bestFit="1" customWidth="1"/>
    <col min="503" max="503" width="18.7109375" bestFit="1" customWidth="1"/>
    <col min="504" max="504" width="53.42578125" bestFit="1" customWidth="1"/>
    <col min="505" max="505" width="41.5703125" bestFit="1" customWidth="1"/>
    <col min="506" max="506" width="18.28515625" bestFit="1" customWidth="1"/>
    <col min="507" max="507" width="31.5703125" bestFit="1" customWidth="1"/>
    <col min="508" max="508" width="66.28515625" bestFit="1" customWidth="1"/>
    <col min="509" max="509" width="39.5703125" bestFit="1" customWidth="1"/>
    <col min="510" max="510" width="84.5703125" bestFit="1" customWidth="1"/>
    <col min="511" max="511" width="76.42578125" bestFit="1" customWidth="1"/>
    <col min="512" max="512" width="35.28515625" bestFit="1" customWidth="1"/>
    <col min="513" max="513" width="126.85546875" bestFit="1" customWidth="1"/>
    <col min="514" max="514" width="111" bestFit="1" customWidth="1"/>
    <col min="515" max="515" width="80.140625" bestFit="1" customWidth="1"/>
    <col min="516" max="516" width="59.7109375" bestFit="1" customWidth="1"/>
    <col min="517" max="517" width="95.28515625" bestFit="1" customWidth="1"/>
    <col min="518" max="518" width="150.5703125" bestFit="1" customWidth="1"/>
    <col min="519" max="519" width="113" bestFit="1" customWidth="1"/>
    <col min="520" max="520" width="72.42578125" bestFit="1" customWidth="1"/>
    <col min="521" max="521" width="97.42578125" bestFit="1" customWidth="1"/>
    <col min="522" max="522" width="88.7109375" bestFit="1" customWidth="1"/>
    <col min="523" max="523" width="34.28515625" bestFit="1" customWidth="1"/>
    <col min="524" max="524" width="185.28515625" bestFit="1" customWidth="1"/>
    <col min="525" max="525" width="22.5703125" bestFit="1" customWidth="1"/>
    <col min="526" max="526" width="45.7109375" bestFit="1" customWidth="1"/>
    <col min="527" max="527" width="23.5703125" bestFit="1" customWidth="1"/>
    <col min="528" max="528" width="55.85546875" bestFit="1" customWidth="1"/>
    <col min="529" max="529" width="25.7109375" bestFit="1" customWidth="1"/>
    <col min="530" max="530" width="30.28515625" bestFit="1" customWidth="1"/>
    <col min="531" max="531" width="21.5703125" bestFit="1" customWidth="1"/>
    <col min="532" max="532" width="18.140625" bestFit="1" customWidth="1"/>
    <col min="533" max="533" width="61.7109375" bestFit="1" customWidth="1"/>
    <col min="534" max="534" width="34.85546875" bestFit="1" customWidth="1"/>
    <col min="535" max="535" width="51.140625" bestFit="1" customWidth="1"/>
    <col min="536" max="536" width="69.7109375" bestFit="1" customWidth="1"/>
    <col min="537" max="537" width="59.5703125" bestFit="1" customWidth="1"/>
    <col min="538" max="538" width="29.28515625" bestFit="1" customWidth="1"/>
    <col min="539" max="539" width="62.85546875" bestFit="1" customWidth="1"/>
    <col min="540" max="540" width="14.42578125" bestFit="1" customWidth="1"/>
    <col min="541" max="541" width="39.5703125" bestFit="1" customWidth="1"/>
    <col min="542" max="542" width="154.28515625" bestFit="1" customWidth="1"/>
    <col min="543" max="543" width="26.7109375" bestFit="1" customWidth="1"/>
    <col min="544" max="544" width="34.85546875" bestFit="1" customWidth="1"/>
    <col min="545" max="545" width="59.5703125" bestFit="1" customWidth="1"/>
    <col min="546" max="546" width="41.42578125" bestFit="1" customWidth="1"/>
    <col min="547" max="547" width="76.28515625" bestFit="1" customWidth="1"/>
    <col min="548" max="548" width="54.85546875" bestFit="1" customWidth="1"/>
    <col min="549" max="549" width="44.28515625" bestFit="1" customWidth="1"/>
    <col min="550" max="550" width="255.7109375" bestFit="1" customWidth="1"/>
    <col min="551" max="551" width="25.7109375" bestFit="1" customWidth="1"/>
    <col min="552" max="552" width="43.42578125" bestFit="1" customWidth="1"/>
    <col min="553" max="553" width="17.140625" bestFit="1" customWidth="1"/>
    <col min="554" max="554" width="24.28515625" bestFit="1" customWidth="1"/>
    <col min="555" max="555" width="19.7109375" bestFit="1" customWidth="1"/>
    <col min="556" max="556" width="17.7109375" bestFit="1" customWidth="1"/>
    <col min="557" max="557" width="30.140625" bestFit="1" customWidth="1"/>
    <col min="558" max="558" width="82" bestFit="1" customWidth="1"/>
    <col min="559" max="559" width="8.28515625" customWidth="1"/>
    <col min="560" max="560" width="18.28515625" bestFit="1" customWidth="1"/>
    <col min="561" max="561" width="50.5703125" bestFit="1" customWidth="1"/>
    <col min="562" max="562" width="81.7109375" bestFit="1" customWidth="1"/>
    <col min="563" max="563" width="45.42578125" bestFit="1" customWidth="1"/>
    <col min="564" max="564" width="31.42578125" bestFit="1" customWidth="1"/>
    <col min="565" max="565" width="44.5703125" bestFit="1" customWidth="1"/>
    <col min="566" max="566" width="65" bestFit="1" customWidth="1"/>
    <col min="567" max="567" width="140.7109375" bestFit="1" customWidth="1"/>
    <col min="568" max="568" width="23.85546875" bestFit="1" customWidth="1"/>
    <col min="569" max="569" width="55" bestFit="1" customWidth="1"/>
    <col min="570" max="570" width="16.85546875" bestFit="1" customWidth="1"/>
    <col min="571" max="571" width="18.140625" bestFit="1" customWidth="1"/>
    <col min="572" max="572" width="12.5703125" bestFit="1" customWidth="1"/>
    <col min="573" max="573" width="101" bestFit="1" customWidth="1"/>
    <col min="574" max="574" width="122" bestFit="1" customWidth="1"/>
    <col min="575" max="575" width="44.42578125" bestFit="1" customWidth="1"/>
    <col min="576" max="576" width="40.7109375" bestFit="1" customWidth="1"/>
    <col min="577" max="577" width="19.28515625" bestFit="1" customWidth="1"/>
    <col min="578" max="578" width="50" bestFit="1" customWidth="1"/>
    <col min="579" max="579" width="43" bestFit="1" customWidth="1"/>
    <col min="580" max="580" width="59.28515625" bestFit="1" customWidth="1"/>
    <col min="581" max="581" width="36.7109375" bestFit="1" customWidth="1"/>
    <col min="582" max="582" width="43.85546875" bestFit="1" customWidth="1"/>
    <col min="583" max="583" width="61.140625" bestFit="1" customWidth="1"/>
    <col min="584" max="584" width="23.42578125" bestFit="1" customWidth="1"/>
    <col min="585" max="585" width="65.7109375" bestFit="1" customWidth="1"/>
    <col min="586" max="586" width="48.5703125" bestFit="1" customWidth="1"/>
    <col min="587" max="587" width="58.85546875" bestFit="1" customWidth="1"/>
    <col min="588" max="588" width="19.5703125" bestFit="1" customWidth="1"/>
    <col min="589" max="589" width="36.42578125" bestFit="1" customWidth="1"/>
    <col min="590" max="590" width="70.7109375" bestFit="1" customWidth="1"/>
    <col min="591" max="591" width="48.7109375" bestFit="1" customWidth="1"/>
    <col min="592" max="592" width="12.42578125" bestFit="1" customWidth="1"/>
    <col min="593" max="593" width="13" bestFit="1" customWidth="1"/>
    <col min="594" max="594" width="27.28515625" bestFit="1" customWidth="1"/>
    <col min="595" max="595" width="37.42578125" bestFit="1" customWidth="1"/>
    <col min="596" max="596" width="70" bestFit="1" customWidth="1"/>
    <col min="597" max="597" width="24" bestFit="1" customWidth="1"/>
    <col min="598" max="598" width="123" bestFit="1" customWidth="1"/>
    <col min="599" max="599" width="119.28515625" bestFit="1" customWidth="1"/>
    <col min="600" max="600" width="45.85546875" bestFit="1" customWidth="1"/>
    <col min="601" max="601" width="106.42578125" bestFit="1" customWidth="1"/>
    <col min="602" max="602" width="52.140625" bestFit="1" customWidth="1"/>
    <col min="603" max="603" width="69.7109375" bestFit="1" customWidth="1"/>
    <col min="604" max="604" width="59.5703125" bestFit="1" customWidth="1"/>
    <col min="605" max="605" width="16.28515625" bestFit="1" customWidth="1"/>
    <col min="606" max="606" width="34.5703125" bestFit="1" customWidth="1"/>
    <col min="607" max="607" width="124.42578125" bestFit="1" customWidth="1"/>
    <col min="608" max="608" width="42" bestFit="1" customWidth="1"/>
    <col min="609" max="609" width="28.7109375" bestFit="1" customWidth="1"/>
    <col min="610" max="610" width="86.42578125" bestFit="1" customWidth="1"/>
    <col min="611" max="611" width="54.42578125" bestFit="1" customWidth="1"/>
    <col min="612" max="612" width="10.28515625" customWidth="1"/>
    <col min="613" max="613" width="10.140625" customWidth="1"/>
    <col min="614" max="614" width="10.7109375" customWidth="1"/>
    <col min="615" max="615" width="93.140625" bestFit="1" customWidth="1"/>
    <col min="616" max="616" width="18.85546875" bestFit="1" customWidth="1"/>
    <col min="617" max="617" width="26.7109375" bestFit="1" customWidth="1"/>
    <col min="618" max="618" width="16.42578125" bestFit="1" customWidth="1"/>
    <col min="619" max="619" width="17.140625" bestFit="1" customWidth="1"/>
    <col min="620" max="620" width="38.5703125" bestFit="1" customWidth="1"/>
    <col min="621" max="621" width="46.7109375" bestFit="1" customWidth="1"/>
    <col min="622" max="622" width="31.5703125" bestFit="1" customWidth="1"/>
    <col min="623" max="623" width="72" bestFit="1" customWidth="1"/>
    <col min="624" max="624" width="28.28515625" bestFit="1" customWidth="1"/>
    <col min="625" max="625" width="16.85546875" bestFit="1" customWidth="1"/>
    <col min="626" max="626" width="21" bestFit="1" customWidth="1"/>
    <col min="627" max="627" width="18.28515625" bestFit="1" customWidth="1"/>
    <col min="628" max="628" width="52.42578125" bestFit="1" customWidth="1"/>
    <col min="629" max="629" width="42.140625" bestFit="1" customWidth="1"/>
    <col min="630" max="630" width="58.85546875" bestFit="1" customWidth="1"/>
    <col min="631" max="631" width="27.42578125" bestFit="1" customWidth="1"/>
    <col min="632" max="632" width="58.28515625" bestFit="1" customWidth="1"/>
    <col min="633" max="633" width="24.28515625" bestFit="1" customWidth="1"/>
    <col min="634" max="634" width="24.85546875" bestFit="1" customWidth="1"/>
    <col min="635" max="635" width="47.7109375" bestFit="1" customWidth="1"/>
    <col min="636" max="636" width="28.7109375" bestFit="1" customWidth="1"/>
    <col min="637" max="637" width="92.140625" bestFit="1" customWidth="1"/>
    <col min="638" max="638" width="161.5703125" bestFit="1" customWidth="1"/>
    <col min="639" max="639" width="59.28515625" bestFit="1" customWidth="1"/>
    <col min="640" max="640" width="60.5703125" bestFit="1" customWidth="1"/>
    <col min="641" max="641" width="27.7109375" bestFit="1" customWidth="1"/>
    <col min="642" max="642" width="25.28515625" bestFit="1" customWidth="1"/>
    <col min="643" max="643" width="97.140625" bestFit="1" customWidth="1"/>
    <col min="644" max="644" width="31" bestFit="1" customWidth="1"/>
    <col min="645" max="645" width="18.7109375" bestFit="1" customWidth="1"/>
    <col min="646" max="646" width="17.28515625" bestFit="1" customWidth="1"/>
    <col min="647" max="647" width="50.140625" bestFit="1" customWidth="1"/>
    <col min="648" max="648" width="43.140625" bestFit="1" customWidth="1"/>
    <col min="649" max="649" width="20.28515625" bestFit="1" customWidth="1"/>
    <col min="650" max="650" width="70" bestFit="1" customWidth="1"/>
    <col min="651" max="651" width="27.42578125" bestFit="1" customWidth="1"/>
    <col min="652" max="652" width="20.140625" bestFit="1" customWidth="1"/>
    <col min="653" max="653" width="19.7109375" bestFit="1" customWidth="1"/>
    <col min="654" max="654" width="46.85546875" bestFit="1" customWidth="1"/>
    <col min="655" max="655" width="45.42578125" bestFit="1" customWidth="1"/>
    <col min="656" max="656" width="39.7109375" bestFit="1" customWidth="1"/>
    <col min="657" max="657" width="41.42578125" bestFit="1" customWidth="1"/>
    <col min="658" max="658" width="36.28515625" bestFit="1" customWidth="1"/>
    <col min="659" max="659" width="32.85546875" bestFit="1" customWidth="1"/>
    <col min="660" max="660" width="32.42578125" bestFit="1" customWidth="1"/>
    <col min="661" max="661" width="33.140625" bestFit="1" customWidth="1"/>
    <col min="662" max="662" width="27.7109375" bestFit="1" customWidth="1"/>
    <col min="663" max="663" width="28.28515625" bestFit="1" customWidth="1"/>
    <col min="664" max="664" width="44.85546875" bestFit="1" customWidth="1"/>
    <col min="665" max="665" width="70.28515625" bestFit="1" customWidth="1"/>
    <col min="666" max="666" width="56" bestFit="1" customWidth="1"/>
    <col min="667" max="668" width="30.5703125" bestFit="1" customWidth="1"/>
    <col min="669" max="669" width="28.140625" bestFit="1" customWidth="1"/>
    <col min="670" max="670" width="33.85546875" bestFit="1" customWidth="1"/>
    <col min="671" max="671" width="56.7109375" bestFit="1" customWidth="1"/>
    <col min="672" max="672" width="27.42578125" bestFit="1" customWidth="1"/>
    <col min="673" max="673" width="59.7109375" bestFit="1" customWidth="1"/>
    <col min="674" max="674" width="34.5703125" bestFit="1" customWidth="1"/>
    <col min="675" max="675" width="47.42578125" bestFit="1" customWidth="1"/>
    <col min="676" max="676" width="28.7109375" bestFit="1" customWidth="1"/>
    <col min="677" max="677" width="22" bestFit="1" customWidth="1"/>
    <col min="678" max="678" width="105.85546875" bestFit="1" customWidth="1"/>
    <col min="679" max="679" width="41.7109375" bestFit="1" customWidth="1"/>
    <col min="680" max="680" width="38.5703125" bestFit="1" customWidth="1"/>
    <col min="681" max="681" width="43.85546875" bestFit="1" customWidth="1"/>
    <col min="682" max="682" width="43.42578125" bestFit="1" customWidth="1"/>
    <col min="683" max="683" width="52.5703125" bestFit="1" customWidth="1"/>
    <col min="684" max="684" width="70" bestFit="1" customWidth="1"/>
    <col min="685" max="685" width="62" bestFit="1" customWidth="1"/>
    <col min="686" max="686" width="23.5703125" bestFit="1" customWidth="1"/>
    <col min="687" max="687" width="62.42578125" bestFit="1" customWidth="1"/>
    <col min="688" max="688" width="43.5703125" bestFit="1" customWidth="1"/>
    <col min="689" max="689" width="58.85546875" bestFit="1" customWidth="1"/>
    <col min="690" max="690" width="26" bestFit="1" customWidth="1"/>
    <col min="691" max="691" width="35.85546875" bestFit="1" customWidth="1"/>
    <col min="692" max="692" width="17.85546875" bestFit="1" customWidth="1"/>
    <col min="693" max="693" width="90.5703125" bestFit="1" customWidth="1"/>
    <col min="694" max="694" width="111.42578125" bestFit="1" customWidth="1"/>
    <col min="695" max="695" width="75.85546875" bestFit="1" customWidth="1"/>
    <col min="696" max="696" width="112" bestFit="1" customWidth="1"/>
    <col min="697" max="697" width="28.28515625" bestFit="1" customWidth="1"/>
    <col min="698" max="698" width="57.42578125" bestFit="1" customWidth="1"/>
    <col min="699" max="699" width="142.42578125" bestFit="1" customWidth="1"/>
    <col min="700" max="700" width="122.5703125" bestFit="1" customWidth="1"/>
    <col min="701" max="701" width="78.5703125" bestFit="1" customWidth="1"/>
    <col min="702" max="702" width="46.7109375" bestFit="1" customWidth="1"/>
    <col min="703" max="703" width="36" bestFit="1" customWidth="1"/>
    <col min="704" max="704" width="143" bestFit="1" customWidth="1"/>
    <col min="705" max="705" width="52.140625" bestFit="1" customWidth="1"/>
    <col min="706" max="706" width="65" bestFit="1" customWidth="1"/>
    <col min="707" max="707" width="20.5703125" bestFit="1" customWidth="1"/>
    <col min="708" max="708" width="59.28515625" bestFit="1" customWidth="1"/>
    <col min="709" max="709" width="39.28515625" bestFit="1" customWidth="1"/>
    <col min="710" max="710" width="86.85546875" bestFit="1" customWidth="1"/>
    <col min="711" max="711" width="28.85546875" bestFit="1" customWidth="1"/>
    <col min="712" max="712" width="28.5703125" bestFit="1" customWidth="1"/>
    <col min="713" max="713" width="109.5703125" bestFit="1" customWidth="1"/>
    <col min="714" max="714" width="18.28515625" bestFit="1" customWidth="1"/>
    <col min="715" max="715" width="35.7109375" bestFit="1" customWidth="1"/>
    <col min="716" max="716" width="73.5703125" bestFit="1" customWidth="1"/>
    <col min="717" max="717" width="106.7109375" bestFit="1" customWidth="1"/>
    <col min="718" max="718" width="35.28515625" bestFit="1" customWidth="1"/>
    <col min="719" max="719" width="37.140625" bestFit="1" customWidth="1"/>
    <col min="720" max="720" width="38.28515625" bestFit="1" customWidth="1"/>
    <col min="721" max="721" width="47.85546875" bestFit="1" customWidth="1"/>
    <col min="722" max="722" width="45.42578125" bestFit="1" customWidth="1"/>
    <col min="723" max="723" width="79.7109375" bestFit="1" customWidth="1"/>
    <col min="724" max="724" width="49.7109375" bestFit="1" customWidth="1"/>
    <col min="725" max="725" width="30.5703125" bestFit="1" customWidth="1"/>
    <col min="726" max="726" width="49.7109375" bestFit="1" customWidth="1"/>
    <col min="727" max="727" width="65.42578125" bestFit="1" customWidth="1"/>
    <col min="728" max="728" width="86.42578125" bestFit="1" customWidth="1"/>
    <col min="729" max="729" width="30.7109375" bestFit="1" customWidth="1"/>
    <col min="730" max="730" width="22.140625" bestFit="1" customWidth="1"/>
    <col min="731" max="731" width="23" bestFit="1" customWidth="1"/>
    <col min="732" max="732" width="30.5703125" bestFit="1" customWidth="1"/>
    <col min="733" max="733" width="15.7109375" bestFit="1" customWidth="1"/>
    <col min="734" max="734" width="35.42578125" bestFit="1" customWidth="1"/>
    <col min="735" max="735" width="55.42578125" bestFit="1" customWidth="1"/>
    <col min="736" max="736" width="44.85546875" bestFit="1" customWidth="1"/>
    <col min="737" max="737" width="31.5703125" bestFit="1" customWidth="1"/>
    <col min="738" max="738" width="80.28515625" bestFit="1" customWidth="1"/>
    <col min="739" max="739" width="75" bestFit="1" customWidth="1"/>
    <col min="740" max="740" width="21.140625" bestFit="1" customWidth="1"/>
    <col min="741" max="741" width="9.140625" customWidth="1"/>
    <col min="742" max="742" width="14.85546875" bestFit="1" customWidth="1"/>
    <col min="743" max="743" width="17.42578125" bestFit="1" customWidth="1"/>
    <col min="744" max="744" width="56.85546875" bestFit="1" customWidth="1"/>
    <col min="745" max="745" width="42.85546875" bestFit="1" customWidth="1"/>
    <col min="746" max="746" width="62" bestFit="1" customWidth="1"/>
    <col min="747" max="747" width="96.85546875" bestFit="1" customWidth="1"/>
    <col min="748" max="748" width="115" bestFit="1" customWidth="1"/>
    <col min="749" max="749" width="59.28515625" bestFit="1" customWidth="1"/>
    <col min="750" max="750" width="41" bestFit="1" customWidth="1"/>
    <col min="751" max="751" width="11.140625" customWidth="1"/>
    <col min="752" max="752" width="28.28515625" bestFit="1" customWidth="1"/>
    <col min="753" max="753" width="91.7109375" bestFit="1" customWidth="1"/>
    <col min="754" max="754" width="105" bestFit="1" customWidth="1"/>
    <col min="755" max="755" width="156.42578125" bestFit="1" customWidth="1"/>
    <col min="756" max="756" width="36.42578125" bestFit="1" customWidth="1"/>
    <col min="757" max="757" width="24.5703125" bestFit="1" customWidth="1"/>
    <col min="758" max="758" width="37.28515625" bestFit="1" customWidth="1"/>
    <col min="759" max="759" width="58.5703125" bestFit="1" customWidth="1"/>
    <col min="760" max="760" width="55.85546875" bestFit="1" customWidth="1"/>
    <col min="761" max="761" width="82.85546875" bestFit="1" customWidth="1"/>
    <col min="762" max="762" width="41" bestFit="1" customWidth="1"/>
    <col min="763" max="763" width="71.42578125" bestFit="1" customWidth="1"/>
    <col min="764" max="764" width="10.5703125" customWidth="1"/>
    <col min="765" max="765" width="17.7109375" bestFit="1" customWidth="1"/>
    <col min="766" max="766" width="8.7109375" customWidth="1"/>
    <col min="767" max="767" width="82.140625" bestFit="1" customWidth="1"/>
    <col min="768" max="768" width="101.5703125" bestFit="1" customWidth="1"/>
    <col min="769" max="769" width="77.7109375" bestFit="1" customWidth="1"/>
    <col min="770" max="770" width="67.28515625" bestFit="1" customWidth="1"/>
    <col min="771" max="771" width="42.85546875" bestFit="1" customWidth="1"/>
    <col min="772" max="772" width="56.42578125" bestFit="1" customWidth="1"/>
    <col min="773" max="773" width="53" bestFit="1" customWidth="1"/>
    <col min="774" max="774" width="7.85546875" customWidth="1"/>
    <col min="775" max="775" width="60.140625" bestFit="1" customWidth="1"/>
    <col min="776" max="776" width="88.5703125" bestFit="1" customWidth="1"/>
    <col min="777" max="777" width="117.140625" bestFit="1" customWidth="1"/>
    <col min="778" max="778" width="54.5703125" bestFit="1" customWidth="1"/>
    <col min="779" max="779" width="21.42578125" bestFit="1" customWidth="1"/>
    <col min="780" max="780" width="120.28515625" bestFit="1" customWidth="1"/>
    <col min="781" max="781" width="98.140625" bestFit="1" customWidth="1"/>
    <col min="782" max="782" width="238.5703125" bestFit="1" customWidth="1"/>
    <col min="783" max="783" width="73.5703125" bestFit="1" customWidth="1"/>
    <col min="784" max="784" width="100.28515625" bestFit="1" customWidth="1"/>
    <col min="785" max="785" width="18.28515625" bestFit="1" customWidth="1"/>
    <col min="786" max="786" width="43" bestFit="1" customWidth="1"/>
    <col min="787" max="787" width="50.28515625" bestFit="1" customWidth="1"/>
    <col min="788" max="788" width="42" bestFit="1" customWidth="1"/>
    <col min="789" max="789" width="22.85546875" bestFit="1" customWidth="1"/>
    <col min="790" max="790" width="23.85546875" bestFit="1" customWidth="1"/>
    <col min="791" max="791" width="26" bestFit="1" customWidth="1"/>
    <col min="792" max="792" width="104" bestFit="1" customWidth="1"/>
    <col min="793" max="793" width="41.140625" bestFit="1" customWidth="1"/>
    <col min="794" max="794" width="255.7109375" bestFit="1" customWidth="1"/>
    <col min="795" max="795" width="89.7109375" bestFit="1" customWidth="1"/>
    <col min="796" max="796" width="45" bestFit="1" customWidth="1"/>
    <col min="797" max="797" width="62.5703125" bestFit="1" customWidth="1"/>
    <col min="798" max="798" width="30" bestFit="1" customWidth="1"/>
    <col min="799" max="799" width="52" bestFit="1" customWidth="1"/>
    <col min="800" max="800" width="138.28515625" bestFit="1" customWidth="1"/>
    <col min="801" max="801" width="90.28515625" bestFit="1" customWidth="1"/>
    <col min="802" max="802" width="150.5703125" bestFit="1" customWidth="1"/>
    <col min="803" max="803" width="24.85546875" bestFit="1" customWidth="1"/>
    <col min="804" max="804" width="99.7109375" bestFit="1" customWidth="1"/>
    <col min="805" max="805" width="26.42578125" bestFit="1" customWidth="1"/>
    <col min="806" max="806" width="22.85546875" bestFit="1" customWidth="1"/>
    <col min="807" max="807" width="71" bestFit="1" customWidth="1"/>
    <col min="808" max="809" width="59.28515625" bestFit="1" customWidth="1"/>
    <col min="810" max="810" width="33.85546875" bestFit="1" customWidth="1"/>
    <col min="811" max="811" width="129.7109375" bestFit="1" customWidth="1"/>
    <col min="812" max="812" width="50.7109375" bestFit="1" customWidth="1"/>
    <col min="813" max="813" width="8.7109375" customWidth="1"/>
    <col min="814" max="814" width="32.42578125" bestFit="1" customWidth="1"/>
    <col min="815" max="815" width="18.140625" bestFit="1" customWidth="1"/>
    <col min="816" max="816" width="93.5703125" bestFit="1" customWidth="1"/>
    <col min="817" max="817" width="8.140625" customWidth="1"/>
    <col min="818" max="818" width="16.42578125" bestFit="1" customWidth="1"/>
  </cols>
  <sheetData>
    <row r="2" spans="1:7" x14ac:dyDescent="0.25">
      <c r="A2" s="7" t="s">
        <v>0</v>
      </c>
      <c r="B2" s="975">
        <v>43102</v>
      </c>
    </row>
    <row r="4" spans="1:7" x14ac:dyDescent="0.25">
      <c r="A4" s="7" t="s">
        <v>967</v>
      </c>
      <c r="B4" s="7" t="s">
        <v>968</v>
      </c>
    </row>
    <row r="5" spans="1:7" x14ac:dyDescent="0.25">
      <c r="A5" s="7" t="s">
        <v>966</v>
      </c>
      <c r="B5" t="s">
        <v>29</v>
      </c>
      <c r="C5" t="s">
        <v>9</v>
      </c>
      <c r="D5" t="s">
        <v>3</v>
      </c>
      <c r="E5" t="s">
        <v>4</v>
      </c>
      <c r="F5" t="s">
        <v>7</v>
      </c>
      <c r="G5" t="s">
        <v>8</v>
      </c>
    </row>
    <row r="6" spans="1:7" x14ac:dyDescent="0.25">
      <c r="A6" s="506" t="s">
        <v>141</v>
      </c>
      <c r="B6" s="6"/>
      <c r="C6" s="6"/>
      <c r="D6" s="6">
        <v>27</v>
      </c>
      <c r="E6" s="6">
        <v>55</v>
      </c>
      <c r="F6" s="6"/>
      <c r="G6" s="6">
        <v>68</v>
      </c>
    </row>
    <row r="7" spans="1:7" x14ac:dyDescent="0.25">
      <c r="A7" s="507" t="s">
        <v>144</v>
      </c>
      <c r="B7" s="6"/>
      <c r="C7" s="6"/>
      <c r="D7" s="6"/>
      <c r="E7" s="6"/>
      <c r="F7" s="6"/>
      <c r="G7" s="6">
        <v>10</v>
      </c>
    </row>
    <row r="8" spans="1:7" x14ac:dyDescent="0.25">
      <c r="A8" s="507" t="s">
        <v>145</v>
      </c>
      <c r="B8" s="6"/>
      <c r="C8" s="6"/>
      <c r="D8" s="6">
        <v>10</v>
      </c>
      <c r="E8" s="6">
        <v>12</v>
      </c>
      <c r="F8" s="6"/>
      <c r="G8" s="6">
        <v>40</v>
      </c>
    </row>
    <row r="9" spans="1:7" x14ac:dyDescent="0.25">
      <c r="A9" s="507" t="s">
        <v>146</v>
      </c>
      <c r="B9" s="6"/>
      <c r="C9" s="6"/>
      <c r="D9" s="6">
        <v>17</v>
      </c>
      <c r="E9" s="6">
        <v>28</v>
      </c>
      <c r="F9" s="6"/>
      <c r="G9" s="6">
        <v>18</v>
      </c>
    </row>
    <row r="10" spans="1:7" x14ac:dyDescent="0.25">
      <c r="A10" s="507" t="s">
        <v>148</v>
      </c>
      <c r="B10" s="6"/>
      <c r="C10" s="6"/>
      <c r="D10" s="6"/>
      <c r="E10" s="6">
        <v>15</v>
      </c>
      <c r="F10" s="6"/>
      <c r="G10" s="6"/>
    </row>
    <row r="11" spans="1:7" x14ac:dyDescent="0.25">
      <c r="A11" s="506" t="s">
        <v>85</v>
      </c>
      <c r="B11" s="6"/>
      <c r="C11" s="6">
        <v>10</v>
      </c>
      <c r="D11" s="6"/>
      <c r="E11" s="6"/>
      <c r="F11" s="6"/>
      <c r="G11" s="6"/>
    </row>
    <row r="12" spans="1:7" x14ac:dyDescent="0.25">
      <c r="A12" s="507" t="s">
        <v>67</v>
      </c>
      <c r="B12" s="6"/>
      <c r="C12" s="6">
        <v>10</v>
      </c>
      <c r="D12" s="6"/>
      <c r="E12" s="6"/>
      <c r="F12" s="6"/>
      <c r="G12" s="6"/>
    </row>
    <row r="13" spans="1:7" x14ac:dyDescent="0.25">
      <c r="A13" s="506" t="s">
        <v>84</v>
      </c>
      <c r="B13" s="6"/>
      <c r="C13" s="6"/>
      <c r="D13" s="6">
        <v>35</v>
      </c>
      <c r="E13" s="6"/>
      <c r="F13" s="6"/>
      <c r="G13" s="6"/>
    </row>
    <row r="14" spans="1:7" x14ac:dyDescent="0.25">
      <c r="A14" s="507" t="s">
        <v>74</v>
      </c>
      <c r="B14" s="6"/>
      <c r="C14" s="6"/>
      <c r="D14" s="6">
        <v>20</v>
      </c>
      <c r="E14" s="6"/>
      <c r="F14" s="6"/>
      <c r="G14" s="6"/>
    </row>
    <row r="15" spans="1:7" x14ac:dyDescent="0.25">
      <c r="A15" s="507" t="s">
        <v>71</v>
      </c>
      <c r="B15" s="6"/>
      <c r="C15" s="6"/>
      <c r="D15" s="6">
        <v>15</v>
      </c>
      <c r="E15" s="6"/>
      <c r="F15" s="6"/>
      <c r="G15" s="6"/>
    </row>
    <row r="16" spans="1:7" x14ac:dyDescent="0.25">
      <c r="A16" s="506" t="s">
        <v>83</v>
      </c>
      <c r="B16" s="6"/>
      <c r="C16" s="6"/>
      <c r="D16" s="6"/>
      <c r="E16" s="6"/>
      <c r="F16" s="6">
        <v>20</v>
      </c>
      <c r="G16" s="6"/>
    </row>
    <row r="17" spans="1:7" x14ac:dyDescent="0.25">
      <c r="A17" s="507" t="s">
        <v>45</v>
      </c>
      <c r="B17" s="6"/>
      <c r="C17" s="6"/>
      <c r="D17" s="6"/>
      <c r="E17" s="6"/>
      <c r="F17" s="6">
        <v>20</v>
      </c>
      <c r="G17" s="6"/>
    </row>
    <row r="18" spans="1:7" x14ac:dyDescent="0.25">
      <c r="A18" s="506" t="s">
        <v>16</v>
      </c>
      <c r="B18" s="6"/>
      <c r="C18" s="6"/>
      <c r="D18" s="6"/>
      <c r="E18" s="6"/>
      <c r="F18" s="6"/>
      <c r="G18" s="6">
        <v>20</v>
      </c>
    </row>
    <row r="19" spans="1:7" x14ac:dyDescent="0.25">
      <c r="A19" s="507" t="s">
        <v>78</v>
      </c>
      <c r="B19" s="6"/>
      <c r="C19" s="6"/>
      <c r="D19" s="6"/>
      <c r="E19" s="6"/>
      <c r="F19" s="6"/>
      <c r="G19" s="6">
        <v>20</v>
      </c>
    </row>
    <row r="20" spans="1:7" x14ac:dyDescent="0.25">
      <c r="A20" s="506" t="s">
        <v>15</v>
      </c>
      <c r="B20" s="6"/>
      <c r="C20" s="6"/>
      <c r="D20" s="6"/>
      <c r="E20" s="6"/>
      <c r="F20" s="6">
        <v>0</v>
      </c>
      <c r="G20" s="6"/>
    </row>
    <row r="21" spans="1:7" x14ac:dyDescent="0.25">
      <c r="A21" s="507" t="s">
        <v>117</v>
      </c>
      <c r="B21" s="6"/>
      <c r="C21" s="6"/>
      <c r="D21" s="6"/>
      <c r="E21" s="6"/>
      <c r="F21" s="6">
        <v>0</v>
      </c>
      <c r="G21" s="6"/>
    </row>
    <row r="22" spans="1:7" x14ac:dyDescent="0.25">
      <c r="A22" s="506" t="s">
        <v>43</v>
      </c>
      <c r="B22" s="6">
        <v>20</v>
      </c>
      <c r="C22" s="6"/>
      <c r="D22" s="6"/>
      <c r="E22" s="6"/>
      <c r="F22" s="6"/>
      <c r="G22" s="6"/>
    </row>
    <row r="23" spans="1:7" x14ac:dyDescent="0.25">
      <c r="A23" s="507" t="s">
        <v>45</v>
      </c>
      <c r="B23" s="6">
        <v>20</v>
      </c>
      <c r="C23" s="6"/>
      <c r="D23" s="6"/>
      <c r="E23" s="6"/>
      <c r="F23" s="6"/>
      <c r="G23" s="6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H98"/>
  <sheetViews>
    <sheetView topLeftCell="D14" zoomScale="55" zoomScaleNormal="55" workbookViewId="0">
      <selection activeCell="D50" sqref="D50"/>
    </sheetView>
  </sheetViews>
  <sheetFormatPr baseColWidth="10" defaultColWidth="11.42578125" defaultRowHeight="15" x14ac:dyDescent="0.25"/>
  <cols>
    <col min="1" max="1" width="2.85546875" customWidth="1"/>
    <col min="2" max="2" width="5.5703125" bestFit="1" customWidth="1"/>
    <col min="3" max="3" width="28" customWidth="1"/>
    <col min="4" max="4" width="32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2" customWidth="1"/>
    <col min="13" max="13" width="4.140625" customWidth="1"/>
    <col min="14" max="14" width="5.5703125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2" customWidth="1"/>
    <col min="25" max="25" width="4.140625" customWidth="1"/>
    <col min="26" max="26" width="5.5703125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9" t="s">
        <v>7</v>
      </c>
      <c r="O1" s="9" t="s">
        <v>5</v>
      </c>
      <c r="AA1" s="9" t="s">
        <v>6</v>
      </c>
    </row>
    <row r="4" spans="2:34" ht="21" x14ac:dyDescent="0.35">
      <c r="C4" s="11" t="s">
        <v>127</v>
      </c>
      <c r="D4" s="10"/>
      <c r="O4" s="11" t="s">
        <v>127</v>
      </c>
      <c r="P4" s="10"/>
      <c r="AA4" s="11" t="s">
        <v>127</v>
      </c>
      <c r="AB4" s="10"/>
    </row>
    <row r="7" spans="2:34" x14ac:dyDescent="0.25">
      <c r="C7" s="7" t="s">
        <v>1</v>
      </c>
      <c r="D7" t="s">
        <v>7</v>
      </c>
      <c r="O7" s="7" t="s">
        <v>1</v>
      </c>
      <c r="P7" t="s">
        <v>5</v>
      </c>
      <c r="AA7" s="7" t="s">
        <v>1</v>
      </c>
      <c r="AB7" t="s">
        <v>6</v>
      </c>
    </row>
    <row r="9" spans="2:34" x14ac:dyDescent="0.25">
      <c r="C9" s="7" t="s">
        <v>25</v>
      </c>
      <c r="D9" s="7" t="s">
        <v>28</v>
      </c>
      <c r="E9" t="s">
        <v>125</v>
      </c>
      <c r="H9" s="8"/>
      <c r="O9" s="7" t="s">
        <v>25</v>
      </c>
      <c r="P9" s="7" t="s">
        <v>28</v>
      </c>
      <c r="Q9" t="s">
        <v>125</v>
      </c>
      <c r="T9" s="8"/>
      <c r="AA9" s="7" t="s">
        <v>25</v>
      </c>
      <c r="AB9" s="7" t="s">
        <v>28</v>
      </c>
      <c r="AC9" t="s">
        <v>125</v>
      </c>
      <c r="AF9" s="8"/>
    </row>
    <row r="10" spans="2:34" x14ac:dyDescent="0.25">
      <c r="B10">
        <f>IF(C10&lt;&gt;"",RANK(E10,$E$10:$E$35)+COUNTIF($E$10:E10,E10)-1,0)</f>
        <v>1</v>
      </c>
      <c r="C10" t="s">
        <v>83</v>
      </c>
      <c r="D10" t="s">
        <v>115</v>
      </c>
      <c r="E10" s="6">
        <v>40</v>
      </c>
      <c r="F10" s="6"/>
      <c r="G10">
        <v>1</v>
      </c>
      <c r="H10" s="8" t="str">
        <f>VLOOKUP(G10,$B$10:$E$35,2,FALSE)</f>
        <v>Emballeuse SAN80</v>
      </c>
      <c r="I10" s="8" t="str">
        <f>VLOOKUP(G10,$B$10:$E$35,3,FALSE)</f>
        <v>Fromage mal emballé</v>
      </c>
      <c r="J10" s="8">
        <f>VLOOKUP(G10,$B$10:$E$35,4,FALSE)</f>
        <v>40</v>
      </c>
      <c r="N10">
        <f>IF(O10&lt;&gt;"",RANK(Q10,$Q$10:$Q$35)+COUNTIF($Q$10:Q10,Q10)-1,0)</f>
        <v>0</v>
      </c>
      <c r="R10" s="6"/>
      <c r="S10">
        <v>1</v>
      </c>
      <c r="T10" s="8" t="e">
        <f>VLOOKUP(S10,$N$10:$Q$35,2,FALSE)</f>
        <v>#N/A</v>
      </c>
      <c r="U10" s="8" t="e">
        <f>VLOOKUP(S10,$N$10:$Q$35,3,FALSE)</f>
        <v>#N/A</v>
      </c>
      <c r="V10" s="8" t="e">
        <f>VLOOKUP(S10,$N$10:$Q$35,4,FALSE)</f>
        <v>#N/A</v>
      </c>
      <c r="Z10">
        <f>IF(AA10&lt;&gt;"",RANK(AC10,$AC$10:$AC$35)+COUNTIF($AC$10:AC10,AC10)-1,0)</f>
        <v>1</v>
      </c>
      <c r="AA10" t="s">
        <v>16</v>
      </c>
      <c r="AB10" t="s">
        <v>76</v>
      </c>
      <c r="AC10" s="6">
        <v>525</v>
      </c>
      <c r="AD10" s="6"/>
      <c r="AE10">
        <v>1</v>
      </c>
      <c r="AF10" s="8" t="str">
        <f>VLOOKUP(AE10,$Z$10:$AC$35,2,FALSE)</f>
        <v>Encaisseuse</v>
      </c>
      <c r="AG10" s="8" t="str">
        <f>VLOOKUP(AE10,$Z$10:$AC$35,3,FALSE)</f>
        <v>Panne préparation couche</v>
      </c>
      <c r="AH10" s="8">
        <f>VLOOKUP(AE10,$Z$10:$AC$35,4,FALSE)</f>
        <v>525</v>
      </c>
    </row>
    <row r="11" spans="2:34" x14ac:dyDescent="0.25">
      <c r="B11">
        <f>IF(C11&lt;&gt;"",RANK(E11,$E$10:$E$35)+COUNTIF($E$10:E11,E11)-1,0)</f>
        <v>0</v>
      </c>
      <c r="F11" s="6"/>
      <c r="G11">
        <v>2</v>
      </c>
      <c r="H11" s="8" t="e">
        <f t="shared" ref="H11:H35" si="0">VLOOKUP(G11,$B$10:$E$35,2,FALSE)</f>
        <v>#N/A</v>
      </c>
      <c r="I11" s="8" t="e">
        <f t="shared" ref="I11:I35" si="1">VLOOKUP(G11,$B$10:$E$35,3,FALSE)</f>
        <v>#N/A</v>
      </c>
      <c r="J11" s="8" t="e">
        <f t="shared" ref="J11:J35" si="2">VLOOKUP(G11,$B$10:$E$35,4,FALSE)</f>
        <v>#N/A</v>
      </c>
      <c r="N11">
        <f>IF(O11&lt;&gt;"",RANK(Q11,$Q$10:$Q$35)+COUNTIF($Q$10:Q11,Q11)-1,0)</f>
        <v>0</v>
      </c>
      <c r="R11" s="6"/>
      <c r="S11">
        <v>2</v>
      </c>
      <c r="T11" s="8" t="e">
        <f t="shared" ref="T11:T35" si="3">VLOOKUP(S11,$N$10:$Q$35,2,FALSE)</f>
        <v>#N/A</v>
      </c>
      <c r="U11" s="8" t="e">
        <f t="shared" ref="U11:U35" si="4">VLOOKUP(S11,$N$10:$Q$35,3,FALSE)</f>
        <v>#N/A</v>
      </c>
      <c r="V11" s="8" t="e">
        <f t="shared" ref="V11:V35" si="5">VLOOKUP(S11,$N$10:$Q$35,4,FALSE)</f>
        <v>#N/A</v>
      </c>
      <c r="Z11">
        <f>IF(AA11&lt;&gt;"",RANK(AC11,$AC$10:$AC$35)+COUNTIF($AC$10:AC11,AC11)-1,0)</f>
        <v>3</v>
      </c>
      <c r="AA11" t="s">
        <v>16</v>
      </c>
      <c r="AB11" t="s">
        <v>79</v>
      </c>
      <c r="AC11" s="6">
        <v>280</v>
      </c>
      <c r="AD11" s="6"/>
      <c r="AE11">
        <v>2</v>
      </c>
      <c r="AF11" s="8" t="str">
        <f t="shared" ref="AF11:AF35" si="6">VLOOKUP(AE11,$Z$10:$AC$35,2,FALSE)</f>
        <v>Stickage dateur étiqueteuse</v>
      </c>
      <c r="AG11" s="8" t="str">
        <f t="shared" ref="AG11:AG35" si="7">VLOOKUP(AE11,$Z$10:$AC$35,3,FALSE)</f>
        <v>Défaut de dépose sticker</v>
      </c>
      <c r="AH11" s="8">
        <f t="shared" ref="AH11:AH35" si="8">VLOOKUP(AE11,$Z$10:$AC$35,4,FALSE)</f>
        <v>285</v>
      </c>
    </row>
    <row r="12" spans="2:34" x14ac:dyDescent="0.25">
      <c r="B12">
        <f>IF(C12&lt;&gt;"",RANK(E12,$E$10:$E$35)+COUNTIF($E$10:E12,E12)-1,0)</f>
        <v>0</v>
      </c>
      <c r="F12" s="6"/>
      <c r="G12">
        <v>3</v>
      </c>
      <c r="H12" s="8" t="e">
        <f t="shared" si="0"/>
        <v>#N/A</v>
      </c>
      <c r="I12" s="8" t="e">
        <f t="shared" si="1"/>
        <v>#N/A</v>
      </c>
      <c r="J12" s="8" t="e">
        <f t="shared" si="2"/>
        <v>#N/A</v>
      </c>
      <c r="N12">
        <f>IF(O12&lt;&gt;"",RANK(Q12,$Q$10:$Q$35)+COUNTIF($Q$10:Q12,Q12)-1,0)</f>
        <v>0</v>
      </c>
      <c r="R12" s="6"/>
      <c r="S12">
        <v>3</v>
      </c>
      <c r="T12" s="8" t="e">
        <f t="shared" si="3"/>
        <v>#N/A</v>
      </c>
      <c r="U12" s="8" t="e">
        <f t="shared" si="4"/>
        <v>#N/A</v>
      </c>
      <c r="V12" s="8" t="e">
        <f t="shared" si="5"/>
        <v>#N/A</v>
      </c>
      <c r="Z12">
        <f>IF(AA12&lt;&gt;"",RANK(AC12,$AC$10:$AC$35)+COUNTIF($AC$10:AC12,AC12)-1,0)</f>
        <v>4</v>
      </c>
      <c r="AA12" t="s">
        <v>16</v>
      </c>
      <c r="AB12" t="s">
        <v>75</v>
      </c>
      <c r="AC12" s="6">
        <v>240</v>
      </c>
      <c r="AD12" s="6"/>
      <c r="AE12">
        <v>3</v>
      </c>
      <c r="AF12" s="8" t="str">
        <f t="shared" si="6"/>
        <v>Encaisseuse</v>
      </c>
      <c r="AG12" s="8" t="str">
        <f t="shared" si="7"/>
        <v>Panne marquage caisse</v>
      </c>
      <c r="AH12" s="8">
        <f t="shared" si="8"/>
        <v>280</v>
      </c>
    </row>
    <row r="13" spans="2:34" x14ac:dyDescent="0.25">
      <c r="B13">
        <f>IF(C13&lt;&gt;"",RANK(E13,$E$10:$E$35)+COUNTIF($E$10:E13,E13)-1,0)</f>
        <v>0</v>
      </c>
      <c r="F13" s="6"/>
      <c r="G13">
        <v>4</v>
      </c>
      <c r="H13" s="8" t="e">
        <f t="shared" si="0"/>
        <v>#N/A</v>
      </c>
      <c r="I13" s="8" t="e">
        <f t="shared" si="1"/>
        <v>#N/A</v>
      </c>
      <c r="J13" s="8" t="e">
        <f t="shared" si="2"/>
        <v>#N/A</v>
      </c>
      <c r="N13">
        <f>IF(O13&lt;&gt;"",RANK(Q13,$Q$10:$Q$35)+COUNTIF($Q$10:Q13,Q13)-1,0)</f>
        <v>0</v>
      </c>
      <c r="R13" s="6"/>
      <c r="S13">
        <v>4</v>
      </c>
      <c r="T13" s="8" t="e">
        <f t="shared" si="3"/>
        <v>#N/A</v>
      </c>
      <c r="U13" s="8" t="e">
        <f t="shared" si="4"/>
        <v>#N/A</v>
      </c>
      <c r="V13" s="8" t="e">
        <f t="shared" si="5"/>
        <v>#N/A</v>
      </c>
      <c r="Z13">
        <f>IF(AA13&lt;&gt;"",RANK(AC13,$AC$10:$AC$35)+COUNTIF($AC$10:AC13,AC13)-1,0)</f>
        <v>9</v>
      </c>
      <c r="AA13" t="s">
        <v>16</v>
      </c>
      <c r="AB13" t="s">
        <v>124</v>
      </c>
      <c r="AC13" s="6">
        <v>125</v>
      </c>
      <c r="AD13" s="6"/>
      <c r="AE13">
        <v>4</v>
      </c>
      <c r="AF13" s="8" t="str">
        <f t="shared" si="6"/>
        <v>Encaisseuse</v>
      </c>
      <c r="AG13" s="8" t="str">
        <f t="shared" si="7"/>
        <v>Panne retourneur</v>
      </c>
      <c r="AH13" s="8">
        <f t="shared" si="8"/>
        <v>240</v>
      </c>
    </row>
    <row r="14" spans="2:34" x14ac:dyDescent="0.25">
      <c r="B14">
        <f>IF(C14&lt;&gt;"",RANK(E14,$E$10:$E$35)+COUNTIF($E$10:E14,E14)-1,0)</f>
        <v>0</v>
      </c>
      <c r="F14" s="6"/>
      <c r="G14">
        <v>5</v>
      </c>
      <c r="H14" s="8" t="e">
        <f t="shared" si="0"/>
        <v>#N/A</v>
      </c>
      <c r="I14" s="8" t="e">
        <f t="shared" si="1"/>
        <v>#N/A</v>
      </c>
      <c r="J14" s="8" t="e">
        <f t="shared" si="2"/>
        <v>#N/A</v>
      </c>
      <c r="N14">
        <f>IF(O14&lt;&gt;"",RANK(Q14,$Q$10:$Q$35)+COUNTIF($Q$10:Q14,Q14)-1,0)</f>
        <v>0</v>
      </c>
      <c r="R14" s="6"/>
      <c r="S14">
        <v>5</v>
      </c>
      <c r="T14" s="8" t="e">
        <f t="shared" si="3"/>
        <v>#N/A</v>
      </c>
      <c r="U14" s="8" t="e">
        <f t="shared" si="4"/>
        <v>#N/A</v>
      </c>
      <c r="V14" s="8" t="e">
        <f t="shared" si="5"/>
        <v>#N/A</v>
      </c>
      <c r="Z14">
        <f>IF(AA14&lt;&gt;"",RANK(AC14,$AC$10:$AC$35)+COUNTIF($AC$10:AC14,AC14)-1,0)</f>
        <v>10</v>
      </c>
      <c r="AA14" t="s">
        <v>16</v>
      </c>
      <c r="AB14" t="s">
        <v>10</v>
      </c>
      <c r="AC14" s="6">
        <v>90</v>
      </c>
      <c r="AD14" s="6"/>
      <c r="AE14">
        <v>5</v>
      </c>
      <c r="AF14" s="8" t="str">
        <f t="shared" si="6"/>
        <v>Emballeuse SAN80</v>
      </c>
      <c r="AG14" s="8" t="str">
        <f t="shared" si="7"/>
        <v>Fromage mal emballé</v>
      </c>
      <c r="AH14" s="8">
        <f t="shared" si="8"/>
        <v>180</v>
      </c>
    </row>
    <row r="15" spans="2:34" x14ac:dyDescent="0.25">
      <c r="B15">
        <f>IF(C15&lt;&gt;"",RANK(E15,$E$10:$E$35)+COUNTIF($E$10:E15,E15)-1,0)</f>
        <v>0</v>
      </c>
      <c r="F15" s="6"/>
      <c r="G15">
        <v>6</v>
      </c>
      <c r="H15" s="8" t="e">
        <f t="shared" si="0"/>
        <v>#N/A</v>
      </c>
      <c r="I15" s="8" t="e">
        <f t="shared" si="1"/>
        <v>#N/A</v>
      </c>
      <c r="J15" s="8" t="e">
        <f t="shared" si="2"/>
        <v>#N/A</v>
      </c>
      <c r="N15">
        <f>IF(O15&lt;&gt;"",RANK(Q15,$Q$10:$Q$35)+COUNTIF($Q$10:Q15,Q15)-1,0)</f>
        <v>0</v>
      </c>
      <c r="R15" s="6"/>
      <c r="S15">
        <v>6</v>
      </c>
      <c r="T15" s="8" t="e">
        <f t="shared" si="3"/>
        <v>#N/A</v>
      </c>
      <c r="U15" s="8" t="e">
        <f t="shared" si="4"/>
        <v>#N/A</v>
      </c>
      <c r="V15" s="8" t="e">
        <f t="shared" si="5"/>
        <v>#N/A</v>
      </c>
      <c r="Z15">
        <f>IF(AA15&lt;&gt;"",RANK(AC15,$AC$10:$AC$35)+COUNTIF($AC$10:AC15,AC15)-1,0)</f>
        <v>11</v>
      </c>
      <c r="AA15" t="s">
        <v>16</v>
      </c>
      <c r="AB15" t="s">
        <v>78</v>
      </c>
      <c r="AC15" s="6">
        <v>80</v>
      </c>
      <c r="AD15" s="6"/>
      <c r="AE15">
        <v>6</v>
      </c>
      <c r="AF15" s="8" t="str">
        <f t="shared" si="6"/>
        <v>Emballeuse SAN80</v>
      </c>
      <c r="AG15" s="8" t="str">
        <f t="shared" si="7"/>
        <v>Défaut pince prise fromage</v>
      </c>
      <c r="AH15" s="8">
        <f t="shared" si="8"/>
        <v>170</v>
      </c>
    </row>
    <row r="16" spans="2:34" x14ac:dyDescent="0.25">
      <c r="B16">
        <f>IF(C16&lt;&gt;"",RANK(E16,$E$10:$E$35)+COUNTIF($E$10:E16,E16)-1,0)</f>
        <v>0</v>
      </c>
      <c r="F16" s="6"/>
      <c r="G16">
        <v>7</v>
      </c>
      <c r="H16" s="8" t="e">
        <f t="shared" si="0"/>
        <v>#N/A</v>
      </c>
      <c r="I16" s="8" t="e">
        <f t="shared" si="1"/>
        <v>#N/A</v>
      </c>
      <c r="J16" s="8" t="e">
        <f t="shared" si="2"/>
        <v>#N/A</v>
      </c>
      <c r="N16">
        <f>IF(O16&lt;&gt;"",RANK(Q16,$Q$10:$Q$35)+COUNTIF($Q$10:Q16,Q16)-1,0)</f>
        <v>0</v>
      </c>
      <c r="R16" s="6"/>
      <c r="S16">
        <v>7</v>
      </c>
      <c r="T16" s="8" t="e">
        <f t="shared" si="3"/>
        <v>#N/A</v>
      </c>
      <c r="U16" s="8" t="e">
        <f t="shared" si="4"/>
        <v>#N/A</v>
      </c>
      <c r="V16" s="8" t="e">
        <f t="shared" si="5"/>
        <v>#N/A</v>
      </c>
      <c r="Z16">
        <f>IF(AA16&lt;&gt;"",RANK(AC16,$AC$10:$AC$35)+COUNTIF($AC$10:AC16,AC16)-1,0)</f>
        <v>12</v>
      </c>
      <c r="AA16" t="s">
        <v>16</v>
      </c>
      <c r="AB16" t="s">
        <v>151</v>
      </c>
      <c r="AC16" s="6">
        <v>80</v>
      </c>
      <c r="AD16" s="6"/>
      <c r="AE16">
        <v>7</v>
      </c>
      <c r="AF16" s="8" t="str">
        <f t="shared" si="6"/>
        <v>Emballeuse SAN80</v>
      </c>
      <c r="AG16" s="8" t="str">
        <f t="shared" si="7"/>
        <v>Défaut tirage papier</v>
      </c>
      <c r="AH16" s="8">
        <f t="shared" si="8"/>
        <v>150</v>
      </c>
    </row>
    <row r="17" spans="2:34" x14ac:dyDescent="0.25">
      <c r="B17">
        <f>IF(C17&lt;&gt;"",RANK(E17,$E$10:$E$35)+COUNTIF($E$10:E17,E17)-1,0)</f>
        <v>0</v>
      </c>
      <c r="F17" s="6"/>
      <c r="G17">
        <v>8</v>
      </c>
      <c r="H17" s="8" t="e">
        <f t="shared" si="0"/>
        <v>#N/A</v>
      </c>
      <c r="I17" s="8" t="e">
        <f t="shared" si="1"/>
        <v>#N/A</v>
      </c>
      <c r="J17" s="8" t="e">
        <f t="shared" si="2"/>
        <v>#N/A</v>
      </c>
      <c r="N17">
        <f>IF(O17&lt;&gt;"",RANK(Q17,$Q$10:$Q$35)+COUNTIF($Q$10:Q17,Q17)-1,0)</f>
        <v>0</v>
      </c>
      <c r="R17" s="6"/>
      <c r="S17">
        <v>8</v>
      </c>
      <c r="T17" s="8" t="e">
        <f t="shared" si="3"/>
        <v>#N/A</v>
      </c>
      <c r="U17" s="8" t="e">
        <f t="shared" si="4"/>
        <v>#N/A</v>
      </c>
      <c r="V17" s="8" t="e">
        <f t="shared" si="5"/>
        <v>#N/A</v>
      </c>
      <c r="Z17">
        <f>IF(AA17&lt;&gt;"",RANK(AC17,$AC$10:$AC$35)+COUNTIF($AC$10:AC17,AC17)-1,0)</f>
        <v>15</v>
      </c>
      <c r="AA17" t="s">
        <v>16</v>
      </c>
      <c r="AB17" t="s">
        <v>120</v>
      </c>
      <c r="AC17" s="6">
        <v>60</v>
      </c>
      <c r="AD17" s="6"/>
      <c r="AE17">
        <v>8</v>
      </c>
      <c r="AF17" s="8" t="str">
        <f t="shared" si="6"/>
        <v>Emballeuse SAN80</v>
      </c>
      <c r="AG17" s="8" t="str">
        <f t="shared" si="7"/>
        <v>Défaut cellule spot</v>
      </c>
      <c r="AH17" s="8">
        <f t="shared" si="8"/>
        <v>130</v>
      </c>
    </row>
    <row r="18" spans="2:34" x14ac:dyDescent="0.25">
      <c r="B18">
        <f>IF(C18&lt;&gt;"",RANK(E18,$E$10:$E$35)+COUNTIF($E$10:E18,E18)-1,0)</f>
        <v>0</v>
      </c>
      <c r="F18" s="6"/>
      <c r="G18">
        <v>9</v>
      </c>
      <c r="H18" s="8" t="e">
        <f t="shared" si="0"/>
        <v>#N/A</v>
      </c>
      <c r="I18" s="8" t="e">
        <f t="shared" si="1"/>
        <v>#N/A</v>
      </c>
      <c r="J18" s="8" t="e">
        <f t="shared" si="2"/>
        <v>#N/A</v>
      </c>
      <c r="N18">
        <f>IF(O18&lt;&gt;"",RANK(Q18,$Q$10:$Q$35)+COUNTIF($Q$10:Q18,Q18)-1,0)</f>
        <v>0</v>
      </c>
      <c r="R18" s="6"/>
      <c r="S18">
        <v>9</v>
      </c>
      <c r="T18" s="8" t="e">
        <f t="shared" si="3"/>
        <v>#N/A</v>
      </c>
      <c r="U18" s="8" t="e">
        <f t="shared" si="4"/>
        <v>#N/A</v>
      </c>
      <c r="V18" s="8" t="e">
        <f t="shared" si="5"/>
        <v>#N/A</v>
      </c>
      <c r="Z18">
        <f>IF(AA18&lt;&gt;"",RANK(AC18,$AC$10:$AC$35)+COUNTIF($AC$10:AC18,AC18)-1,0)</f>
        <v>17</v>
      </c>
      <c r="AA18" t="s">
        <v>16</v>
      </c>
      <c r="AB18" t="s">
        <v>111</v>
      </c>
      <c r="AC18" s="6">
        <v>30</v>
      </c>
      <c r="AD18" s="6"/>
      <c r="AE18">
        <v>9</v>
      </c>
      <c r="AF18" s="8" t="str">
        <f t="shared" si="6"/>
        <v>Encaisseuse</v>
      </c>
      <c r="AG18" s="8" t="str">
        <f t="shared" si="7"/>
        <v>Panne introduction caisse</v>
      </c>
      <c r="AH18" s="8">
        <f t="shared" si="8"/>
        <v>125</v>
      </c>
    </row>
    <row r="19" spans="2:34" x14ac:dyDescent="0.25">
      <c r="B19">
        <f>IF(C19&lt;&gt;"",RANK(E19,$E$10:$E$35)+COUNTIF($E$10:E19,E19)-1,0)</f>
        <v>0</v>
      </c>
      <c r="F19" s="6"/>
      <c r="G19">
        <v>10</v>
      </c>
      <c r="H19" s="8" t="e">
        <f t="shared" si="0"/>
        <v>#N/A</v>
      </c>
      <c r="I19" s="8" t="e">
        <f t="shared" si="1"/>
        <v>#N/A</v>
      </c>
      <c r="J19" s="8" t="e">
        <f t="shared" si="2"/>
        <v>#N/A</v>
      </c>
      <c r="N19">
        <f>IF(O19&lt;&gt;"",RANK(Q19,$Q$10:$Q$35)+COUNTIF($Q$10:Q19,Q19)-1,0)</f>
        <v>0</v>
      </c>
      <c r="R19" s="6"/>
      <c r="S19">
        <v>10</v>
      </c>
      <c r="T19" s="8" t="e">
        <f t="shared" si="3"/>
        <v>#N/A</v>
      </c>
      <c r="U19" s="8" t="e">
        <f t="shared" si="4"/>
        <v>#N/A</v>
      </c>
      <c r="V19" s="8" t="e">
        <f t="shared" si="5"/>
        <v>#N/A</v>
      </c>
      <c r="Z19">
        <f>IF(AA19&lt;&gt;"",RANK(AC19,$AC$10:$AC$35)+COUNTIF($AC$10:AC19,AC19)-1,0)</f>
        <v>5</v>
      </c>
      <c r="AA19" t="s">
        <v>83</v>
      </c>
      <c r="AB19" t="s">
        <v>115</v>
      </c>
      <c r="AC19" s="6">
        <v>180</v>
      </c>
      <c r="AD19" s="6"/>
      <c r="AE19">
        <v>10</v>
      </c>
      <c r="AF19" s="8" t="str">
        <f t="shared" si="6"/>
        <v>Encaisseuse</v>
      </c>
      <c r="AG19" s="8" t="str">
        <f t="shared" si="7"/>
        <v>.</v>
      </c>
      <c r="AH19" s="8">
        <f t="shared" si="8"/>
        <v>90</v>
      </c>
    </row>
    <row r="20" spans="2:34" x14ac:dyDescent="0.25">
      <c r="B20">
        <f>IF(C20&lt;&gt;"",RANK(E20,$E$10:$E$35)+COUNTIF($E$10:E20,E20)-1,0)</f>
        <v>0</v>
      </c>
      <c r="G20">
        <v>11</v>
      </c>
      <c r="H20" s="8" t="e">
        <f t="shared" si="0"/>
        <v>#N/A</v>
      </c>
      <c r="I20" s="8" t="e">
        <f t="shared" si="1"/>
        <v>#N/A</v>
      </c>
      <c r="J20" s="8" t="e">
        <f t="shared" si="2"/>
        <v>#N/A</v>
      </c>
      <c r="N20">
        <f>IF(O20&lt;&gt;"",RANK(Q20,$Q$10:$Q$35)+COUNTIF($Q$10:Q20,Q20)-1,0)</f>
        <v>0</v>
      </c>
      <c r="S20">
        <v>11</v>
      </c>
      <c r="T20" s="8" t="e">
        <f t="shared" si="3"/>
        <v>#N/A</v>
      </c>
      <c r="U20" s="8" t="e">
        <f t="shared" si="4"/>
        <v>#N/A</v>
      </c>
      <c r="V20" s="8" t="e">
        <f t="shared" si="5"/>
        <v>#N/A</v>
      </c>
      <c r="Z20">
        <f>IF(AA20&lt;&gt;"",RANK(AC20,$AC$10:$AC$35)+COUNTIF($AC$10:AC20,AC20)-1,0)</f>
        <v>6</v>
      </c>
      <c r="AA20" t="s">
        <v>83</v>
      </c>
      <c r="AB20" t="s">
        <v>68</v>
      </c>
      <c r="AC20" s="6">
        <v>170</v>
      </c>
      <c r="AE20">
        <v>11</v>
      </c>
      <c r="AF20" s="8" t="str">
        <f t="shared" si="6"/>
        <v>Encaisseuse</v>
      </c>
      <c r="AG20" s="8" t="str">
        <f t="shared" si="7"/>
        <v>Panne gerbeur</v>
      </c>
      <c r="AH20" s="8">
        <f t="shared" si="8"/>
        <v>80</v>
      </c>
    </row>
    <row r="21" spans="2:34" x14ac:dyDescent="0.25">
      <c r="B21">
        <f>IF(C21&lt;&gt;"",RANK(E21,$E$10:$E$35)+COUNTIF($E$10:E21,E21)-1,0)</f>
        <v>0</v>
      </c>
      <c r="G21">
        <v>12</v>
      </c>
      <c r="H21" s="8" t="e">
        <f t="shared" si="0"/>
        <v>#N/A</v>
      </c>
      <c r="I21" s="8" t="e">
        <f t="shared" si="1"/>
        <v>#N/A</v>
      </c>
      <c r="J21" s="8" t="e">
        <f t="shared" si="2"/>
        <v>#N/A</v>
      </c>
      <c r="N21">
        <f>IF(O21&lt;&gt;"",RANK(Q21,$Q$10:$Q$35)+COUNTIF($Q$10:Q21,Q21)-1,0)</f>
        <v>0</v>
      </c>
      <c r="S21">
        <v>12</v>
      </c>
      <c r="T21" s="8" t="e">
        <f t="shared" si="3"/>
        <v>#N/A</v>
      </c>
      <c r="U21" s="8" t="e">
        <f t="shared" si="4"/>
        <v>#N/A</v>
      </c>
      <c r="V21" s="8" t="e">
        <f t="shared" si="5"/>
        <v>#N/A</v>
      </c>
      <c r="Z21">
        <f>IF(AA21&lt;&gt;"",RANK(AC21,$AC$10:$AC$35)+COUNTIF($AC$10:AC21,AC21)-1,0)</f>
        <v>7</v>
      </c>
      <c r="AA21" t="s">
        <v>83</v>
      </c>
      <c r="AB21" t="s">
        <v>71</v>
      </c>
      <c r="AC21" s="6">
        <v>150</v>
      </c>
      <c r="AE21">
        <v>12</v>
      </c>
      <c r="AF21" s="8" t="str">
        <f t="shared" si="6"/>
        <v>Encaisseuse</v>
      </c>
      <c r="AG21" s="8" t="str">
        <f t="shared" si="7"/>
        <v>Défaut prise découpe</v>
      </c>
      <c r="AH21" s="8">
        <f t="shared" si="8"/>
        <v>80</v>
      </c>
    </row>
    <row r="22" spans="2:34" x14ac:dyDescent="0.25">
      <c r="B22">
        <f>IF(C22&lt;&gt;"",RANK(E22,$E$10:$E$35)+COUNTIF($E$10:E22,E22)-1,0)</f>
        <v>0</v>
      </c>
      <c r="G22">
        <v>13</v>
      </c>
      <c r="H22" s="8" t="e">
        <f t="shared" si="0"/>
        <v>#N/A</v>
      </c>
      <c r="I22" s="8" t="e">
        <f t="shared" si="1"/>
        <v>#N/A</v>
      </c>
      <c r="J22" s="8" t="e">
        <f t="shared" si="2"/>
        <v>#N/A</v>
      </c>
      <c r="N22">
        <f>IF(O22&lt;&gt;"",RANK(Q22,$Q$10:$Q$35)+COUNTIF($Q$10:Q22,Q22)-1,0)</f>
        <v>0</v>
      </c>
      <c r="S22">
        <v>13</v>
      </c>
      <c r="T22" s="8" t="e">
        <f t="shared" si="3"/>
        <v>#N/A</v>
      </c>
      <c r="U22" s="8" t="e">
        <f t="shared" si="4"/>
        <v>#N/A</v>
      </c>
      <c r="V22" s="8" t="e">
        <f t="shared" si="5"/>
        <v>#N/A</v>
      </c>
      <c r="Z22">
        <f>IF(AA22&lt;&gt;"",RANK(AC22,$AC$10:$AC$35)+COUNTIF($AC$10:AC22,AC22)-1,0)</f>
        <v>8</v>
      </c>
      <c r="AA22" t="s">
        <v>83</v>
      </c>
      <c r="AB22" t="s">
        <v>69</v>
      </c>
      <c r="AC22" s="6">
        <v>130</v>
      </c>
      <c r="AE22">
        <v>13</v>
      </c>
      <c r="AF22" s="8" t="str">
        <f t="shared" si="6"/>
        <v>Emballeuse SAN80</v>
      </c>
      <c r="AG22" s="8" t="str">
        <f t="shared" si="7"/>
        <v>Produit mal introduit dans la pince</v>
      </c>
      <c r="AH22" s="8">
        <f t="shared" si="8"/>
        <v>75</v>
      </c>
    </row>
    <row r="23" spans="2:34" x14ac:dyDescent="0.25">
      <c r="B23">
        <f>IF(C23&lt;&gt;"",RANK(E23,$E$10:$E$35)+COUNTIF($E$10:E23,E23)-1,0)</f>
        <v>0</v>
      </c>
      <c r="G23">
        <v>14</v>
      </c>
      <c r="H23" s="8" t="e">
        <f t="shared" si="0"/>
        <v>#N/A</v>
      </c>
      <c r="I23" s="8" t="e">
        <f t="shared" si="1"/>
        <v>#N/A</v>
      </c>
      <c r="J23" s="8" t="e">
        <f t="shared" si="2"/>
        <v>#N/A</v>
      </c>
      <c r="N23">
        <f>IF(O23&lt;&gt;"",RANK(Q23,$Q$10:$Q$35)+COUNTIF($Q$10:Q23,Q23)-1,0)</f>
        <v>0</v>
      </c>
      <c r="S23">
        <v>14</v>
      </c>
      <c r="T23" s="8" t="e">
        <f t="shared" si="3"/>
        <v>#N/A</v>
      </c>
      <c r="U23" s="8" t="e">
        <f t="shared" si="4"/>
        <v>#N/A</v>
      </c>
      <c r="V23" s="8" t="e">
        <f t="shared" si="5"/>
        <v>#N/A</v>
      </c>
      <c r="Z23">
        <f>IF(AA23&lt;&gt;"",RANK(AC23,$AC$10:$AC$35)+COUNTIF($AC$10:AC23,AC23)-1,0)</f>
        <v>13</v>
      </c>
      <c r="AA23" t="s">
        <v>83</v>
      </c>
      <c r="AB23" t="s">
        <v>67</v>
      </c>
      <c r="AC23" s="6">
        <v>75</v>
      </c>
      <c r="AE23">
        <v>14</v>
      </c>
      <c r="AF23" s="8" t="str">
        <f t="shared" si="6"/>
        <v>Centreur Vestor</v>
      </c>
      <c r="AG23" s="8" t="str">
        <f t="shared" si="7"/>
        <v>Panne centreur</v>
      </c>
      <c r="AH23" s="8">
        <f t="shared" si="8"/>
        <v>75</v>
      </c>
    </row>
    <row r="24" spans="2:34" x14ac:dyDescent="0.25">
      <c r="B24">
        <f>IF(C24&lt;&gt;"",RANK(E24,$E$10:$E$35)+COUNTIF($E$10:E24,E24)-1,0)</f>
        <v>0</v>
      </c>
      <c r="G24">
        <v>15</v>
      </c>
      <c r="H24" s="8" t="e">
        <f t="shared" si="0"/>
        <v>#N/A</v>
      </c>
      <c r="I24" s="8" t="e">
        <f t="shared" si="1"/>
        <v>#N/A</v>
      </c>
      <c r="J24" s="8" t="e">
        <f t="shared" si="2"/>
        <v>#N/A</v>
      </c>
      <c r="N24">
        <f>IF(O24&lt;&gt;"",RANK(Q24,$Q$10:$Q$35)+COUNTIF($Q$10:Q24,Q24)-1,0)</f>
        <v>0</v>
      </c>
      <c r="S24">
        <v>15</v>
      </c>
      <c r="T24" s="8" t="e">
        <f t="shared" si="3"/>
        <v>#N/A</v>
      </c>
      <c r="U24" s="8" t="e">
        <f t="shared" si="4"/>
        <v>#N/A</v>
      </c>
      <c r="V24" s="8" t="e">
        <f t="shared" si="5"/>
        <v>#N/A</v>
      </c>
      <c r="Z24">
        <f>IF(AA24&lt;&gt;"",RANK(AC24,$AC$10:$AC$35)+COUNTIF($AC$10:AC24,AC24)-1,0)</f>
        <v>18</v>
      </c>
      <c r="AA24" t="s">
        <v>83</v>
      </c>
      <c r="AB24" t="s">
        <v>70</v>
      </c>
      <c r="AC24" s="6">
        <v>30</v>
      </c>
      <c r="AE24">
        <v>15</v>
      </c>
      <c r="AF24" s="8" t="str">
        <f t="shared" si="6"/>
        <v>Encaisseuse</v>
      </c>
      <c r="AG24" s="8" t="str">
        <f t="shared" si="7"/>
        <v>Panne formage caisse</v>
      </c>
      <c r="AH24" s="8">
        <f t="shared" si="8"/>
        <v>60</v>
      </c>
    </row>
    <row r="25" spans="2:34" x14ac:dyDescent="0.25">
      <c r="B25">
        <f>IF(C25&lt;&gt;"",RANK(E25,$E$10:$E$35)+COUNTIF($E$10:E25,E25)-1,0)</f>
        <v>0</v>
      </c>
      <c r="G25">
        <v>16</v>
      </c>
      <c r="H25" s="8" t="e">
        <f t="shared" si="0"/>
        <v>#N/A</v>
      </c>
      <c r="I25" s="8" t="e">
        <f t="shared" si="1"/>
        <v>#N/A</v>
      </c>
      <c r="J25" s="8" t="e">
        <f t="shared" si="2"/>
        <v>#N/A</v>
      </c>
      <c r="N25">
        <f>IF(O25&lt;&gt;"",RANK(Q25,$Q$10:$Q$35)+COUNTIF($Q$10:Q25,Q25)-1,0)</f>
        <v>0</v>
      </c>
      <c r="S25">
        <v>16</v>
      </c>
      <c r="T25" s="8" t="e">
        <f t="shared" si="3"/>
        <v>#N/A</v>
      </c>
      <c r="U25" s="8" t="e">
        <f t="shared" si="4"/>
        <v>#N/A</v>
      </c>
      <c r="V25" s="8" t="e">
        <f t="shared" si="5"/>
        <v>#N/A</v>
      </c>
      <c r="Z25">
        <f>IF(AA25&lt;&gt;"",RANK(AC25,$AC$10:$AC$35)+COUNTIF($AC$10:AC25,AC25)-1,0)</f>
        <v>23</v>
      </c>
      <c r="AA25" t="s">
        <v>83</v>
      </c>
      <c r="AB25" t="s">
        <v>72</v>
      </c>
      <c r="AC25" s="6">
        <v>10</v>
      </c>
      <c r="AE25">
        <v>16</v>
      </c>
      <c r="AF25" s="8" t="str">
        <f t="shared" si="6"/>
        <v>Stickage dateur étiqueteuse</v>
      </c>
      <c r="AG25" s="8" t="str">
        <f t="shared" si="7"/>
        <v>Mauvaise impression dateur</v>
      </c>
      <c r="AH25" s="8">
        <f t="shared" si="8"/>
        <v>35</v>
      </c>
    </row>
    <row r="26" spans="2:34" x14ac:dyDescent="0.25">
      <c r="B26">
        <f>IF(C26&lt;&gt;"",RANK(E26,$E$10:$E$35)+COUNTIF($E$10:E26,E26)-1,0)</f>
        <v>0</v>
      </c>
      <c r="G26">
        <v>17</v>
      </c>
      <c r="H26" s="8" t="e">
        <f t="shared" si="0"/>
        <v>#N/A</v>
      </c>
      <c r="I26" s="8" t="e">
        <f t="shared" si="1"/>
        <v>#N/A</v>
      </c>
      <c r="J26" s="8" t="e">
        <f t="shared" si="2"/>
        <v>#N/A</v>
      </c>
      <c r="N26">
        <f>IF(O26&lt;&gt;"",RANK(Q26,$Q$10:$Q$35)+COUNTIF($Q$10:Q26,Q26)-1,0)</f>
        <v>0</v>
      </c>
      <c r="S26">
        <v>17</v>
      </c>
      <c r="T26" s="8" t="e">
        <f t="shared" si="3"/>
        <v>#N/A</v>
      </c>
      <c r="U26" s="8" t="e">
        <f t="shared" si="4"/>
        <v>#N/A</v>
      </c>
      <c r="V26" s="8" t="e">
        <f t="shared" si="5"/>
        <v>#N/A</v>
      </c>
      <c r="Z26">
        <f>IF(AA26&lt;&gt;"",RANK(AC26,$AC$10:$AC$35)+COUNTIF($AC$10:AC26,AC26)-1,0)</f>
        <v>24</v>
      </c>
      <c r="AA26" t="s">
        <v>83</v>
      </c>
      <c r="AB26" t="s">
        <v>126</v>
      </c>
      <c r="AC26" s="6">
        <v>10</v>
      </c>
      <c r="AE26">
        <v>17</v>
      </c>
      <c r="AF26" s="8" t="str">
        <f t="shared" si="6"/>
        <v>Encaisseuse</v>
      </c>
      <c r="AG26" s="8" t="str">
        <f t="shared" si="7"/>
        <v>Panne convoyage caisse</v>
      </c>
      <c r="AH26" s="8">
        <f t="shared" si="8"/>
        <v>30</v>
      </c>
    </row>
    <row r="27" spans="2:34" x14ac:dyDescent="0.25">
      <c r="B27">
        <f>IF(C27&lt;&gt;"",RANK(E27,$E$10:$E$35)+COUNTIF($E$10:E27,E27)-1,0)</f>
        <v>0</v>
      </c>
      <c r="G27">
        <v>18</v>
      </c>
      <c r="H27" s="8" t="e">
        <f t="shared" si="0"/>
        <v>#N/A</v>
      </c>
      <c r="I27" s="8" t="e">
        <f t="shared" si="1"/>
        <v>#N/A</v>
      </c>
      <c r="J27" s="8" t="e">
        <f t="shared" si="2"/>
        <v>#N/A</v>
      </c>
      <c r="N27">
        <f>IF(O27&lt;&gt;"",RANK(Q27,$Q$10:$Q$35)+COUNTIF($Q$10:Q27,Q27)-1,0)</f>
        <v>0</v>
      </c>
      <c r="S27">
        <v>18</v>
      </c>
      <c r="T27" s="8" t="e">
        <f t="shared" si="3"/>
        <v>#N/A</v>
      </c>
      <c r="U27" s="8" t="e">
        <f t="shared" si="4"/>
        <v>#N/A</v>
      </c>
      <c r="V27" s="8" t="e">
        <f t="shared" si="5"/>
        <v>#N/A</v>
      </c>
      <c r="Z27">
        <f>IF(AA27&lt;&gt;"",RANK(AC27,$AC$10:$AC$35)+COUNTIF($AC$10:AC27,AC27)-1,0)</f>
        <v>26</v>
      </c>
      <c r="AA27" t="s">
        <v>83</v>
      </c>
      <c r="AB27" t="s">
        <v>45</v>
      </c>
      <c r="AC27" s="6">
        <v>0</v>
      </c>
      <c r="AE27">
        <v>18</v>
      </c>
      <c r="AF27" s="8" t="str">
        <f t="shared" si="6"/>
        <v>Emballeuse SAN80</v>
      </c>
      <c r="AG27" s="8" t="str">
        <f t="shared" si="7"/>
        <v>Papier qui frise</v>
      </c>
      <c r="AH27" s="8">
        <f t="shared" si="8"/>
        <v>30</v>
      </c>
    </row>
    <row r="28" spans="2:34" x14ac:dyDescent="0.25">
      <c r="B28">
        <f>IF(C28&lt;&gt;"",RANK(E28,$E$10:$E$35)+COUNTIF($E$10:E28,E28)-1,0)</f>
        <v>0</v>
      </c>
      <c r="G28">
        <v>19</v>
      </c>
      <c r="H28" s="8" t="e">
        <f t="shared" si="0"/>
        <v>#N/A</v>
      </c>
      <c r="I28" s="8" t="e">
        <f t="shared" si="1"/>
        <v>#N/A</v>
      </c>
      <c r="J28" s="8" t="e">
        <f t="shared" si="2"/>
        <v>#N/A</v>
      </c>
      <c r="N28">
        <f>IF(O28&lt;&gt;"",RANK(Q28,$Q$10:$Q$35)+COUNTIF($Q$10:Q28,Q28)-1,0)</f>
        <v>0</v>
      </c>
      <c r="S28">
        <v>19</v>
      </c>
      <c r="T28" s="8" t="e">
        <f t="shared" si="3"/>
        <v>#N/A</v>
      </c>
      <c r="U28" s="8" t="e">
        <f t="shared" si="4"/>
        <v>#N/A</v>
      </c>
      <c r="V28" s="8" t="e">
        <f t="shared" si="5"/>
        <v>#N/A</v>
      </c>
      <c r="Z28">
        <f>IF(AA28&lt;&gt;"",RANK(AC28,$AC$10:$AC$35)+COUNTIF($AC$10:AC28,AC28)-1,0)</f>
        <v>2</v>
      </c>
      <c r="AA28" t="s">
        <v>61</v>
      </c>
      <c r="AB28" t="s">
        <v>65</v>
      </c>
      <c r="AC28" s="6">
        <v>285</v>
      </c>
      <c r="AE28">
        <v>19</v>
      </c>
      <c r="AF28" s="8" t="str">
        <f t="shared" si="6"/>
        <v>Centreur Vestor</v>
      </c>
      <c r="AG28" s="8" t="str">
        <f t="shared" si="7"/>
        <v>Vestor bloqué</v>
      </c>
      <c r="AH28" s="8">
        <f t="shared" si="8"/>
        <v>30</v>
      </c>
    </row>
    <row r="29" spans="2:34" x14ac:dyDescent="0.25">
      <c r="B29">
        <f>IF(C29&lt;&gt;"",RANK(E29,$E$10:$E$35)+COUNTIF($E$10:E29,E29)-1,0)</f>
        <v>0</v>
      </c>
      <c r="G29">
        <v>20</v>
      </c>
      <c r="H29" s="8" t="e">
        <f t="shared" si="0"/>
        <v>#N/A</v>
      </c>
      <c r="I29" s="8" t="e">
        <f t="shared" si="1"/>
        <v>#N/A</v>
      </c>
      <c r="J29" s="8" t="e">
        <f t="shared" si="2"/>
        <v>#N/A</v>
      </c>
      <c r="N29">
        <f>IF(O29&lt;&gt;"",RANK(Q29,$Q$10:$Q$35)+COUNTIF($Q$10:Q29,Q29)-1,0)</f>
        <v>0</v>
      </c>
      <c r="S29">
        <v>20</v>
      </c>
      <c r="T29" s="8" t="e">
        <f t="shared" si="3"/>
        <v>#N/A</v>
      </c>
      <c r="U29" s="8" t="e">
        <f t="shared" si="4"/>
        <v>#N/A</v>
      </c>
      <c r="V29" s="8" t="e">
        <f t="shared" si="5"/>
        <v>#N/A</v>
      </c>
      <c r="Z29">
        <f>IF(AA29&lt;&gt;"",RANK(AC29,$AC$10:$AC$35)+COUNTIF($AC$10:AC29,AC29)-1,0)</f>
        <v>16</v>
      </c>
      <c r="AA29" t="s">
        <v>61</v>
      </c>
      <c r="AB29" t="s">
        <v>62</v>
      </c>
      <c r="AC29" s="6">
        <v>35</v>
      </c>
      <c r="AE29">
        <v>20</v>
      </c>
      <c r="AF29" s="8" t="str">
        <f t="shared" si="6"/>
        <v>Stickage dateur étiqueteuse</v>
      </c>
      <c r="AG29" s="8" t="str">
        <f t="shared" si="7"/>
        <v>Bobine rouleau déchiré</v>
      </c>
      <c r="AH29" s="8">
        <f t="shared" si="8"/>
        <v>20</v>
      </c>
    </row>
    <row r="30" spans="2:34" x14ac:dyDescent="0.25">
      <c r="B30">
        <f>IF(C30&lt;&gt;"",RANK(E30,$E$10:$E$35)+COUNTIF($E$10:E30,E30)-1,0)</f>
        <v>0</v>
      </c>
      <c r="G30">
        <v>21</v>
      </c>
      <c r="H30" s="8" t="e">
        <f t="shared" si="0"/>
        <v>#N/A</v>
      </c>
      <c r="I30" s="8" t="e">
        <f t="shared" si="1"/>
        <v>#N/A</v>
      </c>
      <c r="J30" s="8" t="e">
        <f t="shared" si="2"/>
        <v>#N/A</v>
      </c>
      <c r="N30">
        <f>IF(O30&lt;&gt;"",RANK(Q30,$Q$10:$Q$35)+COUNTIF($Q$10:Q30,Q30)-1,0)</f>
        <v>0</v>
      </c>
      <c r="S30">
        <v>21</v>
      </c>
      <c r="T30" s="8" t="e">
        <f t="shared" si="3"/>
        <v>#N/A</v>
      </c>
      <c r="U30" s="8" t="e">
        <f t="shared" si="4"/>
        <v>#N/A</v>
      </c>
      <c r="V30" s="8" t="e">
        <f t="shared" si="5"/>
        <v>#N/A</v>
      </c>
      <c r="Z30">
        <f>IF(AA30&lt;&gt;"",RANK(AC30,$AC$10:$AC$35)+COUNTIF($AC$10:AC30,AC30)-1,0)</f>
        <v>20</v>
      </c>
      <c r="AA30" t="s">
        <v>61</v>
      </c>
      <c r="AB30" t="s">
        <v>66</v>
      </c>
      <c r="AC30" s="6">
        <v>20</v>
      </c>
      <c r="AE30">
        <v>21</v>
      </c>
      <c r="AF30" s="8" t="str">
        <f t="shared" si="6"/>
        <v>.</v>
      </c>
      <c r="AG30" s="8" t="str">
        <f t="shared" si="7"/>
        <v>.</v>
      </c>
      <c r="AH30" s="8">
        <f t="shared" si="8"/>
        <v>15</v>
      </c>
    </row>
    <row r="31" spans="2:34" x14ac:dyDescent="0.25">
      <c r="B31">
        <f>IF(C31&lt;&gt;"",RANK(E31,$E$10:$E$35)+COUNTIF($E$10:E31,E31)-1,0)</f>
        <v>0</v>
      </c>
      <c r="G31">
        <v>22</v>
      </c>
      <c r="H31" s="8" t="e">
        <f t="shared" si="0"/>
        <v>#N/A</v>
      </c>
      <c r="I31" s="8" t="e">
        <f t="shared" si="1"/>
        <v>#N/A</v>
      </c>
      <c r="J31" s="8" t="e">
        <f t="shared" si="2"/>
        <v>#N/A</v>
      </c>
      <c r="N31">
        <f>IF(O31&lt;&gt;"",RANK(Q31,$Q$10:$Q$35)+COUNTIF($Q$10:Q31,Q31)-1,0)</f>
        <v>0</v>
      </c>
      <c r="S31">
        <v>22</v>
      </c>
      <c r="T31" s="8" t="e">
        <f t="shared" si="3"/>
        <v>#N/A</v>
      </c>
      <c r="U31" s="8" t="e">
        <f t="shared" si="4"/>
        <v>#N/A</v>
      </c>
      <c r="V31" s="8" t="e">
        <f t="shared" si="5"/>
        <v>#N/A</v>
      </c>
      <c r="Z31">
        <f>IF(AA31&lt;&gt;"",RANK(AC31,$AC$10:$AC$35)+COUNTIF($AC$10:AC31,AC31)-1,0)</f>
        <v>14</v>
      </c>
      <c r="AA31" t="s">
        <v>48</v>
      </c>
      <c r="AB31" t="s">
        <v>59</v>
      </c>
      <c r="AC31" s="6">
        <v>75</v>
      </c>
      <c r="AE31">
        <v>22</v>
      </c>
      <c r="AF31" s="8" t="str">
        <f t="shared" si="6"/>
        <v>Balance DPM</v>
      </c>
      <c r="AG31" s="8" t="str">
        <f t="shared" si="7"/>
        <v>.</v>
      </c>
      <c r="AH31" s="8">
        <f t="shared" si="8"/>
        <v>15</v>
      </c>
    </row>
    <row r="32" spans="2:34" x14ac:dyDescent="0.25">
      <c r="B32">
        <f>IF(C32&lt;&gt;"",RANK(E32,$E$10:$E$35)+COUNTIF($E$10:E32,E32)-1,0)</f>
        <v>0</v>
      </c>
      <c r="G32">
        <v>23</v>
      </c>
      <c r="H32" s="8" t="e">
        <f t="shared" si="0"/>
        <v>#N/A</v>
      </c>
      <c r="I32" s="8" t="e">
        <f t="shared" si="1"/>
        <v>#N/A</v>
      </c>
      <c r="J32" s="8" t="e">
        <f t="shared" si="2"/>
        <v>#N/A</v>
      </c>
      <c r="N32">
        <f>IF(O32&lt;&gt;"",RANK(Q32,$Q$10:$Q$35)+COUNTIF($Q$10:Q32,Q32)-1,0)</f>
        <v>0</v>
      </c>
      <c r="S32">
        <v>23</v>
      </c>
      <c r="T32" s="8" t="e">
        <f t="shared" si="3"/>
        <v>#N/A</v>
      </c>
      <c r="U32" s="8" t="e">
        <f t="shared" si="4"/>
        <v>#N/A</v>
      </c>
      <c r="V32" s="8" t="e">
        <f t="shared" si="5"/>
        <v>#N/A</v>
      </c>
      <c r="Z32">
        <f>IF(AA32&lt;&gt;"",RANK(AC32,$AC$10:$AC$35)+COUNTIF($AC$10:AC32,AC32)-1,0)</f>
        <v>19</v>
      </c>
      <c r="AA32" t="s">
        <v>48</v>
      </c>
      <c r="AB32" t="s">
        <v>58</v>
      </c>
      <c r="AC32" s="6">
        <v>30</v>
      </c>
      <c r="AE32">
        <v>23</v>
      </c>
      <c r="AF32" s="8" t="str">
        <f t="shared" si="6"/>
        <v>Emballeuse SAN80</v>
      </c>
      <c r="AG32" s="8" t="str">
        <f t="shared" si="7"/>
        <v>Défaut scellage</v>
      </c>
      <c r="AH32" s="8">
        <f t="shared" si="8"/>
        <v>10</v>
      </c>
    </row>
    <row r="33" spans="2:34" x14ac:dyDescent="0.25">
      <c r="B33">
        <f>IF(C33&lt;&gt;"",RANK(E33,$E$10:$E$35)+COUNTIF($E$10:E33,E33)-1,0)</f>
        <v>0</v>
      </c>
      <c r="G33">
        <v>24</v>
      </c>
      <c r="H33" s="8" t="e">
        <f t="shared" si="0"/>
        <v>#N/A</v>
      </c>
      <c r="I33" s="8" t="e">
        <f t="shared" si="1"/>
        <v>#N/A</v>
      </c>
      <c r="J33" s="8" t="e">
        <f t="shared" si="2"/>
        <v>#N/A</v>
      </c>
      <c r="N33">
        <f>IF(O33&lt;&gt;"",RANK(Q33,$Q$10:$Q$35)+COUNTIF($Q$10:Q33,Q33)-1,0)</f>
        <v>0</v>
      </c>
      <c r="S33">
        <v>24</v>
      </c>
      <c r="T33" s="8" t="e">
        <f t="shared" si="3"/>
        <v>#N/A</v>
      </c>
      <c r="U33" s="8" t="e">
        <f t="shared" si="4"/>
        <v>#N/A</v>
      </c>
      <c r="V33" s="8" t="e">
        <f t="shared" si="5"/>
        <v>#N/A</v>
      </c>
      <c r="Z33">
        <f>IF(AA33&lt;&gt;"",RANK(AC33,$AC$10:$AC$35)+COUNTIF($AC$10:AC33,AC33)-1,0)</f>
        <v>21</v>
      </c>
      <c r="AA33" t="s">
        <v>10</v>
      </c>
      <c r="AB33" t="s">
        <v>10</v>
      </c>
      <c r="AC33" s="6">
        <v>15</v>
      </c>
      <c r="AE33">
        <v>24</v>
      </c>
      <c r="AF33" s="8" t="str">
        <f t="shared" si="6"/>
        <v>Emballeuse SAN80</v>
      </c>
      <c r="AG33" s="8" t="str">
        <f t="shared" si="7"/>
        <v>Défaut Chambre de pliage</v>
      </c>
      <c r="AH33" s="8">
        <f t="shared" si="8"/>
        <v>10</v>
      </c>
    </row>
    <row r="34" spans="2:34" x14ac:dyDescent="0.25">
      <c r="B34">
        <f>IF(C34&lt;&gt;"",RANK(E34,$E$10:$E$35)+COUNTIF($E$10:E34,E34)-1,0)</f>
        <v>0</v>
      </c>
      <c r="G34">
        <v>25</v>
      </c>
      <c r="H34" s="8" t="e">
        <f t="shared" si="0"/>
        <v>#N/A</v>
      </c>
      <c r="I34" s="8" t="e">
        <f t="shared" si="1"/>
        <v>#N/A</v>
      </c>
      <c r="J34" s="8" t="e">
        <f t="shared" si="2"/>
        <v>#N/A</v>
      </c>
      <c r="N34">
        <f>IF(O34&lt;&gt;"",RANK(Q34,$Q$10:$Q$35)+COUNTIF($Q$10:Q34,Q34)-1,0)</f>
        <v>0</v>
      </c>
      <c r="S34">
        <v>25</v>
      </c>
      <c r="T34" s="8" t="e">
        <f t="shared" si="3"/>
        <v>#N/A</v>
      </c>
      <c r="U34" s="8" t="e">
        <f t="shared" si="4"/>
        <v>#N/A</v>
      </c>
      <c r="V34" s="8" t="e">
        <f t="shared" si="5"/>
        <v>#N/A</v>
      </c>
      <c r="Z34">
        <f>IF(AA34&lt;&gt;"",RANK(AC34,$AC$10:$AC$35)+COUNTIF($AC$10:AC34,AC34)-1,0)</f>
        <v>22</v>
      </c>
      <c r="AA34" t="s">
        <v>47</v>
      </c>
      <c r="AB34" t="s">
        <v>10</v>
      </c>
      <c r="AC34" s="6">
        <v>15</v>
      </c>
      <c r="AE34">
        <v>25</v>
      </c>
      <c r="AF34" s="8" t="str">
        <f t="shared" si="6"/>
        <v>Tapis dépose fromage</v>
      </c>
      <c r="AG34" s="8" t="str">
        <f t="shared" si="7"/>
        <v>Tapis HS</v>
      </c>
      <c r="AH34" s="8">
        <f t="shared" si="8"/>
        <v>10</v>
      </c>
    </row>
    <row r="35" spans="2:34" x14ac:dyDescent="0.25">
      <c r="B35">
        <f>IF(C35&lt;&gt;"",RANK(E35,$E$10:$E$35)+COUNTIF($E$10:E35,E35)-1,0)</f>
        <v>0</v>
      </c>
      <c r="G35">
        <v>26</v>
      </c>
      <c r="H35" s="8" t="e">
        <f t="shared" si="0"/>
        <v>#N/A</v>
      </c>
      <c r="I35" s="8" t="e">
        <f t="shared" si="1"/>
        <v>#N/A</v>
      </c>
      <c r="J35" s="8" t="e">
        <f t="shared" si="2"/>
        <v>#N/A</v>
      </c>
      <c r="N35">
        <f>IF(O35&lt;&gt;"",RANK(Q35,$Q$10:$Q$35)+COUNTIF($Q$10:Q35,Q35)-1,0)</f>
        <v>0</v>
      </c>
      <c r="S35">
        <v>26</v>
      </c>
      <c r="T35" s="8" t="e">
        <f t="shared" si="3"/>
        <v>#N/A</v>
      </c>
      <c r="U35" s="8" t="e">
        <f t="shared" si="4"/>
        <v>#N/A</v>
      </c>
      <c r="V35" s="8" t="e">
        <f t="shared" si="5"/>
        <v>#N/A</v>
      </c>
      <c r="Z35">
        <f>IF(AA35&lt;&gt;"",RANK(AC35,$AC$10:$AC$35)+COUNTIF($AC$10:AC35,AC35)-1,0)</f>
        <v>25</v>
      </c>
      <c r="AA35" t="s">
        <v>14</v>
      </c>
      <c r="AB35" t="s">
        <v>52</v>
      </c>
      <c r="AC35" s="6">
        <v>10</v>
      </c>
      <c r="AE35">
        <v>26</v>
      </c>
      <c r="AF35" s="8" t="str">
        <f t="shared" si="6"/>
        <v>Emballeuse SAN80</v>
      </c>
      <c r="AG35" s="8" t="str">
        <f t="shared" si="7"/>
        <v>Pb électrique</v>
      </c>
      <c r="AH35" s="8">
        <f t="shared" si="8"/>
        <v>0</v>
      </c>
    </row>
    <row r="44" spans="2:34" ht="21" x14ac:dyDescent="0.35">
      <c r="C44" s="11" t="s">
        <v>130</v>
      </c>
      <c r="D44" s="10"/>
      <c r="E44" s="10"/>
      <c r="O44" s="11" t="s">
        <v>130</v>
      </c>
      <c r="P44" s="10"/>
      <c r="Q44" s="10"/>
      <c r="AA44" s="11" t="s">
        <v>130</v>
      </c>
      <c r="AB44" s="10"/>
      <c r="AC44" s="10"/>
    </row>
    <row r="48" spans="2:34" x14ac:dyDescent="0.25">
      <c r="C48" s="7" t="s">
        <v>1</v>
      </c>
      <c r="D48" t="s">
        <v>7</v>
      </c>
      <c r="O48" s="7" t="s">
        <v>1</v>
      </c>
      <c r="P48" t="s">
        <v>5</v>
      </c>
      <c r="AA48" s="7" t="s">
        <v>1</v>
      </c>
      <c r="AB48" t="s">
        <v>6</v>
      </c>
    </row>
    <row r="50" spans="2:34" x14ac:dyDescent="0.25">
      <c r="C50" s="7" t="s">
        <v>25</v>
      </c>
      <c r="D50" s="7" t="s">
        <v>28</v>
      </c>
      <c r="E50" t="s">
        <v>125</v>
      </c>
      <c r="H50" s="8"/>
      <c r="O50" s="7" t="s">
        <v>25</v>
      </c>
      <c r="P50" s="7" t="s">
        <v>28</v>
      </c>
      <c r="Q50" t="s">
        <v>125</v>
      </c>
      <c r="T50" s="8"/>
      <c r="AA50" s="7" t="s">
        <v>25</v>
      </c>
      <c r="AB50" s="7" t="s">
        <v>28</v>
      </c>
      <c r="AC50" t="s">
        <v>125</v>
      </c>
      <c r="AF50" s="8"/>
    </row>
    <row r="51" spans="2:34" x14ac:dyDescent="0.25">
      <c r="B51">
        <f>IF(C51&lt;&gt;"",RANK(E51,$E$51:$E$63)+COUNTIF($E$51:E51,E51)-1,0)</f>
        <v>1</v>
      </c>
      <c r="C51" t="s">
        <v>49</v>
      </c>
      <c r="D51" t="s">
        <v>107</v>
      </c>
      <c r="E51" s="6">
        <v>90</v>
      </c>
      <c r="F51" s="6"/>
      <c r="G51">
        <v>1</v>
      </c>
      <c r="H51" s="8" t="str">
        <f t="shared" ref="H51:H63" si="9">VLOOKUP(G51,$B$51:$E$63,2,FALSE)</f>
        <v>Attente organisation</v>
      </c>
      <c r="I51" s="8" t="str">
        <f t="shared" ref="I51:I63" si="10">VLOOKUP(G51,$B$51:$E$63,3,FALSE)</f>
        <v>Attente pour réunion / consignes</v>
      </c>
      <c r="J51" s="8">
        <f t="shared" ref="J51:J63" si="11">VLOOKUP(G51,$B$51:$E$63,4,FALSE)</f>
        <v>90</v>
      </c>
      <c r="N51">
        <f>IF(O51&lt;&gt;"",RANK(Q51,$Q$51:$Q$63)+COUNTIF($Q$51:Q51,Q51)-1,0)</f>
        <v>1</v>
      </c>
      <c r="O51" t="s">
        <v>49</v>
      </c>
      <c r="P51" t="s">
        <v>107</v>
      </c>
      <c r="Q51" s="6">
        <v>30</v>
      </c>
      <c r="R51" s="6"/>
      <c r="S51">
        <v>1</v>
      </c>
      <c r="T51" s="8" t="str">
        <f t="shared" ref="T51:T63" si="12">VLOOKUP(S51,$N$51:$Q$63,2,FALSE)</f>
        <v>Attente organisation</v>
      </c>
      <c r="U51" s="8" t="str">
        <f t="shared" ref="U51:U63" si="13">VLOOKUP(S51,$N$51:$Q$63,3,FALSE)</f>
        <v>Attente pour réunion / consignes</v>
      </c>
      <c r="V51" s="8">
        <f t="shared" ref="V51:V63" si="14">VLOOKUP(S51,$N$51:$Q$63,4,FALSE)</f>
        <v>30</v>
      </c>
      <c r="Z51">
        <f>IF(AA51&lt;&gt;"",RANK(AC51,$AC$51:$AC$63)+COUNTIF($AC$51:AC51,AC51)-1,0)</f>
        <v>1</v>
      </c>
      <c r="AA51" t="s">
        <v>49</v>
      </c>
      <c r="AB51" t="s">
        <v>107</v>
      </c>
      <c r="AC51" s="6">
        <v>60</v>
      </c>
      <c r="AD51" s="6"/>
      <c r="AE51">
        <v>1</v>
      </c>
      <c r="AF51" s="8" t="str">
        <f t="shared" ref="AF51:AF63" si="15">VLOOKUP(AE51,$Z$51:$AC$63,2,FALSE)</f>
        <v>Attente organisation</v>
      </c>
      <c r="AG51" s="8" t="str">
        <f t="shared" ref="AG51:AG63" si="16">VLOOKUP(AE51,$Z$51:$AC$63,3,FALSE)</f>
        <v>Attente pour réunion / consignes</v>
      </c>
      <c r="AH51" s="8">
        <f t="shared" ref="AH51:AH63" si="17">VLOOKUP(AE51,$Z$51:$AC$63,4,FALSE)</f>
        <v>60</v>
      </c>
    </row>
    <row r="52" spans="2:34" x14ac:dyDescent="0.25">
      <c r="B52">
        <f>IF(C52&lt;&gt;"",RANK(E52,$E$51:$E$63)+COUNTIF($E$51:E52,E52)-1,0)</f>
        <v>2</v>
      </c>
      <c r="C52" t="s">
        <v>49</v>
      </c>
      <c r="D52" t="s">
        <v>106</v>
      </c>
      <c r="E52" s="6">
        <v>60</v>
      </c>
      <c r="F52" s="6"/>
      <c r="G52">
        <v>2</v>
      </c>
      <c r="H52" s="8" t="str">
        <f t="shared" si="9"/>
        <v>Attente organisation</v>
      </c>
      <c r="I52" s="8" t="str">
        <f t="shared" si="10"/>
        <v>Attente pour essai</v>
      </c>
      <c r="J52" s="8">
        <f t="shared" si="11"/>
        <v>60</v>
      </c>
      <c r="N52">
        <f>IF(O52&lt;&gt;"",RANK(Q52,$Q$51:$Q$63)+COUNTIF($Q$51:Q52,Q52)-1,0)</f>
        <v>2</v>
      </c>
      <c r="O52" t="s">
        <v>49</v>
      </c>
      <c r="P52" t="s">
        <v>108</v>
      </c>
      <c r="Q52" s="6">
        <v>30</v>
      </c>
      <c r="R52" s="6"/>
      <c r="S52">
        <v>2</v>
      </c>
      <c r="T52" s="8" t="str">
        <f t="shared" si="12"/>
        <v>Attente organisation</v>
      </c>
      <c r="U52" s="8" t="str">
        <f t="shared" si="13"/>
        <v>Arrêt pour nettoyage intermédiaire</v>
      </c>
      <c r="V52" s="8">
        <f t="shared" si="14"/>
        <v>30</v>
      </c>
      <c r="Z52">
        <f>IF(AA52&lt;&gt;"",RANK(AC52,$AC$51:$AC$63)+COUNTIF($AC$51:AC52,AC52)-1,0)</f>
        <v>2</v>
      </c>
      <c r="AA52" t="s">
        <v>49</v>
      </c>
      <c r="AB52" t="s">
        <v>108</v>
      </c>
      <c r="AC52" s="6">
        <v>30</v>
      </c>
      <c r="AD52" s="6"/>
      <c r="AE52">
        <v>2</v>
      </c>
      <c r="AF52" s="8" t="str">
        <f t="shared" si="15"/>
        <v>Attente organisation</v>
      </c>
      <c r="AG52" s="8" t="str">
        <f t="shared" si="16"/>
        <v>Arrêt pour nettoyage intermédiaire</v>
      </c>
      <c r="AH52" s="8">
        <f t="shared" si="17"/>
        <v>30</v>
      </c>
    </row>
    <row r="53" spans="2:34" x14ac:dyDescent="0.25">
      <c r="B53">
        <f>IF(C53&lt;&gt;"",RANK(E53,$E$51:$E$63)+COUNTIF($E$51:E53,E53)-1,0)</f>
        <v>0</v>
      </c>
      <c r="F53" s="6"/>
      <c r="G53">
        <v>3</v>
      </c>
      <c r="H53" s="8" t="e">
        <f t="shared" si="9"/>
        <v>#N/A</v>
      </c>
      <c r="I53" s="8" t="e">
        <f t="shared" si="10"/>
        <v>#N/A</v>
      </c>
      <c r="J53" s="8" t="e">
        <f t="shared" si="11"/>
        <v>#N/A</v>
      </c>
      <c r="N53">
        <f>IF(O53&lt;&gt;"",RANK(Q53,$Q$51:$Q$63)+COUNTIF($Q$51:Q53,Q53)-1,0)</f>
        <v>3</v>
      </c>
      <c r="O53" t="s">
        <v>49</v>
      </c>
      <c r="P53" t="s">
        <v>122</v>
      </c>
      <c r="Q53" s="6">
        <v>0</v>
      </c>
      <c r="R53" s="6"/>
      <c r="S53">
        <v>3</v>
      </c>
      <c r="T53" s="8" t="str">
        <f t="shared" si="12"/>
        <v>Attente organisation</v>
      </c>
      <c r="U53" s="8" t="str">
        <f t="shared" si="13"/>
        <v>Erreur d'emballage</v>
      </c>
      <c r="V53" s="8">
        <f t="shared" si="14"/>
        <v>0</v>
      </c>
      <c r="Z53">
        <f>IF(AA53&lt;&gt;"",RANK(AC53,$AC$51:$AC$63)+COUNTIF($AC$51:AC53,AC53)-1,0)</f>
        <v>3</v>
      </c>
      <c r="AA53" t="s">
        <v>49</v>
      </c>
      <c r="AB53" t="s">
        <v>106</v>
      </c>
      <c r="AC53" s="6">
        <v>15</v>
      </c>
      <c r="AD53" s="6"/>
      <c r="AE53">
        <v>3</v>
      </c>
      <c r="AF53" s="8" t="str">
        <f t="shared" si="15"/>
        <v>Attente organisation</v>
      </c>
      <c r="AG53" s="8" t="str">
        <f t="shared" si="16"/>
        <v>Attente pour essai</v>
      </c>
      <c r="AH53" s="8">
        <f t="shared" si="17"/>
        <v>15</v>
      </c>
    </row>
    <row r="54" spans="2:34" x14ac:dyDescent="0.25">
      <c r="B54">
        <f>IF(C54&lt;&gt;"",RANK(E54,$E$51:$E$63)+COUNTIF($E$51:E54,E54)-1,0)</f>
        <v>0</v>
      </c>
      <c r="F54" s="6"/>
      <c r="G54">
        <v>4</v>
      </c>
      <c r="H54" s="8" t="e">
        <f t="shared" si="9"/>
        <v>#N/A</v>
      </c>
      <c r="I54" s="8" t="e">
        <f t="shared" si="10"/>
        <v>#N/A</v>
      </c>
      <c r="J54" s="8" t="e">
        <f t="shared" si="11"/>
        <v>#N/A</v>
      </c>
      <c r="N54">
        <f>IF(O54&lt;&gt;"",RANK(Q54,$Q$51:$Q$63)+COUNTIF($Q$51:Q54,Q54)-1,0)</f>
        <v>0</v>
      </c>
      <c r="R54" s="6"/>
      <c r="S54">
        <v>4</v>
      </c>
      <c r="T54" s="8" t="e">
        <f t="shared" si="12"/>
        <v>#N/A</v>
      </c>
      <c r="U54" s="8" t="e">
        <f t="shared" si="13"/>
        <v>#N/A</v>
      </c>
      <c r="V54" s="8" t="e">
        <f t="shared" si="14"/>
        <v>#N/A</v>
      </c>
      <c r="Z54">
        <f>IF(AA54&lt;&gt;"",RANK(AC54,$AC$51:$AC$63)+COUNTIF($AC$51:AC54,AC54)-1,0)</f>
        <v>5</v>
      </c>
      <c r="AA54" t="s">
        <v>49</v>
      </c>
      <c r="AB54" t="s">
        <v>10</v>
      </c>
      <c r="AC54" s="6">
        <v>0</v>
      </c>
      <c r="AD54" s="6"/>
      <c r="AE54">
        <v>4</v>
      </c>
      <c r="AF54" s="8" t="str">
        <f t="shared" si="15"/>
        <v>.</v>
      </c>
      <c r="AG54" s="8" t="str">
        <f t="shared" si="16"/>
        <v>.</v>
      </c>
      <c r="AH54" s="8">
        <f t="shared" si="17"/>
        <v>15</v>
      </c>
    </row>
    <row r="55" spans="2:34" x14ac:dyDescent="0.25">
      <c r="B55">
        <f>IF(C55&lt;&gt;"",RANK(E55,$E$51:$E$63)+COUNTIF($E$51:E55,E55)-1,0)</f>
        <v>0</v>
      </c>
      <c r="F55" s="6"/>
      <c r="G55">
        <v>5</v>
      </c>
      <c r="H55" s="8" t="e">
        <f t="shared" si="9"/>
        <v>#N/A</v>
      </c>
      <c r="I55" s="8" t="e">
        <f t="shared" si="10"/>
        <v>#N/A</v>
      </c>
      <c r="J55" s="8" t="e">
        <f t="shared" si="11"/>
        <v>#N/A</v>
      </c>
      <c r="N55">
        <f>IF(O55&lt;&gt;"",RANK(Q55,$Q$51:$Q$63)+COUNTIF($Q$51:Q55,Q55)-1,0)</f>
        <v>0</v>
      </c>
      <c r="R55" s="6"/>
      <c r="S55">
        <v>5</v>
      </c>
      <c r="T55" s="8" t="e">
        <f t="shared" si="12"/>
        <v>#N/A</v>
      </c>
      <c r="U55" s="8" t="e">
        <f t="shared" si="13"/>
        <v>#N/A</v>
      </c>
      <c r="V55" s="8" t="e">
        <f t="shared" si="14"/>
        <v>#N/A</v>
      </c>
      <c r="Z55">
        <f>IF(AA55&lt;&gt;"",RANK(AC55,$AC$51:$AC$63)+COUNTIF($AC$51:AC55,AC55)-1,0)</f>
        <v>4</v>
      </c>
      <c r="AA55" t="s">
        <v>10</v>
      </c>
      <c r="AB55" t="s">
        <v>10</v>
      </c>
      <c r="AC55" s="6">
        <v>15</v>
      </c>
      <c r="AD55" s="6"/>
      <c r="AE55">
        <v>5</v>
      </c>
      <c r="AF55" s="8" t="str">
        <f t="shared" si="15"/>
        <v>Attente organisation</v>
      </c>
      <c r="AG55" s="8" t="str">
        <f t="shared" si="16"/>
        <v>.</v>
      </c>
      <c r="AH55" s="8">
        <f t="shared" si="17"/>
        <v>0</v>
      </c>
    </row>
    <row r="56" spans="2:34" x14ac:dyDescent="0.25">
      <c r="B56">
        <f>IF(C56&lt;&gt;"",RANK(E56,$E$51:$E$63)+COUNTIF($E$51:E56,E56)-1,0)</f>
        <v>0</v>
      </c>
      <c r="F56" s="6"/>
      <c r="G56">
        <v>6</v>
      </c>
      <c r="H56" s="8" t="e">
        <f t="shared" si="9"/>
        <v>#N/A</v>
      </c>
      <c r="I56" s="8" t="e">
        <f t="shared" si="10"/>
        <v>#N/A</v>
      </c>
      <c r="J56" s="8" t="e">
        <f t="shared" si="11"/>
        <v>#N/A</v>
      </c>
      <c r="N56">
        <f>IF(O56&lt;&gt;"",RANK(Q56,$Q$51:$Q$63)+COUNTIF($Q$51:Q56,Q56)-1,0)</f>
        <v>0</v>
      </c>
      <c r="R56" s="6"/>
      <c r="S56">
        <v>6</v>
      </c>
      <c r="T56" s="8" t="e">
        <f t="shared" si="12"/>
        <v>#N/A</v>
      </c>
      <c r="U56" s="8" t="e">
        <f t="shared" si="13"/>
        <v>#N/A</v>
      </c>
      <c r="V56" s="8" t="e">
        <f t="shared" si="14"/>
        <v>#N/A</v>
      </c>
      <c r="Z56">
        <f>IF(AA56&lt;&gt;"",RANK(AC56,$AC$51:$AC$63)+COUNTIF($AC$51:AC56,AC56)-1,0)</f>
        <v>0</v>
      </c>
      <c r="AD56" s="6"/>
      <c r="AE56">
        <v>6</v>
      </c>
      <c r="AF56" s="8" t="e">
        <f t="shared" si="15"/>
        <v>#N/A</v>
      </c>
      <c r="AG56" s="8" t="e">
        <f t="shared" si="16"/>
        <v>#N/A</v>
      </c>
      <c r="AH56" s="8" t="e">
        <f t="shared" si="17"/>
        <v>#N/A</v>
      </c>
    </row>
    <row r="57" spans="2:34" x14ac:dyDescent="0.25">
      <c r="B57">
        <f>IF(C57&lt;&gt;"",RANK(E57,$E$51:$E$63)+COUNTIF($E$51:E57,E57)-1,0)</f>
        <v>0</v>
      </c>
      <c r="F57" s="6"/>
      <c r="G57">
        <v>7</v>
      </c>
      <c r="H57" s="8" t="e">
        <f t="shared" si="9"/>
        <v>#N/A</v>
      </c>
      <c r="I57" s="8" t="e">
        <f t="shared" si="10"/>
        <v>#N/A</v>
      </c>
      <c r="J57" s="8" t="e">
        <f t="shared" si="11"/>
        <v>#N/A</v>
      </c>
      <c r="N57">
        <f>IF(O57&lt;&gt;"",RANK(Q57,$Q$51:$Q$63)+COUNTIF($Q$51:Q57,Q57)-1,0)</f>
        <v>0</v>
      </c>
      <c r="R57" s="6"/>
      <c r="S57">
        <v>7</v>
      </c>
      <c r="T57" s="8" t="e">
        <f t="shared" si="12"/>
        <v>#N/A</v>
      </c>
      <c r="U57" s="8" t="e">
        <f t="shared" si="13"/>
        <v>#N/A</v>
      </c>
      <c r="V57" s="8" t="e">
        <f t="shared" si="14"/>
        <v>#N/A</v>
      </c>
      <c r="Z57">
        <f>IF(AA57&lt;&gt;"",RANK(AC57,$AC$51:$AC$63)+COUNTIF($AC$51:AC57,AC57)-1,0)</f>
        <v>0</v>
      </c>
      <c r="AD57" s="6"/>
      <c r="AE57">
        <v>7</v>
      </c>
      <c r="AF57" s="8" t="e">
        <f t="shared" si="15"/>
        <v>#N/A</v>
      </c>
      <c r="AG57" s="8" t="e">
        <f t="shared" si="16"/>
        <v>#N/A</v>
      </c>
      <c r="AH57" s="8" t="e">
        <f t="shared" si="17"/>
        <v>#N/A</v>
      </c>
    </row>
    <row r="58" spans="2:34" x14ac:dyDescent="0.25">
      <c r="B58">
        <f>IF(C58&lt;&gt;"",RANK(E58,$E$51:$E$63)+COUNTIF($E$51:E58,E58)-1,0)</f>
        <v>0</v>
      </c>
      <c r="F58" s="6"/>
      <c r="G58">
        <v>8</v>
      </c>
      <c r="H58" s="8" t="e">
        <f t="shared" si="9"/>
        <v>#N/A</v>
      </c>
      <c r="I58" s="8" t="e">
        <f t="shared" si="10"/>
        <v>#N/A</v>
      </c>
      <c r="J58" s="8" t="e">
        <f t="shared" si="11"/>
        <v>#N/A</v>
      </c>
      <c r="N58">
        <f>IF(O58&lt;&gt;"",RANK(Q58,$Q$51:$Q$63)+COUNTIF($Q$51:Q58,Q58)-1,0)</f>
        <v>0</v>
      </c>
      <c r="R58" s="6"/>
      <c r="S58">
        <v>8</v>
      </c>
      <c r="T58" s="8" t="e">
        <f t="shared" si="12"/>
        <v>#N/A</v>
      </c>
      <c r="U58" s="8" t="e">
        <f t="shared" si="13"/>
        <v>#N/A</v>
      </c>
      <c r="V58" s="8" t="e">
        <f t="shared" si="14"/>
        <v>#N/A</v>
      </c>
      <c r="Z58">
        <f>IF(AA58&lt;&gt;"",RANK(AC58,$AC$51:$AC$63)+COUNTIF($AC$51:AC58,AC58)-1,0)</f>
        <v>0</v>
      </c>
      <c r="AD58" s="6"/>
      <c r="AE58">
        <v>8</v>
      </c>
      <c r="AF58" s="8" t="e">
        <f t="shared" si="15"/>
        <v>#N/A</v>
      </c>
      <c r="AG58" s="8" t="e">
        <f t="shared" si="16"/>
        <v>#N/A</v>
      </c>
      <c r="AH58" s="8" t="e">
        <f t="shared" si="17"/>
        <v>#N/A</v>
      </c>
    </row>
    <row r="59" spans="2:34" x14ac:dyDescent="0.25">
      <c r="B59">
        <f>IF(C59&lt;&gt;"",RANK(E59,$E$51:$E$63)+COUNTIF($E$51:E59,E59)-1,0)</f>
        <v>0</v>
      </c>
      <c r="F59" s="6"/>
      <c r="G59">
        <v>9</v>
      </c>
      <c r="H59" s="8" t="e">
        <f t="shared" si="9"/>
        <v>#N/A</v>
      </c>
      <c r="I59" s="8" t="e">
        <f t="shared" si="10"/>
        <v>#N/A</v>
      </c>
      <c r="J59" s="8" t="e">
        <f t="shared" si="11"/>
        <v>#N/A</v>
      </c>
      <c r="N59">
        <f>IF(O59&lt;&gt;"",RANK(Q59,$Q$51:$Q$63)+COUNTIF($Q$51:Q59,Q59)-1,0)</f>
        <v>0</v>
      </c>
      <c r="R59" s="6"/>
      <c r="S59">
        <v>9</v>
      </c>
      <c r="T59" s="8" t="e">
        <f t="shared" si="12"/>
        <v>#N/A</v>
      </c>
      <c r="U59" s="8" t="e">
        <f t="shared" si="13"/>
        <v>#N/A</v>
      </c>
      <c r="V59" s="8" t="e">
        <f t="shared" si="14"/>
        <v>#N/A</v>
      </c>
      <c r="Z59">
        <f>IF(AA59&lt;&gt;"",RANK(AC59,$AC$51:$AC$63)+COUNTIF($AC$51:AC59,AC59)-1,0)</f>
        <v>0</v>
      </c>
      <c r="AD59" s="6"/>
      <c r="AE59">
        <v>9</v>
      </c>
      <c r="AF59" s="8" t="e">
        <f t="shared" si="15"/>
        <v>#N/A</v>
      </c>
      <c r="AG59" s="8" t="e">
        <f t="shared" si="16"/>
        <v>#N/A</v>
      </c>
      <c r="AH59" s="8" t="e">
        <f t="shared" si="17"/>
        <v>#N/A</v>
      </c>
    </row>
    <row r="60" spans="2:34" x14ac:dyDescent="0.25">
      <c r="B60">
        <f>IF(C60&lt;&gt;"",RANK(E60,$E$51:$E$63)+COUNTIF($E$51:E60,E60)-1,0)</f>
        <v>0</v>
      </c>
      <c r="F60" s="6"/>
      <c r="G60">
        <v>10</v>
      </c>
      <c r="H60" s="8" t="e">
        <f t="shared" si="9"/>
        <v>#N/A</v>
      </c>
      <c r="I60" s="8" t="e">
        <f t="shared" si="10"/>
        <v>#N/A</v>
      </c>
      <c r="J60" s="8" t="e">
        <f t="shared" si="11"/>
        <v>#N/A</v>
      </c>
      <c r="N60">
        <f>IF(O60&lt;&gt;"",RANK(Q60,$Q$51:$Q$63)+COUNTIF($Q$51:Q60,Q60)-1,0)</f>
        <v>0</v>
      </c>
      <c r="R60" s="6"/>
      <c r="S60">
        <v>10</v>
      </c>
      <c r="T60" s="8" t="e">
        <f t="shared" si="12"/>
        <v>#N/A</v>
      </c>
      <c r="U60" s="8" t="e">
        <f t="shared" si="13"/>
        <v>#N/A</v>
      </c>
      <c r="V60" s="8" t="e">
        <f t="shared" si="14"/>
        <v>#N/A</v>
      </c>
      <c r="Z60">
        <f>IF(AA60&lt;&gt;"",RANK(AC60,$AC$51:$AC$63)+COUNTIF($AC$51:AC60,AC60)-1,0)</f>
        <v>0</v>
      </c>
      <c r="AD60" s="6"/>
      <c r="AE60">
        <v>10</v>
      </c>
      <c r="AF60" s="8" t="e">
        <f t="shared" si="15"/>
        <v>#N/A</v>
      </c>
      <c r="AG60" s="8" t="e">
        <f t="shared" si="16"/>
        <v>#N/A</v>
      </c>
      <c r="AH60" s="8" t="e">
        <f t="shared" si="17"/>
        <v>#N/A</v>
      </c>
    </row>
    <row r="61" spans="2:34" x14ac:dyDescent="0.25">
      <c r="B61">
        <f>IF(C61&lt;&gt;"",RANK(E61,$E$51:$E$63)+COUNTIF($E$51:E61,E61)-1,0)</f>
        <v>0</v>
      </c>
      <c r="G61">
        <v>11</v>
      </c>
      <c r="H61" s="8" t="e">
        <f t="shared" si="9"/>
        <v>#N/A</v>
      </c>
      <c r="I61" s="8" t="e">
        <f t="shared" si="10"/>
        <v>#N/A</v>
      </c>
      <c r="J61" s="8" t="e">
        <f t="shared" si="11"/>
        <v>#N/A</v>
      </c>
      <c r="N61">
        <f>IF(O61&lt;&gt;"",RANK(Q61,$Q$51:$Q$63)+COUNTIF($Q$51:Q61,Q61)-1,0)</f>
        <v>0</v>
      </c>
      <c r="S61">
        <v>11</v>
      </c>
      <c r="T61" s="8" t="e">
        <f t="shared" si="12"/>
        <v>#N/A</v>
      </c>
      <c r="U61" s="8" t="e">
        <f t="shared" si="13"/>
        <v>#N/A</v>
      </c>
      <c r="V61" s="8" t="e">
        <f t="shared" si="14"/>
        <v>#N/A</v>
      </c>
      <c r="Z61">
        <f>IF(AA61&lt;&gt;"",RANK(AC61,$AC$51:$AC$63)+COUNTIF($AC$51:AC61,AC61)-1,0)</f>
        <v>0</v>
      </c>
      <c r="AE61">
        <v>11</v>
      </c>
      <c r="AF61" s="8" t="e">
        <f t="shared" si="15"/>
        <v>#N/A</v>
      </c>
      <c r="AG61" s="8" t="e">
        <f t="shared" si="16"/>
        <v>#N/A</v>
      </c>
      <c r="AH61" s="8" t="e">
        <f t="shared" si="17"/>
        <v>#N/A</v>
      </c>
    </row>
    <row r="62" spans="2:34" x14ac:dyDescent="0.25">
      <c r="B62">
        <f>IF(C62&lt;&gt;"",RANK(E62,$E$51:$E$63)+COUNTIF($E$51:E62,E62)-1,0)</f>
        <v>0</v>
      </c>
      <c r="G62">
        <v>12</v>
      </c>
      <c r="H62" s="8" t="e">
        <f t="shared" si="9"/>
        <v>#N/A</v>
      </c>
      <c r="I62" s="8" t="e">
        <f t="shared" si="10"/>
        <v>#N/A</v>
      </c>
      <c r="J62" s="8" t="e">
        <f t="shared" si="11"/>
        <v>#N/A</v>
      </c>
      <c r="N62">
        <f>IF(O62&lt;&gt;"",RANK(Q62,$Q$51:$Q$63)+COUNTIF($Q$51:Q62,Q62)-1,0)</f>
        <v>0</v>
      </c>
      <c r="S62">
        <v>12</v>
      </c>
      <c r="T62" s="8" t="e">
        <f t="shared" si="12"/>
        <v>#N/A</v>
      </c>
      <c r="U62" s="8" t="e">
        <f t="shared" si="13"/>
        <v>#N/A</v>
      </c>
      <c r="V62" s="8" t="e">
        <f t="shared" si="14"/>
        <v>#N/A</v>
      </c>
      <c r="Z62">
        <f>IF(AA62&lt;&gt;"",RANK(AC62,$AC$51:$AC$63)+COUNTIF($AC$51:AC62,AC62)-1,0)</f>
        <v>0</v>
      </c>
      <c r="AE62">
        <v>12</v>
      </c>
      <c r="AF62" s="8" t="e">
        <f t="shared" si="15"/>
        <v>#N/A</v>
      </c>
      <c r="AG62" s="8" t="e">
        <f t="shared" si="16"/>
        <v>#N/A</v>
      </c>
      <c r="AH62" s="8" t="e">
        <f t="shared" si="17"/>
        <v>#N/A</v>
      </c>
    </row>
    <row r="63" spans="2:34" x14ac:dyDescent="0.25">
      <c r="B63">
        <f>IF(C63&lt;&gt;"",RANK(E63,$E$51:$E$63)+COUNTIF($E$51:E63,E63)-1,0)</f>
        <v>0</v>
      </c>
      <c r="G63">
        <v>13</v>
      </c>
      <c r="H63" s="8" t="e">
        <f t="shared" si="9"/>
        <v>#N/A</v>
      </c>
      <c r="I63" s="8" t="e">
        <f t="shared" si="10"/>
        <v>#N/A</v>
      </c>
      <c r="J63" s="8" t="e">
        <f t="shared" si="11"/>
        <v>#N/A</v>
      </c>
      <c r="N63">
        <f>IF(O63&lt;&gt;"",RANK(Q63,$Q$51:$Q$63)+COUNTIF($Q$51:Q63,Q63)-1,0)</f>
        <v>0</v>
      </c>
      <c r="S63">
        <v>13</v>
      </c>
      <c r="T63" s="8" t="e">
        <f t="shared" si="12"/>
        <v>#N/A</v>
      </c>
      <c r="U63" s="8" t="e">
        <f t="shared" si="13"/>
        <v>#N/A</v>
      </c>
      <c r="V63" s="8" t="e">
        <f t="shared" si="14"/>
        <v>#N/A</v>
      </c>
      <c r="Z63">
        <f>IF(AA63&lt;&gt;"",RANK(AC63,$AC$51:$AC$63)+COUNTIF($AC$51:AC63,AC63)-1,0)</f>
        <v>0</v>
      </c>
      <c r="AE63">
        <v>13</v>
      </c>
      <c r="AF63" s="8" t="e">
        <f t="shared" si="15"/>
        <v>#N/A</v>
      </c>
      <c r="AG63" s="8" t="e">
        <f t="shared" si="16"/>
        <v>#N/A</v>
      </c>
      <c r="AH63" s="8" t="e">
        <f t="shared" si="17"/>
        <v>#N/A</v>
      </c>
    </row>
    <row r="66" spans="2:34" ht="21" x14ac:dyDescent="0.35">
      <c r="C66" s="11" t="s">
        <v>131</v>
      </c>
      <c r="D66" s="10"/>
      <c r="E66" s="10"/>
      <c r="O66" s="11" t="s">
        <v>131</v>
      </c>
      <c r="P66" s="10"/>
      <c r="Q66" s="10"/>
      <c r="AA66" s="11" t="s">
        <v>131</v>
      </c>
      <c r="AB66" s="10"/>
      <c r="AC66" s="10"/>
    </row>
    <row r="70" spans="2:34" x14ac:dyDescent="0.25">
      <c r="C70" s="7" t="s">
        <v>1</v>
      </c>
      <c r="D70" t="s">
        <v>7</v>
      </c>
      <c r="O70" s="7" t="s">
        <v>1</v>
      </c>
      <c r="P70" t="s">
        <v>5</v>
      </c>
      <c r="AA70" s="7" t="s">
        <v>1</v>
      </c>
      <c r="AB70" t="s">
        <v>6</v>
      </c>
    </row>
    <row r="72" spans="2:34" x14ac:dyDescent="0.25">
      <c r="C72" s="7" t="s">
        <v>25</v>
      </c>
      <c r="D72" s="7" t="s">
        <v>28</v>
      </c>
      <c r="E72" t="s">
        <v>132</v>
      </c>
      <c r="H72" s="8"/>
      <c r="O72" s="7" t="s">
        <v>25</v>
      </c>
      <c r="P72" s="7" t="s">
        <v>28</v>
      </c>
      <c r="Q72" t="s">
        <v>132</v>
      </c>
      <c r="T72" s="8"/>
      <c r="AA72" s="7" t="s">
        <v>25</v>
      </c>
      <c r="AB72" s="7" t="s">
        <v>28</v>
      </c>
      <c r="AC72" t="s">
        <v>132</v>
      </c>
      <c r="AF72" s="8"/>
    </row>
    <row r="73" spans="2:34" x14ac:dyDescent="0.25">
      <c r="B73">
        <f>IF(C73&lt;&gt;"",RANK(E73,$E$73:$E$82)+COUNTIF($E$73:E73,E73)-1,0)</f>
        <v>1</v>
      </c>
      <c r="C73" t="s">
        <v>15</v>
      </c>
      <c r="D73" t="s">
        <v>136</v>
      </c>
      <c r="E73" s="6">
        <v>8</v>
      </c>
      <c r="F73" s="6"/>
      <c r="G73">
        <v>1</v>
      </c>
      <c r="H73" s="8" t="str">
        <f>VLOOKUP(G73,$B$73:$E$82,2,FALSE)</f>
        <v>Matière première</v>
      </c>
      <c r="I73" s="8" t="str">
        <f>VLOOKUP(G73,$B$73:$E$82,3,FALSE)</f>
        <v>Tri fromages sur ligne</v>
      </c>
      <c r="J73" s="8">
        <f>VLOOKUP(G73,$B$73:$E$82,4,FALSE)</f>
        <v>8</v>
      </c>
      <c r="N73">
        <f>IF(O73&lt;&gt;"",RANK(Q73,$Q$73:$Q$82)+COUNTIF($Q$73:Q73,Q73)-1,0)</f>
        <v>1</v>
      </c>
      <c r="O73" t="s">
        <v>15</v>
      </c>
      <c r="P73" t="s">
        <v>136</v>
      </c>
      <c r="Q73" s="6">
        <v>2</v>
      </c>
      <c r="R73" s="6"/>
      <c r="S73">
        <v>1</v>
      </c>
      <c r="T73" s="8" t="str">
        <f>VLOOKUP(S73,$N$73:$Q$82,2,FALSE)</f>
        <v>Matière première</v>
      </c>
      <c r="U73" s="8" t="str">
        <f>VLOOKUP(S73,$N$73:$Q$82,3,FALSE)</f>
        <v>Tri fromages sur ligne</v>
      </c>
      <c r="V73" s="8">
        <f>VLOOKUP(S73,$N$73:$Q$82,4,FALSE)</f>
        <v>2</v>
      </c>
      <c r="Z73">
        <f>IF(AA73&lt;&gt;"",RANK(AC73,$AC$73:$AC$82)+COUNTIF($AC$73:AC73,AC73)-1,0)</f>
        <v>1</v>
      </c>
      <c r="AA73" t="s">
        <v>15</v>
      </c>
      <c r="AB73" t="s">
        <v>136</v>
      </c>
      <c r="AC73" s="6">
        <v>4</v>
      </c>
      <c r="AD73" s="6"/>
      <c r="AE73">
        <v>1</v>
      </c>
      <c r="AF73" s="8" t="str">
        <f>VLOOKUP(AE73,$Z$73:$AC$82,2,FALSE)</f>
        <v>Matière première</v>
      </c>
      <c r="AG73" s="8" t="str">
        <f>VLOOKUP(AE73,$Z$73:$AC$82,3,FALSE)</f>
        <v>Tri fromages sur ligne</v>
      </c>
      <c r="AH73" s="8">
        <f>VLOOKUP(AE73,$Z$73:$AC$82,4,FALSE)</f>
        <v>4</v>
      </c>
    </row>
    <row r="74" spans="2:34" x14ac:dyDescent="0.25">
      <c r="B74">
        <f>IF(C74&lt;&gt;"",RANK(E74,$E$73:$E$82)+COUNTIF($E$73:E74,E74)-1,0)</f>
        <v>2</v>
      </c>
      <c r="C74" t="s">
        <v>15</v>
      </c>
      <c r="D74" t="s">
        <v>117</v>
      </c>
      <c r="E74" s="6">
        <v>5</v>
      </c>
      <c r="F74" s="6"/>
      <c r="G74">
        <v>2</v>
      </c>
      <c r="H74" s="8" t="str">
        <f t="shared" ref="H74:H82" si="18">VLOOKUP(G74,$B$73:$E$82,2,FALSE)</f>
        <v>Matière première</v>
      </c>
      <c r="I74" s="8" t="str">
        <f t="shared" ref="I74:I82" si="19">VLOOKUP(G74,$B$73:$E$82,3,FALSE)</f>
        <v>Fromages petits emballés</v>
      </c>
      <c r="J74" s="8">
        <f t="shared" ref="J74:J82" si="20">VLOOKUP(G74,$B$73:$E$82,4,FALSE)</f>
        <v>5</v>
      </c>
      <c r="N74">
        <f>IF(O74&lt;&gt;"",RANK(Q74,$Q$73:$Q$82)+COUNTIF($Q$73:Q74,Q74)-1,0)</f>
        <v>2</v>
      </c>
      <c r="O74" t="s">
        <v>15</v>
      </c>
      <c r="P74" t="s">
        <v>116</v>
      </c>
      <c r="Q74" s="6">
        <v>2</v>
      </c>
      <c r="R74" s="6"/>
      <c r="S74">
        <v>2</v>
      </c>
      <c r="T74" s="8" t="str">
        <f t="shared" ref="T74:T82" si="21">VLOOKUP(S74,$N$73:$Q$82,2,FALSE)</f>
        <v>Matière première</v>
      </c>
      <c r="U74" s="8" t="str">
        <f t="shared" ref="U74:U82" si="22">VLOOKUP(S74,$N$73:$Q$82,3,FALSE)</f>
        <v>Fromages mous emballés</v>
      </c>
      <c r="V74" s="8">
        <f t="shared" ref="V74:V82" si="23">VLOOKUP(S74,$N$73:$Q$82,4,FALSE)</f>
        <v>2</v>
      </c>
      <c r="Z74">
        <f>IF(AA74&lt;&gt;"",RANK(AC74,$AC$73:$AC$82)+COUNTIF($AC$73:AC74,AC74)-1,0)</f>
        <v>2</v>
      </c>
      <c r="AA74" t="s">
        <v>15</v>
      </c>
      <c r="AB74" t="s">
        <v>10</v>
      </c>
      <c r="AC74" s="6">
        <v>1</v>
      </c>
      <c r="AD74" s="6"/>
      <c r="AE74">
        <v>2</v>
      </c>
      <c r="AF74" s="8" t="str">
        <f t="shared" ref="AF74:AF82" si="24">VLOOKUP(AE74,$Z$73:$AC$82,2,FALSE)</f>
        <v>Matière première</v>
      </c>
      <c r="AG74" s="8" t="str">
        <f t="shared" ref="AG74:AG82" si="25">VLOOKUP(AE74,$Z$73:$AC$82,3,FALSE)</f>
        <v>.</v>
      </c>
      <c r="AH74" s="8">
        <f t="shared" ref="AH74:AH82" si="26">VLOOKUP(AE74,$Z$73:$AC$82,4,FALSE)</f>
        <v>1</v>
      </c>
    </row>
    <row r="75" spans="2:34" x14ac:dyDescent="0.25">
      <c r="B75">
        <f>IF(C75&lt;&gt;"",RANK(E75,$E$73:$E$82)+COUNTIF($E$73:E75,E75)-1,0)</f>
        <v>3</v>
      </c>
      <c r="C75" t="s">
        <v>15</v>
      </c>
      <c r="D75" t="s">
        <v>116</v>
      </c>
      <c r="E75" s="6">
        <v>3</v>
      </c>
      <c r="F75" s="6"/>
      <c r="G75">
        <v>3</v>
      </c>
      <c r="H75" s="8" t="str">
        <f t="shared" si="18"/>
        <v>Matière première</v>
      </c>
      <c r="I75" s="8" t="str">
        <f t="shared" si="19"/>
        <v>Fromages mous emballés</v>
      </c>
      <c r="J75" s="8">
        <f t="shared" si="20"/>
        <v>3</v>
      </c>
      <c r="N75">
        <f>IF(O75&lt;&gt;"",RANK(Q75,$Q$73:$Q$82)+COUNTIF($Q$73:Q75,Q75)-1,0)</f>
        <v>3</v>
      </c>
      <c r="O75" t="s">
        <v>15</v>
      </c>
      <c r="P75" t="s">
        <v>117</v>
      </c>
      <c r="Q75" s="6">
        <v>1</v>
      </c>
      <c r="R75" s="6"/>
      <c r="S75">
        <v>3</v>
      </c>
      <c r="T75" s="8" t="str">
        <f t="shared" si="21"/>
        <v>Matière première</v>
      </c>
      <c r="U75" s="8" t="str">
        <f t="shared" si="22"/>
        <v>Fromages petits emballés</v>
      </c>
      <c r="V75" s="8">
        <f t="shared" si="23"/>
        <v>1</v>
      </c>
      <c r="Z75">
        <f>IF(AA75&lt;&gt;"",RANK(AC75,$AC$73:$AC$82)+COUNTIF($AC$73:AC75,AC75)-1,0)</f>
        <v>3</v>
      </c>
      <c r="AA75" t="s">
        <v>10</v>
      </c>
      <c r="AB75" t="s">
        <v>10</v>
      </c>
      <c r="AC75" s="6">
        <v>1</v>
      </c>
      <c r="AD75" s="6"/>
      <c r="AE75">
        <v>3</v>
      </c>
      <c r="AF75" s="8" t="str">
        <f t="shared" si="24"/>
        <v>.</v>
      </c>
      <c r="AG75" s="8" t="str">
        <f t="shared" si="25"/>
        <v>.</v>
      </c>
      <c r="AH75" s="8">
        <f t="shared" si="26"/>
        <v>1</v>
      </c>
    </row>
    <row r="76" spans="2:34" x14ac:dyDescent="0.25">
      <c r="B76">
        <f>IF(C76&lt;&gt;"",RANK(E76,$E$73:$E$82)+COUNTIF($E$73:E76,E76)-1,0)</f>
        <v>0</v>
      </c>
      <c r="F76" s="6"/>
      <c r="G76">
        <v>4</v>
      </c>
      <c r="H76" s="8" t="e">
        <f t="shared" si="18"/>
        <v>#N/A</v>
      </c>
      <c r="I76" s="8" t="e">
        <f t="shared" si="19"/>
        <v>#N/A</v>
      </c>
      <c r="J76" s="8" t="e">
        <f t="shared" si="20"/>
        <v>#N/A</v>
      </c>
      <c r="N76">
        <f>IF(O76&lt;&gt;"",RANK(Q76,$Q$73:$Q$82)+COUNTIF($Q$73:Q76,Q76)-1,0)</f>
        <v>0</v>
      </c>
      <c r="R76" s="6"/>
      <c r="S76">
        <v>4</v>
      </c>
      <c r="T76" s="8" t="e">
        <f t="shared" si="21"/>
        <v>#N/A</v>
      </c>
      <c r="U76" s="8" t="e">
        <f t="shared" si="22"/>
        <v>#N/A</v>
      </c>
      <c r="V76" s="8" t="e">
        <f t="shared" si="23"/>
        <v>#N/A</v>
      </c>
      <c r="Z76">
        <f>IF(AA76&lt;&gt;"",RANK(AC76,$AC$73:$AC$82)+COUNTIF($AC$73:AC76,AC76)-1,0)</f>
        <v>0</v>
      </c>
      <c r="AD76" s="6"/>
      <c r="AE76">
        <v>4</v>
      </c>
      <c r="AF76" s="8" t="e">
        <f t="shared" si="24"/>
        <v>#N/A</v>
      </c>
      <c r="AG76" s="8" t="e">
        <f t="shared" si="25"/>
        <v>#N/A</v>
      </c>
      <c r="AH76" s="8" t="e">
        <f t="shared" si="26"/>
        <v>#N/A</v>
      </c>
    </row>
    <row r="77" spans="2:34" x14ac:dyDescent="0.25">
      <c r="B77">
        <f>IF(C77&lt;&gt;"",RANK(E77,$E$73:$E$82)+COUNTIF($E$73:E77,E77)-1,0)</f>
        <v>0</v>
      </c>
      <c r="F77" s="6"/>
      <c r="G77">
        <v>5</v>
      </c>
      <c r="H77" s="8" t="e">
        <f t="shared" si="18"/>
        <v>#N/A</v>
      </c>
      <c r="I77" s="8" t="e">
        <f t="shared" si="19"/>
        <v>#N/A</v>
      </c>
      <c r="J77" s="8" t="e">
        <f t="shared" si="20"/>
        <v>#N/A</v>
      </c>
      <c r="N77">
        <f>IF(O77&lt;&gt;"",RANK(Q77,$Q$73:$Q$82)+COUNTIF($Q$73:Q77,Q77)-1,0)</f>
        <v>0</v>
      </c>
      <c r="R77" s="6"/>
      <c r="S77">
        <v>5</v>
      </c>
      <c r="T77" s="8" t="e">
        <f t="shared" si="21"/>
        <v>#N/A</v>
      </c>
      <c r="U77" s="8" t="e">
        <f t="shared" si="22"/>
        <v>#N/A</v>
      </c>
      <c r="V77" s="8" t="e">
        <f t="shared" si="23"/>
        <v>#N/A</v>
      </c>
      <c r="Z77">
        <f>IF(AA77&lt;&gt;"",RANK(AC77,$AC$73:$AC$82)+COUNTIF($AC$73:AC77,AC77)-1,0)</f>
        <v>0</v>
      </c>
      <c r="AD77" s="6"/>
      <c r="AE77">
        <v>5</v>
      </c>
      <c r="AF77" s="8" t="e">
        <f t="shared" si="24"/>
        <v>#N/A</v>
      </c>
      <c r="AG77" s="8" t="e">
        <f t="shared" si="25"/>
        <v>#N/A</v>
      </c>
      <c r="AH77" s="8" t="e">
        <f t="shared" si="26"/>
        <v>#N/A</v>
      </c>
    </row>
    <row r="78" spans="2:34" x14ac:dyDescent="0.25">
      <c r="B78">
        <f>IF(C78&lt;&gt;"",RANK(E78,$E$73:$E$82)+COUNTIF($E$73:E78,E78)-1,0)</f>
        <v>0</v>
      </c>
      <c r="F78" s="6"/>
      <c r="G78">
        <v>6</v>
      </c>
      <c r="H78" s="8" t="e">
        <f t="shared" si="18"/>
        <v>#N/A</v>
      </c>
      <c r="I78" s="8" t="e">
        <f t="shared" si="19"/>
        <v>#N/A</v>
      </c>
      <c r="J78" s="8" t="e">
        <f t="shared" si="20"/>
        <v>#N/A</v>
      </c>
      <c r="N78">
        <f>IF(O78&lt;&gt;"",RANK(Q78,$Q$73:$Q$82)+COUNTIF($Q$73:Q78,Q78)-1,0)</f>
        <v>0</v>
      </c>
      <c r="R78" s="6"/>
      <c r="S78">
        <v>6</v>
      </c>
      <c r="T78" s="8" t="e">
        <f t="shared" si="21"/>
        <v>#N/A</v>
      </c>
      <c r="U78" s="8" t="e">
        <f t="shared" si="22"/>
        <v>#N/A</v>
      </c>
      <c r="V78" s="8" t="e">
        <f t="shared" si="23"/>
        <v>#N/A</v>
      </c>
      <c r="Z78">
        <f>IF(AA78&lt;&gt;"",RANK(AC78,$AC$73:$AC$82)+COUNTIF($AC$73:AC78,AC78)-1,0)</f>
        <v>0</v>
      </c>
      <c r="AD78" s="6"/>
      <c r="AE78">
        <v>6</v>
      </c>
      <c r="AF78" s="8" t="e">
        <f t="shared" si="24"/>
        <v>#N/A</v>
      </c>
      <c r="AG78" s="8" t="e">
        <f t="shared" si="25"/>
        <v>#N/A</v>
      </c>
      <c r="AH78" s="8" t="e">
        <f t="shared" si="26"/>
        <v>#N/A</v>
      </c>
    </row>
    <row r="79" spans="2:34" x14ac:dyDescent="0.25">
      <c r="B79">
        <f>IF(C79&lt;&gt;"",RANK(E79,$E$73:$E$82)+COUNTIF($E$73:E79,E79)-1,0)</f>
        <v>0</v>
      </c>
      <c r="F79" s="6"/>
      <c r="G79">
        <v>7</v>
      </c>
      <c r="H79" s="8" t="e">
        <f t="shared" si="18"/>
        <v>#N/A</v>
      </c>
      <c r="I79" s="8" t="e">
        <f t="shared" si="19"/>
        <v>#N/A</v>
      </c>
      <c r="J79" s="8" t="e">
        <f t="shared" si="20"/>
        <v>#N/A</v>
      </c>
      <c r="N79">
        <f>IF(O79&lt;&gt;"",RANK(Q79,$Q$73:$Q$82)+COUNTIF($Q$73:Q79,Q79)-1,0)</f>
        <v>0</v>
      </c>
      <c r="R79" s="6"/>
      <c r="S79">
        <v>7</v>
      </c>
      <c r="T79" s="8" t="e">
        <f t="shared" si="21"/>
        <v>#N/A</v>
      </c>
      <c r="U79" s="8" t="e">
        <f t="shared" si="22"/>
        <v>#N/A</v>
      </c>
      <c r="V79" s="8" t="e">
        <f t="shared" si="23"/>
        <v>#N/A</v>
      </c>
      <c r="Z79">
        <f>IF(AA79&lt;&gt;"",RANK(AC79,$AC$73:$AC$82)+COUNTIF($AC$73:AC79,AC79)-1,0)</f>
        <v>0</v>
      </c>
      <c r="AD79" s="6"/>
      <c r="AE79">
        <v>7</v>
      </c>
      <c r="AF79" s="8" t="e">
        <f t="shared" si="24"/>
        <v>#N/A</v>
      </c>
      <c r="AG79" s="8" t="e">
        <f t="shared" si="25"/>
        <v>#N/A</v>
      </c>
      <c r="AH79" s="8" t="e">
        <f t="shared" si="26"/>
        <v>#N/A</v>
      </c>
    </row>
    <row r="80" spans="2:34" x14ac:dyDescent="0.25">
      <c r="B80">
        <f>IF(C80&lt;&gt;"",RANK(E80,$E$73:$E$82)+COUNTIF($E$73:E80,E80)-1,0)</f>
        <v>0</v>
      </c>
      <c r="F80" s="6"/>
      <c r="G80">
        <v>8</v>
      </c>
      <c r="H80" s="8" t="e">
        <f t="shared" si="18"/>
        <v>#N/A</v>
      </c>
      <c r="I80" s="8" t="e">
        <f t="shared" si="19"/>
        <v>#N/A</v>
      </c>
      <c r="J80" s="8" t="e">
        <f t="shared" si="20"/>
        <v>#N/A</v>
      </c>
      <c r="N80">
        <f>IF(O80&lt;&gt;"",RANK(Q80,$Q$73:$Q$82)+COUNTIF($Q$73:Q80,Q80)-1,0)</f>
        <v>0</v>
      </c>
      <c r="R80" s="6"/>
      <c r="S80">
        <v>8</v>
      </c>
      <c r="T80" s="8" t="e">
        <f t="shared" si="21"/>
        <v>#N/A</v>
      </c>
      <c r="U80" s="8" t="e">
        <f t="shared" si="22"/>
        <v>#N/A</v>
      </c>
      <c r="V80" s="8" t="e">
        <f t="shared" si="23"/>
        <v>#N/A</v>
      </c>
      <c r="Z80">
        <f>IF(AA80&lt;&gt;"",RANK(AC80,$AC$73:$AC$82)+COUNTIF($AC$73:AC80,AC80)-1,0)</f>
        <v>0</v>
      </c>
      <c r="AD80" s="6"/>
      <c r="AE80">
        <v>8</v>
      </c>
      <c r="AF80" s="8" t="e">
        <f t="shared" si="24"/>
        <v>#N/A</v>
      </c>
      <c r="AG80" s="8" t="e">
        <f t="shared" si="25"/>
        <v>#N/A</v>
      </c>
      <c r="AH80" s="8" t="e">
        <f t="shared" si="26"/>
        <v>#N/A</v>
      </c>
    </row>
    <row r="81" spans="2:34" x14ac:dyDescent="0.25">
      <c r="B81">
        <f>IF(C81&lt;&gt;"",RANK(E81,$E$73:$E$82)+COUNTIF($E$73:E81,E81)-1,0)</f>
        <v>0</v>
      </c>
      <c r="F81" s="6"/>
      <c r="G81">
        <v>9</v>
      </c>
      <c r="H81" s="8" t="e">
        <f t="shared" si="18"/>
        <v>#N/A</v>
      </c>
      <c r="I81" s="8" t="e">
        <f t="shared" si="19"/>
        <v>#N/A</v>
      </c>
      <c r="J81" s="8" t="e">
        <f t="shared" si="20"/>
        <v>#N/A</v>
      </c>
      <c r="N81">
        <f>IF(O81&lt;&gt;"",RANK(Q81,$Q$73:$Q$82)+COUNTIF($Q$73:Q81,Q81)-1,0)</f>
        <v>0</v>
      </c>
      <c r="R81" s="6"/>
      <c r="S81">
        <v>9</v>
      </c>
      <c r="T81" s="8" t="e">
        <f t="shared" si="21"/>
        <v>#N/A</v>
      </c>
      <c r="U81" s="8" t="e">
        <f t="shared" si="22"/>
        <v>#N/A</v>
      </c>
      <c r="V81" s="8" t="e">
        <f t="shared" si="23"/>
        <v>#N/A</v>
      </c>
      <c r="Z81">
        <f>IF(AA81&lt;&gt;"",RANK(AC81,$AC$73:$AC$82)+COUNTIF($AC$73:AC81,AC81)-1,0)</f>
        <v>0</v>
      </c>
      <c r="AD81" s="6"/>
      <c r="AE81">
        <v>9</v>
      </c>
      <c r="AF81" s="8" t="e">
        <f t="shared" si="24"/>
        <v>#N/A</v>
      </c>
      <c r="AG81" s="8" t="e">
        <f t="shared" si="25"/>
        <v>#N/A</v>
      </c>
      <c r="AH81" s="8" t="e">
        <f t="shared" si="26"/>
        <v>#N/A</v>
      </c>
    </row>
    <row r="82" spans="2:34" x14ac:dyDescent="0.25">
      <c r="B82">
        <f>IF(C82&lt;&gt;"",RANK(E82,$E$73:$E$82)+COUNTIF($E$73:E82,E82)-1,0)</f>
        <v>0</v>
      </c>
      <c r="F82" s="6"/>
      <c r="G82">
        <v>10</v>
      </c>
      <c r="H82" s="8" t="e">
        <f t="shared" si="18"/>
        <v>#N/A</v>
      </c>
      <c r="I82" s="8" t="e">
        <f t="shared" si="19"/>
        <v>#N/A</v>
      </c>
      <c r="J82" s="8" t="e">
        <f t="shared" si="20"/>
        <v>#N/A</v>
      </c>
      <c r="N82">
        <f>IF(O82&lt;&gt;"",RANK(Q82,$Q$73:$Q$82)+COUNTIF($Q$73:Q82,Q82)-1,0)</f>
        <v>0</v>
      </c>
      <c r="R82" s="6"/>
      <c r="S82">
        <v>10</v>
      </c>
      <c r="T82" s="8" t="e">
        <f t="shared" si="21"/>
        <v>#N/A</v>
      </c>
      <c r="U82" s="8" t="e">
        <f t="shared" si="22"/>
        <v>#N/A</v>
      </c>
      <c r="V82" s="8" t="e">
        <f t="shared" si="23"/>
        <v>#N/A</v>
      </c>
      <c r="Z82">
        <f>IF(AA82&lt;&gt;"",RANK(AC82,$AC$73:$AC$82)+COUNTIF($AC$73:AC82,AC82)-1,0)</f>
        <v>0</v>
      </c>
      <c r="AD82" s="6"/>
      <c r="AE82">
        <v>10</v>
      </c>
      <c r="AF82" s="8" t="e">
        <f t="shared" si="24"/>
        <v>#N/A</v>
      </c>
      <c r="AG82" s="8" t="e">
        <f t="shared" si="25"/>
        <v>#N/A</v>
      </c>
      <c r="AH82" s="8" t="e">
        <f t="shared" si="26"/>
        <v>#N/A</v>
      </c>
    </row>
    <row r="86" spans="2:34" x14ac:dyDescent="0.25">
      <c r="C86" s="7" t="s">
        <v>1</v>
      </c>
      <c r="D86" t="s">
        <v>7</v>
      </c>
      <c r="O86" s="7" t="s">
        <v>1</v>
      </c>
      <c r="P86" t="s">
        <v>5</v>
      </c>
      <c r="AA86" s="7" t="s">
        <v>1</v>
      </c>
      <c r="AB86" t="s">
        <v>6</v>
      </c>
    </row>
    <row r="88" spans="2:34" x14ac:dyDescent="0.25">
      <c r="C88" s="7" t="s">
        <v>25</v>
      </c>
      <c r="D88" t="s">
        <v>125</v>
      </c>
      <c r="H88" s="8"/>
      <c r="O88" s="7" t="s">
        <v>25</v>
      </c>
      <c r="P88" t="s">
        <v>125</v>
      </c>
      <c r="T88" s="8"/>
      <c r="AA88" s="7" t="s">
        <v>25</v>
      </c>
      <c r="AB88" t="s">
        <v>125</v>
      </c>
      <c r="AF88" s="8"/>
    </row>
    <row r="89" spans="2:34" x14ac:dyDescent="0.25">
      <c r="B89">
        <f>IF(C89&lt;&gt;"",RANK(D89,$D$89:$D$98)+COUNTIF($D$89:D89,D89)-1,0)</f>
        <v>1</v>
      </c>
      <c r="C89" t="s">
        <v>83</v>
      </c>
      <c r="D89" s="6">
        <v>737</v>
      </c>
      <c r="F89" s="6"/>
      <c r="G89">
        <v>1</v>
      </c>
      <c r="H89" s="8" t="str">
        <f>VLOOKUP(G89,$B$89:$D$98,2,FALSE)</f>
        <v>Emballeuse SAN80</v>
      </c>
      <c r="I89" s="8">
        <f>VLOOKUP(G89,$B$89:$D$98,3,FALSE)</f>
        <v>737</v>
      </c>
      <c r="N89">
        <f>IF(O89&lt;&gt;"",RANK(P89,$P$89:$P$98)+COUNTIF($P$89:P89,P89)-1,0)</f>
        <v>1</v>
      </c>
      <c r="O89" t="s">
        <v>83</v>
      </c>
      <c r="P89" s="6">
        <v>355</v>
      </c>
      <c r="R89" s="6"/>
      <c r="S89">
        <v>1</v>
      </c>
      <c r="T89" s="8" t="str">
        <f>VLOOKUP(S89,$N$89:$P$98,2,FALSE)</f>
        <v>Emballeuse SAN80</v>
      </c>
      <c r="U89" s="8">
        <f>VLOOKUP(S89,$N$89:$P$98,3,FALSE)</f>
        <v>355</v>
      </c>
      <c r="Z89">
        <f>IF(AA89&lt;&gt;"",RANK(AB89,$AB$89:$AB$98)+COUNTIF($AB$89:AB89,AB89)-1,0)</f>
        <v>1</v>
      </c>
      <c r="AA89" t="s">
        <v>16</v>
      </c>
      <c r="AB89" s="6">
        <v>1510</v>
      </c>
      <c r="AD89" s="6"/>
      <c r="AE89">
        <v>1</v>
      </c>
      <c r="AF89" s="8" t="str">
        <f>VLOOKUP(AE89,$Z$89:$AB$98,2,FALSE)</f>
        <v>Encaisseuse</v>
      </c>
      <c r="AG89" s="8">
        <f>VLOOKUP(AE89,$Z$89:$AB$98,3,FALSE)</f>
        <v>1510</v>
      </c>
    </row>
    <row r="90" spans="2:34" x14ac:dyDescent="0.25">
      <c r="B90">
        <f>IF(C90&lt;&gt;"",RANK(D90,$D$89:$D$98)+COUNTIF($D$89:D90,D90)-1,0)</f>
        <v>2</v>
      </c>
      <c r="C90" t="s">
        <v>16</v>
      </c>
      <c r="D90" s="6">
        <v>150</v>
      </c>
      <c r="F90" s="6"/>
      <c r="G90">
        <v>2</v>
      </c>
      <c r="H90" s="8" t="str">
        <f t="shared" ref="H90:H98" si="27">VLOOKUP(G90,$B$89:$D$98,2,FALSE)</f>
        <v>Encaisseuse</v>
      </c>
      <c r="I90" s="8">
        <f t="shared" ref="I90:I98" si="28">VLOOKUP(G90,$B$89:$D$98,3,FALSE)</f>
        <v>150</v>
      </c>
      <c r="N90">
        <f>IF(O90&lt;&gt;"",RANK(P90,$P$89:$P$98)+COUNTIF($P$89:P90,P90)-1,0)</f>
        <v>2</v>
      </c>
      <c r="O90" t="s">
        <v>16</v>
      </c>
      <c r="P90" s="6">
        <v>230</v>
      </c>
      <c r="R90" s="6"/>
      <c r="S90">
        <v>2</v>
      </c>
      <c r="T90" s="8" t="str">
        <f t="shared" ref="T90:T98" si="29">VLOOKUP(S90,$N$89:$P$98,2,FALSE)</f>
        <v>Encaisseuse</v>
      </c>
      <c r="U90" s="8">
        <f t="shared" ref="U90:U98" si="30">VLOOKUP(S90,$N$89:$P$98,3,FALSE)</f>
        <v>230</v>
      </c>
      <c r="Z90">
        <f>IF(AA90&lt;&gt;"",RANK(AB90,$AB$89:$AB$98)+COUNTIF($AB$89:AB90,AB90)-1,0)</f>
        <v>2</v>
      </c>
      <c r="AA90" t="s">
        <v>83</v>
      </c>
      <c r="AB90" s="6">
        <v>755</v>
      </c>
      <c r="AD90" s="6"/>
      <c r="AE90">
        <v>2</v>
      </c>
      <c r="AF90" s="8" t="str">
        <f t="shared" ref="AF90:AF98" si="31">VLOOKUP(AE90,$Z$89:$AB$98,2,FALSE)</f>
        <v>Emballeuse SAN80</v>
      </c>
      <c r="AG90" s="8">
        <f t="shared" ref="AG90:AG98" si="32">VLOOKUP(AE90,$Z$89:$AB$98,3,FALSE)</f>
        <v>755</v>
      </c>
    </row>
    <row r="91" spans="2:34" x14ac:dyDescent="0.25">
      <c r="B91">
        <f>IF(C91&lt;&gt;"",RANK(D91,$D$89:$D$98)+COUNTIF($D$89:D91,D91)-1,0)</f>
        <v>3</v>
      </c>
      <c r="C91" t="s">
        <v>47</v>
      </c>
      <c r="D91" s="6">
        <v>80</v>
      </c>
      <c r="F91" s="6"/>
      <c r="G91">
        <v>3</v>
      </c>
      <c r="H91" s="8" t="str">
        <f t="shared" si="27"/>
        <v>Balance DPM</v>
      </c>
      <c r="I91" s="8">
        <f t="shared" si="28"/>
        <v>80</v>
      </c>
      <c r="N91">
        <f>IF(O91&lt;&gt;"",RANK(P91,$P$89:$P$98)+COUNTIF($P$89:P91,P91)-1,0)</f>
        <v>3</v>
      </c>
      <c r="O91" t="s">
        <v>47</v>
      </c>
      <c r="P91" s="6">
        <v>80</v>
      </c>
      <c r="R91" s="6"/>
      <c r="S91">
        <v>3</v>
      </c>
      <c r="T91" s="8" t="str">
        <f t="shared" si="29"/>
        <v>Balance DPM</v>
      </c>
      <c r="U91" s="8">
        <f t="shared" si="30"/>
        <v>80</v>
      </c>
      <c r="Z91">
        <f>IF(AA91&lt;&gt;"",RANK(AB91,$AB$89:$AB$98)+COUNTIF($AB$89:AB91,AB91)-1,0)</f>
        <v>3</v>
      </c>
      <c r="AA91" t="s">
        <v>61</v>
      </c>
      <c r="AB91" s="6">
        <v>340</v>
      </c>
      <c r="AD91" s="6"/>
      <c r="AE91">
        <v>3</v>
      </c>
      <c r="AF91" s="8" t="str">
        <f t="shared" si="31"/>
        <v>Stickage dateur étiqueteuse</v>
      </c>
      <c r="AG91" s="8">
        <f t="shared" si="32"/>
        <v>340</v>
      </c>
    </row>
    <row r="92" spans="2:34" x14ac:dyDescent="0.25">
      <c r="B92">
        <f>IF(C92&lt;&gt;"",RANK(D92,$D$89:$D$98)+COUNTIF($D$89:D92,D92)-1,0)</f>
        <v>4</v>
      </c>
      <c r="C92" t="s">
        <v>48</v>
      </c>
      <c r="D92" s="6">
        <v>35</v>
      </c>
      <c r="F92" s="6"/>
      <c r="G92">
        <v>4</v>
      </c>
      <c r="H92" s="8" t="str">
        <f t="shared" si="27"/>
        <v>Centreur Vestor</v>
      </c>
      <c r="I92" s="8">
        <f t="shared" si="28"/>
        <v>35</v>
      </c>
      <c r="N92">
        <f>IF(O92&lt;&gt;"",RANK(P92,$P$89:$P$98)+COUNTIF($P$89:P92,P92)-1,0)</f>
        <v>4</v>
      </c>
      <c r="O92" t="s">
        <v>14</v>
      </c>
      <c r="P92" s="6">
        <v>30</v>
      </c>
      <c r="R92" s="6"/>
      <c r="S92">
        <v>4</v>
      </c>
      <c r="T92" s="8" t="str">
        <f t="shared" si="29"/>
        <v>Tapis dépose fromage</v>
      </c>
      <c r="U92" s="8">
        <f t="shared" si="30"/>
        <v>30</v>
      </c>
      <c r="Z92">
        <f>IF(AA92&lt;&gt;"",RANK(AB92,$AB$89:$AB$98)+COUNTIF($AB$89:AB92,AB92)-1,0)</f>
        <v>4</v>
      </c>
      <c r="AA92" t="s">
        <v>48</v>
      </c>
      <c r="AB92" s="6">
        <v>105</v>
      </c>
      <c r="AD92" s="6"/>
      <c r="AE92">
        <v>4</v>
      </c>
      <c r="AF92" s="8" t="str">
        <f t="shared" si="31"/>
        <v>Centreur Vestor</v>
      </c>
      <c r="AG92" s="8">
        <f t="shared" si="32"/>
        <v>105</v>
      </c>
    </row>
    <row r="93" spans="2:34" x14ac:dyDescent="0.25">
      <c r="B93">
        <f>IF(C93&lt;&gt;"",RANK(D93,$D$89:$D$98)+COUNTIF($D$89:D93,D93)-1,0)</f>
        <v>5</v>
      </c>
      <c r="C93" t="s">
        <v>61</v>
      </c>
      <c r="D93" s="6">
        <v>10</v>
      </c>
      <c r="F93" s="6"/>
      <c r="G93">
        <v>5</v>
      </c>
      <c r="H93" s="8" t="str">
        <f t="shared" si="27"/>
        <v>Stickage dateur étiqueteuse</v>
      </c>
      <c r="I93" s="8">
        <f t="shared" si="28"/>
        <v>10</v>
      </c>
      <c r="N93">
        <f>IF(O93&lt;&gt;"",RANK(P93,$P$89:$P$98)+COUNTIF($P$89:P93,P93)-1,0)</f>
        <v>5</v>
      </c>
      <c r="O93" t="s">
        <v>48</v>
      </c>
      <c r="P93" s="6">
        <v>25</v>
      </c>
      <c r="R93" s="6"/>
      <c r="S93">
        <v>5</v>
      </c>
      <c r="T93" s="8" t="str">
        <f t="shared" si="29"/>
        <v>Centreur Vestor</v>
      </c>
      <c r="U93" s="8">
        <f t="shared" si="30"/>
        <v>25</v>
      </c>
      <c r="Z93">
        <f>IF(AA93&lt;&gt;"",RANK(AB93,$AB$89:$AB$98)+COUNTIF($AB$89:AB93,AB93)-1,0)</f>
        <v>5</v>
      </c>
      <c r="AA93" t="s">
        <v>10</v>
      </c>
      <c r="AB93" s="6">
        <v>15</v>
      </c>
      <c r="AD93" s="6"/>
      <c r="AE93">
        <v>5</v>
      </c>
      <c r="AF93" s="8" t="str">
        <f t="shared" si="31"/>
        <v>.</v>
      </c>
      <c r="AG93" s="8">
        <f t="shared" si="32"/>
        <v>15</v>
      </c>
    </row>
    <row r="94" spans="2:34" x14ac:dyDescent="0.25">
      <c r="B94">
        <f>IF(C94&lt;&gt;"",RANK(D94,$D$89:$D$98)+COUNTIF($D$89:D94,D94)-1,0)</f>
        <v>6</v>
      </c>
      <c r="C94" t="s">
        <v>14</v>
      </c>
      <c r="D94" s="6">
        <v>5</v>
      </c>
      <c r="F94" s="6"/>
      <c r="G94">
        <v>6</v>
      </c>
      <c r="H94" s="8" t="str">
        <f t="shared" si="27"/>
        <v>Tapis dépose fromage</v>
      </c>
      <c r="I94" s="8">
        <f t="shared" si="28"/>
        <v>5</v>
      </c>
      <c r="N94">
        <f>IF(O94&lt;&gt;"",RANK(P94,$P$89:$P$98)+COUNTIF($P$89:P94,P94)-1,0)</f>
        <v>6</v>
      </c>
      <c r="O94" t="s">
        <v>61</v>
      </c>
      <c r="P94" s="6">
        <v>20</v>
      </c>
      <c r="R94" s="6"/>
      <c r="S94">
        <v>6</v>
      </c>
      <c r="T94" s="8" t="str">
        <f t="shared" si="29"/>
        <v>Stickage dateur étiqueteuse</v>
      </c>
      <c r="U94" s="8">
        <f t="shared" si="30"/>
        <v>20</v>
      </c>
      <c r="Z94">
        <f>IF(AA94&lt;&gt;"",RANK(AB94,$AB$89:$AB$98)+COUNTIF($AB$89:AB94,AB94)-1,0)</f>
        <v>6</v>
      </c>
      <c r="AA94" t="s">
        <v>47</v>
      </c>
      <c r="AB94" s="6">
        <v>15</v>
      </c>
      <c r="AD94" s="6"/>
      <c r="AE94">
        <v>6</v>
      </c>
      <c r="AF94" s="8" t="str">
        <f t="shared" si="31"/>
        <v>Balance DPM</v>
      </c>
      <c r="AG94" s="8">
        <f t="shared" si="32"/>
        <v>15</v>
      </c>
    </row>
    <row r="95" spans="2:34" x14ac:dyDescent="0.25">
      <c r="B95">
        <f>IF(C95&lt;&gt;"",RANK(D95,$D$89:$D$98)+COUNTIF($D$89:D95,D95)-1,0)</f>
        <v>0</v>
      </c>
      <c r="F95" s="6"/>
      <c r="G95">
        <v>7</v>
      </c>
      <c r="H95" s="8" t="e">
        <f t="shared" si="27"/>
        <v>#N/A</v>
      </c>
      <c r="I95" s="8" t="e">
        <f t="shared" si="28"/>
        <v>#N/A</v>
      </c>
      <c r="N95">
        <f>IF(O95&lt;&gt;"",RANK(P95,$P$89:$P$98)+COUNTIF($P$89:P95,P95)-1,0)</f>
        <v>0</v>
      </c>
      <c r="R95" s="6"/>
      <c r="S95">
        <v>7</v>
      </c>
      <c r="T95" s="8" t="e">
        <f t="shared" si="29"/>
        <v>#N/A</v>
      </c>
      <c r="U95" s="8" t="e">
        <f t="shared" si="30"/>
        <v>#N/A</v>
      </c>
      <c r="Z95">
        <f>IF(AA95&lt;&gt;"",RANK(AB95,$AB$89:$AB$98)+COUNTIF($AB$89:AB95,AB95)-1,0)</f>
        <v>7</v>
      </c>
      <c r="AA95" t="s">
        <v>14</v>
      </c>
      <c r="AB95" s="6">
        <v>10</v>
      </c>
      <c r="AD95" s="6"/>
      <c r="AE95">
        <v>7</v>
      </c>
      <c r="AF95" s="8" t="str">
        <f t="shared" si="31"/>
        <v>Tapis dépose fromage</v>
      </c>
      <c r="AG95" s="8">
        <f t="shared" si="32"/>
        <v>10</v>
      </c>
    </row>
    <row r="96" spans="2:34" x14ac:dyDescent="0.25">
      <c r="B96">
        <f>IF(C96&lt;&gt;"",RANK(D96,$D$89:$D$98)+COUNTIF($D$89:D96,D96)-1,0)</f>
        <v>0</v>
      </c>
      <c r="F96" s="6"/>
      <c r="G96">
        <v>8</v>
      </c>
      <c r="H96" s="8" t="e">
        <f t="shared" si="27"/>
        <v>#N/A</v>
      </c>
      <c r="I96" s="8" t="e">
        <f t="shared" si="28"/>
        <v>#N/A</v>
      </c>
      <c r="N96">
        <f>IF(O96&lt;&gt;"",RANK(P96,$P$89:$P$98)+COUNTIF($P$89:P96,P96)-1,0)</f>
        <v>0</v>
      </c>
      <c r="R96" s="6"/>
      <c r="S96">
        <v>8</v>
      </c>
      <c r="T96" s="8" t="e">
        <f t="shared" si="29"/>
        <v>#N/A</v>
      </c>
      <c r="U96" s="8" t="e">
        <f t="shared" si="30"/>
        <v>#N/A</v>
      </c>
      <c r="Z96">
        <f>IF(AA96&lt;&gt;"",RANK(AB96,$AB$89:$AB$98)+COUNTIF($AB$89:AB96,AB96)-1,0)</f>
        <v>0</v>
      </c>
      <c r="AD96" s="6"/>
      <c r="AE96">
        <v>8</v>
      </c>
      <c r="AF96" s="8" t="e">
        <f t="shared" si="31"/>
        <v>#N/A</v>
      </c>
      <c r="AG96" s="8" t="e">
        <f t="shared" si="32"/>
        <v>#N/A</v>
      </c>
    </row>
    <row r="97" spans="2:33" x14ac:dyDescent="0.25">
      <c r="B97">
        <f>IF(C97&lt;&gt;"",RANK(D97,$D$89:$D$98)+COUNTIF($D$89:D97,D97)-1,0)</f>
        <v>0</v>
      </c>
      <c r="F97" s="6"/>
      <c r="G97">
        <v>9</v>
      </c>
      <c r="H97" s="8" t="e">
        <f t="shared" si="27"/>
        <v>#N/A</v>
      </c>
      <c r="I97" s="8" t="e">
        <f t="shared" si="28"/>
        <v>#N/A</v>
      </c>
      <c r="N97">
        <f>IF(O97&lt;&gt;"",RANK(P97,$P$89:$P$98)+COUNTIF($P$89:P97,P97)-1,0)</f>
        <v>0</v>
      </c>
      <c r="R97" s="6"/>
      <c r="S97">
        <v>9</v>
      </c>
      <c r="T97" s="8" t="e">
        <f t="shared" si="29"/>
        <v>#N/A</v>
      </c>
      <c r="U97" s="8" t="e">
        <f t="shared" si="30"/>
        <v>#N/A</v>
      </c>
      <c r="Z97">
        <f>IF(AA97&lt;&gt;"",RANK(AB97,$AB$89:$AB$98)+COUNTIF($AB$89:AB97,AB97)-1,0)</f>
        <v>0</v>
      </c>
      <c r="AD97" s="6"/>
      <c r="AE97">
        <v>9</v>
      </c>
      <c r="AF97" s="8" t="e">
        <f t="shared" si="31"/>
        <v>#N/A</v>
      </c>
      <c r="AG97" s="8" t="e">
        <f t="shared" si="32"/>
        <v>#N/A</v>
      </c>
    </row>
    <row r="98" spans="2:33" x14ac:dyDescent="0.25">
      <c r="B98">
        <f>IF(C98&lt;&gt;"",RANK(D98,$D$89:$D$98)+COUNTIF($D$89:D98,D98)-1,0)</f>
        <v>0</v>
      </c>
      <c r="F98" s="6"/>
      <c r="G98">
        <v>10</v>
      </c>
      <c r="H98" s="8" t="e">
        <f t="shared" si="27"/>
        <v>#N/A</v>
      </c>
      <c r="I98" s="8" t="e">
        <f t="shared" si="28"/>
        <v>#N/A</v>
      </c>
      <c r="N98">
        <f>IF(O98&lt;&gt;"",RANK(P98,$P$89:$P$98)+COUNTIF($P$89:P98,P98)-1,0)</f>
        <v>0</v>
      </c>
      <c r="R98" s="6"/>
      <c r="S98">
        <v>10</v>
      </c>
      <c r="T98" s="8" t="e">
        <f t="shared" si="29"/>
        <v>#N/A</v>
      </c>
      <c r="U98" s="8" t="e">
        <f t="shared" si="30"/>
        <v>#N/A</v>
      </c>
      <c r="Z98">
        <f>IF(AA98&lt;&gt;"",RANK(AB98,$AB$89:$AB$98)+COUNTIF($AB$89:AB98,AB98)-1,0)</f>
        <v>0</v>
      </c>
      <c r="AD98" s="6"/>
      <c r="AE98">
        <v>10</v>
      </c>
      <c r="AF98" s="8" t="e">
        <f t="shared" si="31"/>
        <v>#N/A</v>
      </c>
      <c r="AG98" s="8" t="e">
        <f t="shared" si="32"/>
        <v>#N/A</v>
      </c>
    </row>
  </sheetData>
  <sortState ref="I5:K16">
    <sortCondition descending="1" ref="K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H98"/>
  <sheetViews>
    <sheetView topLeftCell="F12" zoomScale="70" zoomScaleNormal="70" workbookViewId="0">
      <selection activeCell="P73" sqref="P73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2" customWidth="1"/>
    <col min="13" max="13" width="4.140625" customWidth="1"/>
    <col min="14" max="14" width="4.28515625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2" customWidth="1"/>
    <col min="25" max="25" width="4.140625" customWidth="1"/>
    <col min="26" max="26" width="3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9" t="s">
        <v>3</v>
      </c>
      <c r="O1" s="9" t="s">
        <v>4</v>
      </c>
      <c r="AA1" s="9"/>
    </row>
    <row r="4" spans="2:34" ht="21" x14ac:dyDescent="0.35">
      <c r="C4" s="11" t="s">
        <v>127</v>
      </c>
      <c r="D4" s="10"/>
      <c r="O4" s="11" t="s">
        <v>127</v>
      </c>
      <c r="P4" s="10"/>
      <c r="AA4" s="11"/>
      <c r="AB4" s="10"/>
    </row>
    <row r="7" spans="2:34" x14ac:dyDescent="0.25">
      <c r="C7" s="7" t="s">
        <v>1</v>
      </c>
      <c r="D7" t="s">
        <v>3</v>
      </c>
      <c r="O7" s="7" t="s">
        <v>1</v>
      </c>
      <c r="P7" t="s">
        <v>4</v>
      </c>
    </row>
    <row r="9" spans="2:34" x14ac:dyDescent="0.25">
      <c r="C9" s="7" t="s">
        <v>25</v>
      </c>
      <c r="D9" s="7" t="s">
        <v>28</v>
      </c>
      <c r="E9" t="s">
        <v>125</v>
      </c>
      <c r="H9" s="8"/>
      <c r="O9" s="7" t="s">
        <v>25</v>
      </c>
      <c r="P9" s="7" t="s">
        <v>28</v>
      </c>
      <c r="Q9" t="s">
        <v>125</v>
      </c>
      <c r="T9" s="8"/>
      <c r="AF9" s="8"/>
    </row>
    <row r="10" spans="2:34" x14ac:dyDescent="0.25">
      <c r="B10">
        <f>IF(C10&lt;&gt;"",RANK(E10,$E$10:$E$35)+COUNTIF($E$10:E10,E10)-1,0)</f>
        <v>1</v>
      </c>
      <c r="C10" t="s">
        <v>16</v>
      </c>
      <c r="D10" t="s">
        <v>76</v>
      </c>
      <c r="E10" s="6">
        <v>150</v>
      </c>
      <c r="F10" s="6"/>
      <c r="G10">
        <v>1</v>
      </c>
      <c r="H10" s="8" t="str">
        <f>VLOOKUP(G10,$B$10:$E$35,2,FALSE)</f>
        <v>Encaisseuse</v>
      </c>
      <c r="I10" s="8" t="str">
        <f>VLOOKUP(G10,$B$10:$E$35,3,FALSE)</f>
        <v>Panne préparation couche</v>
      </c>
      <c r="J10" s="8">
        <f>VLOOKUP(G10,$B$10:$E$35,4,FALSE)</f>
        <v>150</v>
      </c>
      <c r="N10">
        <f>IF(O10&lt;&gt;"",RANK(Q10,$Q$10:$Q$35)+COUNTIF($Q$10:Q10,Q10)-1,0)</f>
        <v>1</v>
      </c>
      <c r="O10" t="s">
        <v>84</v>
      </c>
      <c r="P10" t="s">
        <v>115</v>
      </c>
      <c r="Q10" s="6">
        <v>1090</v>
      </c>
      <c r="R10" s="6"/>
      <c r="S10">
        <v>1</v>
      </c>
      <c r="T10" s="8" t="str">
        <f>VLOOKUP(S10,$N$10:$Q$35,2,FALSE)</f>
        <v>Emballeuse SAN61</v>
      </c>
      <c r="U10" s="8" t="str">
        <f>VLOOKUP(S10,$N$10:$Q$35,3,FALSE)</f>
        <v>Fromage mal emballé</v>
      </c>
      <c r="V10" s="8">
        <f>VLOOKUP(S10,$N$10:$Q$35,4,FALSE)</f>
        <v>1090</v>
      </c>
      <c r="AC10" s="6"/>
      <c r="AD10" s="6"/>
      <c r="AF10" s="8"/>
      <c r="AG10" s="8"/>
      <c r="AH10" s="8"/>
    </row>
    <row r="11" spans="2:34" x14ac:dyDescent="0.25">
      <c r="B11">
        <f>IF(C11&lt;&gt;"",RANK(E11,$E$10:$E$35)+COUNTIF($E$10:E11,E11)-1,0)</f>
        <v>0</v>
      </c>
      <c r="F11" s="6"/>
      <c r="G11">
        <v>2</v>
      </c>
      <c r="H11" s="8" t="e">
        <f t="shared" ref="H11:H35" si="0">VLOOKUP(G11,$B$10:$E$35,2,FALSE)</f>
        <v>#N/A</v>
      </c>
      <c r="I11" s="8" t="e">
        <f t="shared" ref="I11:I35" si="1">VLOOKUP(G11,$B$10:$E$35,3,FALSE)</f>
        <v>#N/A</v>
      </c>
      <c r="J11" s="8" t="e">
        <f t="shared" ref="J11:J35" si="2">VLOOKUP(G11,$B$10:$E$35,4,FALSE)</f>
        <v>#N/A</v>
      </c>
      <c r="N11">
        <f>IF(O11&lt;&gt;"",RANK(Q11,$Q$10:$Q$35)+COUNTIF($Q$10:Q11,Q11)-1,0)</f>
        <v>6</v>
      </c>
      <c r="O11" t="s">
        <v>84</v>
      </c>
      <c r="P11" t="s">
        <v>70</v>
      </c>
      <c r="Q11" s="6">
        <v>80</v>
      </c>
      <c r="R11" s="6"/>
      <c r="S11">
        <v>2</v>
      </c>
      <c r="T11" s="8" t="str">
        <f t="shared" ref="T11:T35" si="3">VLOOKUP(S11,$N$10:$Q$35,2,FALSE)</f>
        <v>Encaisseuse</v>
      </c>
      <c r="U11" s="8" t="str">
        <f t="shared" ref="U11:U35" si="4">VLOOKUP(S11,$N$10:$Q$35,3,FALSE)</f>
        <v>Panne collage caisse</v>
      </c>
      <c r="V11" s="8">
        <f t="shared" ref="V11:V35" si="5">VLOOKUP(S11,$N$10:$Q$35,4,FALSE)</f>
        <v>315</v>
      </c>
      <c r="AC11" s="6"/>
      <c r="AD11" s="6"/>
      <c r="AF11" s="8"/>
      <c r="AG11" s="8"/>
      <c r="AH11" s="8"/>
    </row>
    <row r="12" spans="2:34" x14ac:dyDescent="0.25">
      <c r="B12">
        <f>IF(C12&lt;&gt;"",RANK(E12,$E$10:$E$35)+COUNTIF($E$10:E12,E12)-1,0)</f>
        <v>0</v>
      </c>
      <c r="F12" s="6"/>
      <c r="G12">
        <v>3</v>
      </c>
      <c r="H12" s="8" t="e">
        <f t="shared" si="0"/>
        <v>#N/A</v>
      </c>
      <c r="I12" s="8" t="e">
        <f t="shared" si="1"/>
        <v>#N/A</v>
      </c>
      <c r="J12" s="8" t="e">
        <f t="shared" si="2"/>
        <v>#N/A</v>
      </c>
      <c r="N12">
        <f>IF(O12&lt;&gt;"",RANK(Q12,$Q$10:$Q$35)+COUNTIF($Q$10:Q12,Q12)-1,0)</f>
        <v>9</v>
      </c>
      <c r="O12" t="s">
        <v>84</v>
      </c>
      <c r="P12" t="s">
        <v>74</v>
      </c>
      <c r="Q12" s="6">
        <v>40</v>
      </c>
      <c r="R12" s="6"/>
      <c r="S12">
        <v>3</v>
      </c>
      <c r="T12" s="8" t="str">
        <f t="shared" si="3"/>
        <v>Stickage dateur étiqueteuse</v>
      </c>
      <c r="U12" s="8" t="str">
        <f t="shared" si="4"/>
        <v>Défaut de dépose sticker</v>
      </c>
      <c r="V12" s="8">
        <f t="shared" si="5"/>
        <v>140</v>
      </c>
      <c r="AC12" s="6"/>
      <c r="AD12" s="6"/>
      <c r="AF12" s="8"/>
      <c r="AG12" s="8"/>
      <c r="AH12" s="8"/>
    </row>
    <row r="13" spans="2:34" x14ac:dyDescent="0.25">
      <c r="B13">
        <f>IF(C13&lt;&gt;"",RANK(E13,$E$10:$E$35)+COUNTIF($E$10:E13,E13)-1,0)</f>
        <v>0</v>
      </c>
      <c r="F13" s="6"/>
      <c r="G13">
        <v>4</v>
      </c>
      <c r="H13" s="8" t="e">
        <f t="shared" si="0"/>
        <v>#N/A</v>
      </c>
      <c r="I13" s="8" t="e">
        <f t="shared" si="1"/>
        <v>#N/A</v>
      </c>
      <c r="J13" s="8" t="e">
        <f t="shared" si="2"/>
        <v>#N/A</v>
      </c>
      <c r="N13">
        <f>IF(O13&lt;&gt;"",RANK(Q13,$Q$10:$Q$35)+COUNTIF($Q$10:Q13,Q13)-1,0)</f>
        <v>10</v>
      </c>
      <c r="O13" t="s">
        <v>84</v>
      </c>
      <c r="P13" t="s">
        <v>71</v>
      </c>
      <c r="Q13" s="6">
        <v>40</v>
      </c>
      <c r="R13" s="6"/>
      <c r="S13">
        <v>4</v>
      </c>
      <c r="T13" s="8" t="str">
        <f t="shared" si="3"/>
        <v>Encaisseuse</v>
      </c>
      <c r="U13" s="8" t="str">
        <f t="shared" si="4"/>
        <v>Panne introduction caisse</v>
      </c>
      <c r="V13" s="8">
        <f t="shared" si="5"/>
        <v>95</v>
      </c>
      <c r="AC13" s="6"/>
      <c r="AD13" s="6"/>
      <c r="AF13" s="8"/>
      <c r="AG13" s="8"/>
      <c r="AH13" s="8"/>
    </row>
    <row r="14" spans="2:34" x14ac:dyDescent="0.25">
      <c r="B14">
        <f>IF(C14&lt;&gt;"",RANK(E14,$E$10:$E$35)+COUNTIF($E$10:E14,E14)-1,0)</f>
        <v>0</v>
      </c>
      <c r="F14" s="6"/>
      <c r="G14">
        <v>5</v>
      </c>
      <c r="H14" s="8" t="e">
        <f t="shared" si="0"/>
        <v>#N/A</v>
      </c>
      <c r="I14" s="8" t="e">
        <f t="shared" si="1"/>
        <v>#N/A</v>
      </c>
      <c r="J14" s="8" t="e">
        <f t="shared" si="2"/>
        <v>#N/A</v>
      </c>
      <c r="N14">
        <f>IF(O14&lt;&gt;"",RANK(Q14,$Q$10:$Q$35)+COUNTIF($Q$10:Q14,Q14)-1,0)</f>
        <v>11</v>
      </c>
      <c r="O14" t="s">
        <v>84</v>
      </c>
      <c r="P14" t="s">
        <v>150</v>
      </c>
      <c r="Q14" s="6">
        <v>30</v>
      </c>
      <c r="R14" s="6"/>
      <c r="S14">
        <v>5</v>
      </c>
      <c r="T14" s="8" t="str">
        <f t="shared" si="3"/>
        <v>Encaisseuse</v>
      </c>
      <c r="U14" s="8" t="str">
        <f t="shared" si="4"/>
        <v>Panne formage caisse</v>
      </c>
      <c r="V14" s="8">
        <f t="shared" si="5"/>
        <v>90</v>
      </c>
      <c r="AC14" s="6"/>
      <c r="AD14" s="6"/>
      <c r="AF14" s="8"/>
      <c r="AG14" s="8"/>
      <c r="AH14" s="8"/>
    </row>
    <row r="15" spans="2:34" x14ac:dyDescent="0.25">
      <c r="B15">
        <f>IF(C15&lt;&gt;"",RANK(E15,$E$10:$E$35)+COUNTIF($E$10:E15,E15)-1,0)</f>
        <v>0</v>
      </c>
      <c r="F15" s="6"/>
      <c r="G15">
        <v>6</v>
      </c>
      <c r="H15" s="8" t="e">
        <f t="shared" si="0"/>
        <v>#N/A</v>
      </c>
      <c r="I15" s="8" t="e">
        <f t="shared" si="1"/>
        <v>#N/A</v>
      </c>
      <c r="J15" s="8" t="e">
        <f t="shared" si="2"/>
        <v>#N/A</v>
      </c>
      <c r="N15">
        <f>IF(O15&lt;&gt;"",RANK(Q15,$Q$10:$Q$35)+COUNTIF($Q$10:Q15,Q15)-1,0)</f>
        <v>13</v>
      </c>
      <c r="O15" t="s">
        <v>84</v>
      </c>
      <c r="P15" t="s">
        <v>72</v>
      </c>
      <c r="Q15" s="6">
        <v>20</v>
      </c>
      <c r="R15" s="6"/>
      <c r="S15">
        <v>6</v>
      </c>
      <c r="T15" s="8" t="str">
        <f t="shared" si="3"/>
        <v>Emballeuse SAN61</v>
      </c>
      <c r="U15" s="8" t="str">
        <f t="shared" si="4"/>
        <v>Papier qui frise</v>
      </c>
      <c r="V15" s="8">
        <f t="shared" si="5"/>
        <v>80</v>
      </c>
      <c r="AC15" s="6"/>
      <c r="AD15" s="6"/>
      <c r="AF15" s="8"/>
      <c r="AG15" s="8"/>
      <c r="AH15" s="8"/>
    </row>
    <row r="16" spans="2:34" x14ac:dyDescent="0.25">
      <c r="B16">
        <f>IF(C16&lt;&gt;"",RANK(E16,$E$10:$E$35)+COUNTIF($E$10:E16,E16)-1,0)</f>
        <v>0</v>
      </c>
      <c r="F16" s="6"/>
      <c r="G16">
        <v>7</v>
      </c>
      <c r="H16" s="8" t="e">
        <f t="shared" si="0"/>
        <v>#N/A</v>
      </c>
      <c r="I16" s="8" t="e">
        <f t="shared" si="1"/>
        <v>#N/A</v>
      </c>
      <c r="J16" s="8" t="e">
        <f t="shared" si="2"/>
        <v>#N/A</v>
      </c>
      <c r="N16">
        <f>IF(O16&lt;&gt;"",RANK(Q16,$Q$10:$Q$35)+COUNTIF($Q$10:Q16,Q16)-1,0)</f>
        <v>15</v>
      </c>
      <c r="O16" t="s">
        <v>84</v>
      </c>
      <c r="P16" t="s">
        <v>68</v>
      </c>
      <c r="Q16" s="6">
        <v>15</v>
      </c>
      <c r="R16" s="6"/>
      <c r="S16">
        <v>7</v>
      </c>
      <c r="T16" s="8" t="str">
        <f t="shared" si="3"/>
        <v>Stickage dateur étiqueteuse</v>
      </c>
      <c r="U16" s="8" t="str">
        <f t="shared" si="4"/>
        <v>Tampon étiqueteuse bouché</v>
      </c>
      <c r="V16" s="8">
        <f t="shared" si="5"/>
        <v>75</v>
      </c>
      <c r="AC16" s="6"/>
      <c r="AD16" s="6"/>
      <c r="AF16" s="8"/>
      <c r="AG16" s="8"/>
      <c r="AH16" s="8"/>
    </row>
    <row r="17" spans="2:34" x14ac:dyDescent="0.25">
      <c r="B17">
        <f>IF(C17&lt;&gt;"",RANK(E17,$E$10:$E$35)+COUNTIF($E$10:E17,E17)-1,0)</f>
        <v>0</v>
      </c>
      <c r="F17" s="6"/>
      <c r="G17">
        <v>8</v>
      </c>
      <c r="H17" s="8" t="e">
        <f t="shared" si="0"/>
        <v>#N/A</v>
      </c>
      <c r="I17" s="8" t="e">
        <f t="shared" si="1"/>
        <v>#N/A</v>
      </c>
      <c r="J17" s="8" t="e">
        <f t="shared" si="2"/>
        <v>#N/A</v>
      </c>
      <c r="N17">
        <f>IF(O17&lt;&gt;"",RANK(Q17,$Q$10:$Q$35)+COUNTIF($Q$10:Q17,Q17)-1,0)</f>
        <v>2</v>
      </c>
      <c r="O17" t="s">
        <v>16</v>
      </c>
      <c r="P17" t="s">
        <v>77</v>
      </c>
      <c r="Q17" s="6">
        <v>315</v>
      </c>
      <c r="R17" s="6"/>
      <c r="S17">
        <v>8</v>
      </c>
      <c r="T17" s="8" t="str">
        <f t="shared" si="3"/>
        <v>Balance DPM</v>
      </c>
      <c r="U17" s="8" t="str">
        <f t="shared" si="4"/>
        <v>Défaut tapis d'éjection</v>
      </c>
      <c r="V17" s="8">
        <f t="shared" si="5"/>
        <v>45</v>
      </c>
      <c r="AC17" s="6"/>
      <c r="AD17" s="6"/>
      <c r="AF17" s="8"/>
      <c r="AG17" s="8"/>
      <c r="AH17" s="8"/>
    </row>
    <row r="18" spans="2:34" x14ac:dyDescent="0.25">
      <c r="B18">
        <f>IF(C18&lt;&gt;"",RANK(E18,$E$10:$E$35)+COUNTIF($E$10:E18,E18)-1,0)</f>
        <v>0</v>
      </c>
      <c r="F18" s="6"/>
      <c r="G18">
        <v>9</v>
      </c>
      <c r="H18" s="8" t="e">
        <f t="shared" si="0"/>
        <v>#N/A</v>
      </c>
      <c r="I18" s="8" t="e">
        <f t="shared" si="1"/>
        <v>#N/A</v>
      </c>
      <c r="J18" s="8" t="e">
        <f t="shared" si="2"/>
        <v>#N/A</v>
      </c>
      <c r="N18">
        <f>IF(O18&lt;&gt;"",RANK(Q18,$Q$10:$Q$35)+COUNTIF($Q$10:Q18,Q18)-1,0)</f>
        <v>4</v>
      </c>
      <c r="O18" t="s">
        <v>16</v>
      </c>
      <c r="P18" t="s">
        <v>124</v>
      </c>
      <c r="Q18" s="6">
        <v>95</v>
      </c>
      <c r="R18" s="6"/>
      <c r="S18">
        <v>9</v>
      </c>
      <c r="T18" s="8" t="str">
        <f t="shared" si="3"/>
        <v>Emballeuse SAN61</v>
      </c>
      <c r="U18" s="8" t="str">
        <f t="shared" si="4"/>
        <v>Défaut sur bande d'évacuation</v>
      </c>
      <c r="V18" s="8">
        <f t="shared" si="5"/>
        <v>40</v>
      </c>
      <c r="AC18" s="6"/>
      <c r="AD18" s="6"/>
      <c r="AF18" s="8"/>
      <c r="AG18" s="8"/>
      <c r="AH18" s="8"/>
    </row>
    <row r="19" spans="2:34" x14ac:dyDescent="0.25">
      <c r="B19">
        <f>IF(C19&lt;&gt;"",RANK(E19,$E$10:$E$35)+COUNTIF($E$10:E19,E19)-1,0)</f>
        <v>0</v>
      </c>
      <c r="F19" s="6"/>
      <c r="G19">
        <v>10</v>
      </c>
      <c r="H19" s="8" t="e">
        <f t="shared" si="0"/>
        <v>#N/A</v>
      </c>
      <c r="I19" s="8" t="e">
        <f t="shared" si="1"/>
        <v>#N/A</v>
      </c>
      <c r="J19" s="8" t="e">
        <f t="shared" si="2"/>
        <v>#N/A</v>
      </c>
      <c r="N19">
        <f>IF(O19&lt;&gt;"",RANK(Q19,$Q$10:$Q$35)+COUNTIF($Q$10:Q19,Q19)-1,0)</f>
        <v>5</v>
      </c>
      <c r="O19" t="s">
        <v>16</v>
      </c>
      <c r="P19" t="s">
        <v>120</v>
      </c>
      <c r="Q19" s="6">
        <v>90</v>
      </c>
      <c r="R19" s="6"/>
      <c r="S19">
        <v>10</v>
      </c>
      <c r="T19" s="8" t="str">
        <f t="shared" si="3"/>
        <v>Emballeuse SAN61</v>
      </c>
      <c r="U19" s="8" t="str">
        <f t="shared" si="4"/>
        <v>Défaut tirage papier</v>
      </c>
      <c r="V19" s="8">
        <f t="shared" si="5"/>
        <v>40</v>
      </c>
      <c r="AC19" s="6"/>
      <c r="AD19" s="6"/>
      <c r="AF19" s="8"/>
      <c r="AG19" s="8"/>
      <c r="AH19" s="8"/>
    </row>
    <row r="20" spans="2:34" x14ac:dyDescent="0.25">
      <c r="B20">
        <f>IF(C20&lt;&gt;"",RANK(E20,$E$10:$E$35)+COUNTIF($E$10:E20,E20)-1,0)</f>
        <v>0</v>
      </c>
      <c r="G20">
        <v>11</v>
      </c>
      <c r="H20" s="8" t="e">
        <f t="shared" si="0"/>
        <v>#N/A</v>
      </c>
      <c r="I20" s="8" t="e">
        <f t="shared" si="1"/>
        <v>#N/A</v>
      </c>
      <c r="J20" s="8" t="e">
        <f t="shared" si="2"/>
        <v>#N/A</v>
      </c>
      <c r="N20">
        <f>IF(O20&lt;&gt;"",RANK(Q20,$Q$10:$Q$35)+COUNTIF($Q$10:Q20,Q20)-1,0)</f>
        <v>16</v>
      </c>
      <c r="O20" t="s">
        <v>16</v>
      </c>
      <c r="P20" t="s">
        <v>111</v>
      </c>
      <c r="Q20" s="6">
        <v>15</v>
      </c>
      <c r="S20">
        <v>11</v>
      </c>
      <c r="T20" s="8" t="str">
        <f t="shared" si="3"/>
        <v>Emballeuse SAN61</v>
      </c>
      <c r="U20" s="8" t="str">
        <f t="shared" si="4"/>
        <v>Pb d'air comprimé</v>
      </c>
      <c r="V20" s="8">
        <f t="shared" si="5"/>
        <v>30</v>
      </c>
      <c r="AC20" s="6"/>
      <c r="AF20" s="8"/>
      <c r="AG20" s="8"/>
      <c r="AH20" s="8"/>
    </row>
    <row r="21" spans="2:34" x14ac:dyDescent="0.25">
      <c r="B21">
        <f>IF(C21&lt;&gt;"",RANK(E21,$E$10:$E$35)+COUNTIF($E$10:E21,E21)-1,0)</f>
        <v>0</v>
      </c>
      <c r="G21">
        <v>12</v>
      </c>
      <c r="H21" s="8" t="e">
        <f t="shared" si="0"/>
        <v>#N/A</v>
      </c>
      <c r="I21" s="8" t="e">
        <f t="shared" si="1"/>
        <v>#N/A</v>
      </c>
      <c r="J21" s="8" t="e">
        <f t="shared" si="2"/>
        <v>#N/A</v>
      </c>
      <c r="N21">
        <f>IF(O21&lt;&gt;"",RANK(Q21,$Q$10:$Q$35)+COUNTIF($Q$10:Q21,Q21)-1,0)</f>
        <v>17</v>
      </c>
      <c r="O21" t="s">
        <v>16</v>
      </c>
      <c r="P21" t="s">
        <v>79</v>
      </c>
      <c r="Q21" s="6">
        <v>10</v>
      </c>
      <c r="S21">
        <v>12</v>
      </c>
      <c r="T21" s="8" t="str">
        <f t="shared" si="3"/>
        <v>Stickage dateur étiqueteuse</v>
      </c>
      <c r="U21" s="8" t="str">
        <f t="shared" si="4"/>
        <v>Pb air comprimé étiqueteuse</v>
      </c>
      <c r="V21" s="8">
        <f t="shared" si="5"/>
        <v>30</v>
      </c>
      <c r="AC21" s="6"/>
      <c r="AF21" s="8"/>
      <c r="AG21" s="8"/>
      <c r="AH21" s="8"/>
    </row>
    <row r="22" spans="2:34" x14ac:dyDescent="0.25">
      <c r="B22">
        <f>IF(C22&lt;&gt;"",RANK(E22,$E$10:$E$35)+COUNTIF($E$10:E22,E22)-1,0)</f>
        <v>0</v>
      </c>
      <c r="G22">
        <v>13</v>
      </c>
      <c r="H22" s="8" t="e">
        <f t="shared" si="0"/>
        <v>#N/A</v>
      </c>
      <c r="I22" s="8" t="e">
        <f t="shared" si="1"/>
        <v>#N/A</v>
      </c>
      <c r="J22" s="8" t="e">
        <f t="shared" si="2"/>
        <v>#N/A</v>
      </c>
      <c r="N22">
        <f>IF(O22&lt;&gt;"",RANK(Q22,$Q$10:$Q$35)+COUNTIF($Q$10:Q22,Q22)-1,0)</f>
        <v>3</v>
      </c>
      <c r="O22" t="s">
        <v>61</v>
      </c>
      <c r="P22" t="s">
        <v>65</v>
      </c>
      <c r="Q22" s="6">
        <v>140</v>
      </c>
      <c r="S22">
        <v>13</v>
      </c>
      <c r="T22" s="8" t="str">
        <f t="shared" si="3"/>
        <v>Emballeuse SAN61</v>
      </c>
      <c r="U22" s="8" t="str">
        <f t="shared" si="4"/>
        <v>Défaut scellage</v>
      </c>
      <c r="V22" s="8">
        <f t="shared" si="5"/>
        <v>20</v>
      </c>
      <c r="AC22" s="6"/>
      <c r="AF22" s="8"/>
      <c r="AG22" s="8"/>
      <c r="AH22" s="8"/>
    </row>
    <row r="23" spans="2:34" x14ac:dyDescent="0.25">
      <c r="B23">
        <f>IF(C23&lt;&gt;"",RANK(E23,$E$10:$E$35)+COUNTIF($E$10:E23,E23)-1,0)</f>
        <v>0</v>
      </c>
      <c r="G23">
        <v>14</v>
      </c>
      <c r="H23" s="8" t="e">
        <f t="shared" si="0"/>
        <v>#N/A</v>
      </c>
      <c r="I23" s="8" t="e">
        <f t="shared" si="1"/>
        <v>#N/A</v>
      </c>
      <c r="J23" s="8" t="e">
        <f t="shared" si="2"/>
        <v>#N/A</v>
      </c>
      <c r="N23">
        <f>IF(O23&lt;&gt;"",RANK(Q23,$Q$10:$Q$35)+COUNTIF($Q$10:Q23,Q23)-1,0)</f>
        <v>7</v>
      </c>
      <c r="O23" t="s">
        <v>61</v>
      </c>
      <c r="P23" t="s">
        <v>64</v>
      </c>
      <c r="Q23" s="6">
        <v>75</v>
      </c>
      <c r="S23">
        <v>14</v>
      </c>
      <c r="T23" s="8" t="str">
        <f t="shared" si="3"/>
        <v>Stickage dateur étiqueteuse</v>
      </c>
      <c r="U23" s="8" t="str">
        <f t="shared" si="4"/>
        <v>Mauvaise impression dateur</v>
      </c>
      <c r="V23" s="8">
        <f t="shared" si="5"/>
        <v>20</v>
      </c>
      <c r="AC23" s="6"/>
      <c r="AF23" s="8"/>
      <c r="AG23" s="8"/>
      <c r="AH23" s="8"/>
    </row>
    <row r="24" spans="2:34" x14ac:dyDescent="0.25">
      <c r="B24">
        <f>IF(C24&lt;&gt;"",RANK(E24,$E$10:$E$35)+COUNTIF($E$10:E24,E24)-1,0)</f>
        <v>0</v>
      </c>
      <c r="G24">
        <v>15</v>
      </c>
      <c r="H24" s="8" t="e">
        <f t="shared" si="0"/>
        <v>#N/A</v>
      </c>
      <c r="I24" s="8" t="e">
        <f t="shared" si="1"/>
        <v>#N/A</v>
      </c>
      <c r="J24" s="8" t="e">
        <f t="shared" si="2"/>
        <v>#N/A</v>
      </c>
      <c r="N24">
        <f>IF(O24&lt;&gt;"",RANK(Q24,$Q$10:$Q$35)+COUNTIF($Q$10:Q24,Q24)-1,0)</f>
        <v>12</v>
      </c>
      <c r="O24" t="s">
        <v>61</v>
      </c>
      <c r="P24" t="s">
        <v>63</v>
      </c>
      <c r="Q24" s="6">
        <v>30</v>
      </c>
      <c r="S24">
        <v>15</v>
      </c>
      <c r="T24" s="8" t="str">
        <f t="shared" si="3"/>
        <v>Emballeuse SAN61</v>
      </c>
      <c r="U24" s="8" t="str">
        <f t="shared" si="4"/>
        <v>Défaut pince prise fromage</v>
      </c>
      <c r="V24" s="8">
        <f t="shared" si="5"/>
        <v>15</v>
      </c>
      <c r="AC24" s="6"/>
      <c r="AF24" s="8"/>
      <c r="AG24" s="8"/>
      <c r="AH24" s="8"/>
    </row>
    <row r="25" spans="2:34" x14ac:dyDescent="0.25">
      <c r="B25">
        <f>IF(C25&lt;&gt;"",RANK(E25,$E$10:$E$35)+COUNTIF($E$10:E25,E25)-1,0)</f>
        <v>0</v>
      </c>
      <c r="G25">
        <v>16</v>
      </c>
      <c r="H25" s="8" t="e">
        <f t="shared" si="0"/>
        <v>#N/A</v>
      </c>
      <c r="I25" s="8" t="e">
        <f t="shared" si="1"/>
        <v>#N/A</v>
      </c>
      <c r="J25" s="8" t="e">
        <f t="shared" si="2"/>
        <v>#N/A</v>
      </c>
      <c r="N25">
        <f>IF(O25&lt;&gt;"",RANK(Q25,$Q$10:$Q$35)+COUNTIF($Q$10:Q25,Q25)-1,0)</f>
        <v>14</v>
      </c>
      <c r="O25" t="s">
        <v>61</v>
      </c>
      <c r="P25" t="s">
        <v>62</v>
      </c>
      <c r="Q25" s="6">
        <v>20</v>
      </c>
      <c r="S25">
        <v>16</v>
      </c>
      <c r="T25" s="8" t="str">
        <f t="shared" si="3"/>
        <v>Encaisseuse</v>
      </c>
      <c r="U25" s="8" t="str">
        <f t="shared" si="4"/>
        <v>Panne convoyage caisse</v>
      </c>
      <c r="V25" s="8">
        <f t="shared" si="5"/>
        <v>15</v>
      </c>
      <c r="AF25" s="8"/>
      <c r="AG25" s="8"/>
      <c r="AH25" s="8"/>
    </row>
    <row r="26" spans="2:34" x14ac:dyDescent="0.25">
      <c r="B26">
        <f>IF(C26&lt;&gt;"",RANK(E26,$E$10:$E$35)+COUNTIF($E$10:E26,E26)-1,0)</f>
        <v>0</v>
      </c>
      <c r="G26">
        <v>17</v>
      </c>
      <c r="H26" s="8" t="e">
        <f t="shared" si="0"/>
        <v>#N/A</v>
      </c>
      <c r="I26" s="8" t="e">
        <f t="shared" si="1"/>
        <v>#N/A</v>
      </c>
      <c r="J26" s="8" t="e">
        <f t="shared" si="2"/>
        <v>#N/A</v>
      </c>
      <c r="N26">
        <f>IF(O26&lt;&gt;"",RANK(Q26,$Q$10:$Q$35)+COUNTIF($Q$10:Q26,Q26)-1,0)</f>
        <v>8</v>
      </c>
      <c r="O26" t="s">
        <v>47</v>
      </c>
      <c r="P26" t="s">
        <v>54</v>
      </c>
      <c r="Q26" s="6">
        <v>45</v>
      </c>
      <c r="S26">
        <v>17</v>
      </c>
      <c r="T26" s="8" t="str">
        <f t="shared" si="3"/>
        <v>Encaisseuse</v>
      </c>
      <c r="U26" s="8" t="str">
        <f t="shared" si="4"/>
        <v>Panne marquage caisse</v>
      </c>
      <c r="V26" s="8">
        <f t="shared" si="5"/>
        <v>10</v>
      </c>
      <c r="AF26" s="8"/>
      <c r="AG26" s="8"/>
      <c r="AH26" s="8"/>
    </row>
    <row r="27" spans="2:34" x14ac:dyDescent="0.25">
      <c r="B27">
        <f>IF(C27&lt;&gt;"",RANK(E27,$E$10:$E$35)+COUNTIF($E$10:E27,E27)-1,0)</f>
        <v>0</v>
      </c>
      <c r="G27">
        <v>18</v>
      </c>
      <c r="H27" s="8" t="e">
        <f t="shared" si="0"/>
        <v>#N/A</v>
      </c>
      <c r="I27" s="8" t="e">
        <f t="shared" si="1"/>
        <v>#N/A</v>
      </c>
      <c r="J27" s="8" t="e">
        <f t="shared" si="2"/>
        <v>#N/A</v>
      </c>
      <c r="N27">
        <f>IF(O27&lt;&gt;"",RANK(Q27,$Q$10:$Q$35)+COUNTIF($Q$10:Q27,Q27)-1,0)</f>
        <v>18</v>
      </c>
      <c r="O27" t="s">
        <v>13</v>
      </c>
      <c r="P27" t="s">
        <v>82</v>
      </c>
      <c r="Q27" s="6">
        <v>10</v>
      </c>
      <c r="S27">
        <v>18</v>
      </c>
      <c r="T27" s="8" t="str">
        <f t="shared" si="3"/>
        <v>Dépileur</v>
      </c>
      <c r="U27" s="8" t="str">
        <f t="shared" si="4"/>
        <v>Panne dépileur</v>
      </c>
      <c r="V27" s="8">
        <f t="shared" si="5"/>
        <v>10</v>
      </c>
      <c r="AF27" s="8"/>
      <c r="AG27" s="8"/>
      <c r="AH27" s="8"/>
    </row>
    <row r="28" spans="2:34" x14ac:dyDescent="0.25">
      <c r="B28">
        <f>IF(C28&lt;&gt;"",RANK(E28,$E$10:$E$35)+COUNTIF($E$10:E28,E28)-1,0)</f>
        <v>0</v>
      </c>
      <c r="G28">
        <v>19</v>
      </c>
      <c r="H28" s="8" t="e">
        <f t="shared" si="0"/>
        <v>#N/A</v>
      </c>
      <c r="I28" s="8" t="e">
        <f t="shared" si="1"/>
        <v>#N/A</v>
      </c>
      <c r="J28" s="8" t="e">
        <f t="shared" si="2"/>
        <v>#N/A</v>
      </c>
      <c r="N28">
        <f>IF(O28&lt;&gt;"",RANK(Q28,$Q$10:$Q$35)+COUNTIF($Q$10:Q28,Q28)-1,0)</f>
        <v>0</v>
      </c>
      <c r="S28">
        <v>19</v>
      </c>
      <c r="T28" s="8" t="e">
        <f t="shared" si="3"/>
        <v>#N/A</v>
      </c>
      <c r="U28" s="8" t="e">
        <f t="shared" si="4"/>
        <v>#N/A</v>
      </c>
      <c r="V28" s="8" t="e">
        <f t="shared" si="5"/>
        <v>#N/A</v>
      </c>
      <c r="AF28" s="8"/>
      <c r="AG28" s="8"/>
      <c r="AH28" s="8"/>
    </row>
    <row r="29" spans="2:34" x14ac:dyDescent="0.25">
      <c r="B29">
        <f>IF(C29&lt;&gt;"",RANK(E29,$E$10:$E$35)+COUNTIF($E$10:E29,E29)-1,0)</f>
        <v>0</v>
      </c>
      <c r="G29">
        <v>20</v>
      </c>
      <c r="H29" s="8" t="e">
        <f t="shared" si="0"/>
        <v>#N/A</v>
      </c>
      <c r="I29" s="8" t="e">
        <f t="shared" si="1"/>
        <v>#N/A</v>
      </c>
      <c r="J29" s="8" t="e">
        <f t="shared" si="2"/>
        <v>#N/A</v>
      </c>
      <c r="N29">
        <f>IF(O29&lt;&gt;"",RANK(Q29,$Q$10:$Q$35)+COUNTIF($Q$10:Q29,Q29)-1,0)</f>
        <v>0</v>
      </c>
      <c r="S29">
        <v>20</v>
      </c>
      <c r="T29" s="8" t="e">
        <f t="shared" si="3"/>
        <v>#N/A</v>
      </c>
      <c r="U29" s="8" t="e">
        <f t="shared" si="4"/>
        <v>#N/A</v>
      </c>
      <c r="V29" s="8" t="e">
        <f t="shared" si="5"/>
        <v>#N/A</v>
      </c>
      <c r="AF29" s="8"/>
      <c r="AG29" s="8"/>
      <c r="AH29" s="8"/>
    </row>
    <row r="30" spans="2:34" x14ac:dyDescent="0.25">
      <c r="B30">
        <f>IF(C30&lt;&gt;"",RANK(E30,$E$10:$E$35)+COUNTIF($E$10:E30,E30)-1,0)</f>
        <v>0</v>
      </c>
      <c r="G30">
        <v>21</v>
      </c>
      <c r="H30" s="8" t="e">
        <f t="shared" si="0"/>
        <v>#N/A</v>
      </c>
      <c r="I30" s="8" t="e">
        <f t="shared" si="1"/>
        <v>#N/A</v>
      </c>
      <c r="J30" s="8" t="e">
        <f t="shared" si="2"/>
        <v>#N/A</v>
      </c>
      <c r="N30">
        <f>IF(O30&lt;&gt;"",RANK(Q30,$Q$10:$Q$35)+COUNTIF($Q$10:Q30,Q30)-1,0)</f>
        <v>0</v>
      </c>
      <c r="S30">
        <v>21</v>
      </c>
      <c r="T30" s="8" t="e">
        <f t="shared" si="3"/>
        <v>#N/A</v>
      </c>
      <c r="U30" s="8" t="e">
        <f t="shared" si="4"/>
        <v>#N/A</v>
      </c>
      <c r="V30" s="8" t="e">
        <f t="shared" si="5"/>
        <v>#N/A</v>
      </c>
      <c r="AF30" s="8"/>
      <c r="AG30" s="8"/>
      <c r="AH30" s="8"/>
    </row>
    <row r="31" spans="2:34" x14ac:dyDescent="0.25">
      <c r="B31">
        <f>IF(C31&lt;&gt;"",RANK(E31,$E$10:$E$35)+COUNTIF($E$10:E31,E31)-1,0)</f>
        <v>0</v>
      </c>
      <c r="G31">
        <v>22</v>
      </c>
      <c r="H31" s="8" t="e">
        <f t="shared" si="0"/>
        <v>#N/A</v>
      </c>
      <c r="I31" s="8" t="e">
        <f t="shared" si="1"/>
        <v>#N/A</v>
      </c>
      <c r="J31" s="8" t="e">
        <f t="shared" si="2"/>
        <v>#N/A</v>
      </c>
      <c r="N31">
        <f>IF(O31&lt;&gt;"",RANK(Q31,$Q$10:$Q$35)+COUNTIF($Q$10:Q31,Q31)-1,0)</f>
        <v>0</v>
      </c>
      <c r="S31">
        <v>22</v>
      </c>
      <c r="T31" s="8" t="e">
        <f t="shared" si="3"/>
        <v>#N/A</v>
      </c>
      <c r="U31" s="8" t="e">
        <f t="shared" si="4"/>
        <v>#N/A</v>
      </c>
      <c r="V31" s="8" t="e">
        <f t="shared" si="5"/>
        <v>#N/A</v>
      </c>
      <c r="AF31" s="8"/>
      <c r="AG31" s="8"/>
      <c r="AH31" s="8"/>
    </row>
    <row r="32" spans="2:34" x14ac:dyDescent="0.25">
      <c r="B32">
        <f>IF(C32&lt;&gt;"",RANK(E32,$E$10:$E$35)+COUNTIF($E$10:E32,E32)-1,0)</f>
        <v>0</v>
      </c>
      <c r="G32">
        <v>23</v>
      </c>
      <c r="H32" s="8" t="e">
        <f t="shared" si="0"/>
        <v>#N/A</v>
      </c>
      <c r="I32" s="8" t="e">
        <f t="shared" si="1"/>
        <v>#N/A</v>
      </c>
      <c r="J32" s="8" t="e">
        <f t="shared" si="2"/>
        <v>#N/A</v>
      </c>
      <c r="N32">
        <f>IF(O32&lt;&gt;"",RANK(Q32,$Q$10:$Q$35)+COUNTIF($Q$10:Q32,Q32)-1,0)</f>
        <v>0</v>
      </c>
      <c r="S32">
        <v>23</v>
      </c>
      <c r="T32" s="8" t="e">
        <f t="shared" si="3"/>
        <v>#N/A</v>
      </c>
      <c r="U32" s="8" t="e">
        <f t="shared" si="4"/>
        <v>#N/A</v>
      </c>
      <c r="V32" s="8" t="e">
        <f t="shared" si="5"/>
        <v>#N/A</v>
      </c>
      <c r="AF32" s="8"/>
      <c r="AG32" s="8"/>
      <c r="AH32" s="8"/>
    </row>
    <row r="33" spans="2:34" x14ac:dyDescent="0.25">
      <c r="B33">
        <f>IF(C33&lt;&gt;"",RANK(E33,$E$10:$E$35)+COUNTIF($E$10:E33,E33)-1,0)</f>
        <v>0</v>
      </c>
      <c r="G33">
        <v>24</v>
      </c>
      <c r="H33" s="8" t="e">
        <f t="shared" si="0"/>
        <v>#N/A</v>
      </c>
      <c r="I33" s="8" t="e">
        <f t="shared" si="1"/>
        <v>#N/A</v>
      </c>
      <c r="J33" s="8" t="e">
        <f t="shared" si="2"/>
        <v>#N/A</v>
      </c>
      <c r="N33">
        <f>IF(O33&lt;&gt;"",RANK(Q33,$Q$10:$Q$35)+COUNTIF($Q$10:Q33,Q33)-1,0)</f>
        <v>0</v>
      </c>
      <c r="S33">
        <v>24</v>
      </c>
      <c r="T33" s="8" t="e">
        <f t="shared" si="3"/>
        <v>#N/A</v>
      </c>
      <c r="U33" s="8" t="e">
        <f t="shared" si="4"/>
        <v>#N/A</v>
      </c>
      <c r="V33" s="8" t="e">
        <f t="shared" si="5"/>
        <v>#N/A</v>
      </c>
      <c r="AF33" s="8"/>
      <c r="AG33" s="8"/>
      <c r="AH33" s="8"/>
    </row>
    <row r="34" spans="2:34" x14ac:dyDescent="0.25">
      <c r="B34">
        <f>IF(C34&lt;&gt;"",RANK(E34,$E$10:$E$35)+COUNTIF($E$10:E34,E34)-1,0)</f>
        <v>0</v>
      </c>
      <c r="G34">
        <v>25</v>
      </c>
      <c r="H34" s="8" t="e">
        <f t="shared" si="0"/>
        <v>#N/A</v>
      </c>
      <c r="I34" s="8" t="e">
        <f t="shared" si="1"/>
        <v>#N/A</v>
      </c>
      <c r="J34" s="8" t="e">
        <f t="shared" si="2"/>
        <v>#N/A</v>
      </c>
      <c r="N34">
        <f>IF(O34&lt;&gt;"",RANK(Q34,$Q$10:$Q$35)+COUNTIF($Q$10:Q34,Q34)-1,0)</f>
        <v>0</v>
      </c>
      <c r="S34">
        <v>25</v>
      </c>
      <c r="T34" s="8" t="e">
        <f t="shared" si="3"/>
        <v>#N/A</v>
      </c>
      <c r="U34" s="8" t="e">
        <f t="shared" si="4"/>
        <v>#N/A</v>
      </c>
      <c r="V34" s="8" t="e">
        <f t="shared" si="5"/>
        <v>#N/A</v>
      </c>
      <c r="AF34" s="8"/>
      <c r="AG34" s="8"/>
      <c r="AH34" s="8"/>
    </row>
    <row r="35" spans="2:34" x14ac:dyDescent="0.25">
      <c r="B35">
        <f>IF(C35&lt;&gt;"",RANK(E35,$E$10:$E$35)+COUNTIF($E$10:E35,E35)-1,0)</f>
        <v>0</v>
      </c>
      <c r="G35">
        <v>26</v>
      </c>
      <c r="H35" s="8" t="e">
        <f t="shared" si="0"/>
        <v>#N/A</v>
      </c>
      <c r="I35" s="8" t="e">
        <f t="shared" si="1"/>
        <v>#N/A</v>
      </c>
      <c r="J35" s="8" t="e">
        <f t="shared" si="2"/>
        <v>#N/A</v>
      </c>
      <c r="N35">
        <f>IF(O35&lt;&gt;"",RANK(Q35,$Q$10:$Q$35)+COUNTIF($Q$10:Q35,Q35)-1,0)</f>
        <v>0</v>
      </c>
      <c r="S35">
        <v>26</v>
      </c>
      <c r="T35" s="8" t="e">
        <f t="shared" si="3"/>
        <v>#N/A</v>
      </c>
      <c r="U35" s="8" t="e">
        <f t="shared" si="4"/>
        <v>#N/A</v>
      </c>
      <c r="V35" s="8" t="e">
        <f t="shared" si="5"/>
        <v>#N/A</v>
      </c>
      <c r="AF35" s="8"/>
      <c r="AG35" s="8"/>
      <c r="AH35" s="8"/>
    </row>
    <row r="44" spans="2:34" ht="21" x14ac:dyDescent="0.35">
      <c r="C44" s="11" t="s">
        <v>130</v>
      </c>
      <c r="D44" s="10"/>
      <c r="E44" s="10"/>
      <c r="O44" s="11" t="s">
        <v>130</v>
      </c>
      <c r="P44" s="10"/>
      <c r="Q44" s="10"/>
    </row>
    <row r="48" spans="2:34" x14ac:dyDescent="0.25">
      <c r="C48" s="7" t="s">
        <v>1</v>
      </c>
      <c r="D48" t="s">
        <v>3</v>
      </c>
      <c r="O48" s="7" t="s">
        <v>1</v>
      </c>
      <c r="P48" t="s">
        <v>4</v>
      </c>
    </row>
    <row r="50" spans="2:22" x14ac:dyDescent="0.25">
      <c r="C50" s="7" t="s">
        <v>25</v>
      </c>
      <c r="D50" s="7" t="s">
        <v>28</v>
      </c>
      <c r="E50" t="s">
        <v>125</v>
      </c>
      <c r="H50" s="8"/>
      <c r="O50" s="7" t="s">
        <v>25</v>
      </c>
      <c r="P50" s="7" t="s">
        <v>28</v>
      </c>
      <c r="Q50" t="s">
        <v>125</v>
      </c>
      <c r="T50" s="8"/>
    </row>
    <row r="51" spans="2:22" x14ac:dyDescent="0.25">
      <c r="B51">
        <f>IF(C51&lt;&gt;"",RANK(E51,$E$51:$E$63)+COUNTIF($E$51:E51,E51)-1,0)</f>
        <v>1</v>
      </c>
      <c r="C51" t="s">
        <v>141</v>
      </c>
      <c r="D51" t="s">
        <v>146</v>
      </c>
      <c r="E51" s="6">
        <v>924</v>
      </c>
      <c r="F51" s="6"/>
      <c r="G51">
        <v>1</v>
      </c>
      <c r="H51" s="8" t="str">
        <f t="shared" ref="H51:H63" si="6">VLOOKUP(G51,$B$51:$E$63,2,FALSE)</f>
        <v>Attente orga Ligne</v>
      </c>
      <c r="I51" s="8" t="str">
        <f t="shared" ref="I51:I63" si="7">VLOOKUP(G51,$B$51:$E$63,3,FALSE)</f>
        <v>Chgt Fin bobine, traça</v>
      </c>
      <c r="J51" s="8">
        <f t="shared" ref="J51:J63" si="8">VLOOKUP(G51,$B$51:$E$63,4,FALSE)</f>
        <v>924</v>
      </c>
      <c r="N51">
        <f>IF(O51&lt;&gt;"",RANK(Q51,$Q$51:$Q$63)+COUNTIF($Q$51:Q51,Q51)-1,0)</f>
        <v>1</v>
      </c>
      <c r="O51" t="s">
        <v>141</v>
      </c>
      <c r="P51" t="s">
        <v>146</v>
      </c>
      <c r="Q51" s="6">
        <v>985</v>
      </c>
      <c r="R51" s="6"/>
      <c r="S51">
        <v>1</v>
      </c>
      <c r="T51" s="8" t="str">
        <f t="shared" ref="T51:T63" si="9">VLOOKUP(S51,$N$51:$Q$63,2,FALSE)</f>
        <v>Attente orga Ligne</v>
      </c>
      <c r="U51" s="8" t="str">
        <f t="shared" ref="U51:U63" si="10">VLOOKUP(S51,$N$51:$Q$63,3,FALSE)</f>
        <v>Chgt Fin bobine, traça</v>
      </c>
      <c r="V51" s="8">
        <f t="shared" ref="V51:V63" si="11">VLOOKUP(S51,$N$51:$Q$63,4,FALSE)</f>
        <v>985</v>
      </c>
    </row>
    <row r="52" spans="2:22" x14ac:dyDescent="0.25">
      <c r="B52">
        <f>IF(C52&lt;&gt;"",RANK(E52,$E$51:$E$63)+COUNTIF($E$51:E52,E52)-1,0)</f>
        <v>2</v>
      </c>
      <c r="C52" t="s">
        <v>141</v>
      </c>
      <c r="D52" t="s">
        <v>148</v>
      </c>
      <c r="E52" s="6">
        <v>330</v>
      </c>
      <c r="F52" s="6"/>
      <c r="G52">
        <v>2</v>
      </c>
      <c r="H52" s="8" t="str">
        <f t="shared" si="6"/>
        <v>Attente orga Ligne</v>
      </c>
      <c r="I52" s="8" t="str">
        <f t="shared" si="7"/>
        <v>Nettoyage intermédiaire</v>
      </c>
      <c r="J52" s="8">
        <f t="shared" si="8"/>
        <v>330</v>
      </c>
      <c r="N52">
        <f>IF(O52&lt;&gt;"",RANK(Q52,$Q$51:$Q$63)+COUNTIF($Q$51:Q52,Q52)-1,0)</f>
        <v>2</v>
      </c>
      <c r="O52" t="s">
        <v>141</v>
      </c>
      <c r="P52" t="s">
        <v>148</v>
      </c>
      <c r="Q52" s="6">
        <v>469</v>
      </c>
      <c r="R52" s="6"/>
      <c r="S52">
        <v>2</v>
      </c>
      <c r="T52" s="8" t="str">
        <f t="shared" si="9"/>
        <v>Attente orga Ligne</v>
      </c>
      <c r="U52" s="8" t="str">
        <f t="shared" si="10"/>
        <v>Nettoyage intermédiaire</v>
      </c>
      <c r="V52" s="8">
        <f t="shared" si="11"/>
        <v>469</v>
      </c>
    </row>
    <row r="53" spans="2:22" x14ac:dyDescent="0.25">
      <c r="B53">
        <f>IF(C53&lt;&gt;"",RANK(E53,$E$51:$E$63)+COUNTIF($E$51:E53,E53)-1,0)</f>
        <v>3</v>
      </c>
      <c r="C53" t="s">
        <v>141</v>
      </c>
      <c r="D53" t="s">
        <v>145</v>
      </c>
      <c r="E53" s="6">
        <v>256</v>
      </c>
      <c r="F53" s="6"/>
      <c r="G53">
        <v>3</v>
      </c>
      <c r="H53" s="8" t="str">
        <f t="shared" si="6"/>
        <v>Attente orga Ligne</v>
      </c>
      <c r="I53" s="8" t="str">
        <f t="shared" si="7"/>
        <v>Chgt Commande</v>
      </c>
      <c r="J53" s="8">
        <f t="shared" si="8"/>
        <v>256</v>
      </c>
      <c r="N53">
        <f>IF(O53&lt;&gt;"",RANK(Q53,$Q$51:$Q$63)+COUNTIF($Q$51:Q53,Q53)-1,0)</f>
        <v>3</v>
      </c>
      <c r="O53" t="s">
        <v>141</v>
      </c>
      <c r="P53" t="s">
        <v>145</v>
      </c>
      <c r="Q53" s="6">
        <v>374</v>
      </c>
      <c r="R53" s="6"/>
      <c r="S53">
        <v>3</v>
      </c>
      <c r="T53" s="8" t="str">
        <f t="shared" si="9"/>
        <v>Attente orga Ligne</v>
      </c>
      <c r="U53" s="8" t="str">
        <f t="shared" si="10"/>
        <v>Chgt Commande</v>
      </c>
      <c r="V53" s="8">
        <f t="shared" si="11"/>
        <v>374</v>
      </c>
    </row>
    <row r="54" spans="2:22" x14ac:dyDescent="0.25">
      <c r="B54">
        <f>IF(C54&lt;&gt;"",RANK(E54,$E$51:$E$63)+COUNTIF($E$51:E54,E54)-1,0)</f>
        <v>4</v>
      </c>
      <c r="C54" t="s">
        <v>141</v>
      </c>
      <c r="D54" t="s">
        <v>149</v>
      </c>
      <c r="E54" s="6">
        <v>171</v>
      </c>
      <c r="F54" s="6"/>
      <c r="G54">
        <v>4</v>
      </c>
      <c r="H54" s="8" t="str">
        <f t="shared" si="6"/>
        <v>Attente orga Ligne</v>
      </c>
      <c r="I54" s="8" t="str">
        <f t="shared" si="7"/>
        <v>Nettoyage Autres (hors casse)</v>
      </c>
      <c r="J54" s="8">
        <f t="shared" si="8"/>
        <v>171</v>
      </c>
      <c r="N54">
        <f>IF(O54&lt;&gt;"",RANK(Q54,$Q$51:$Q$63)+COUNTIF($Q$51:Q54,Q54)-1,0)</f>
        <v>4</v>
      </c>
      <c r="O54" t="s">
        <v>141</v>
      </c>
      <c r="P54" t="s">
        <v>142</v>
      </c>
      <c r="Q54" s="6">
        <v>170</v>
      </c>
      <c r="R54" s="6"/>
      <c r="S54">
        <v>4</v>
      </c>
      <c r="T54" s="8" t="str">
        <f t="shared" si="9"/>
        <v>Attente orga Ligne</v>
      </c>
      <c r="U54" s="8" t="str">
        <f t="shared" si="10"/>
        <v>Attente Emballage</v>
      </c>
      <c r="V54" s="8">
        <f t="shared" si="11"/>
        <v>170</v>
      </c>
    </row>
    <row r="55" spans="2:22" x14ac:dyDescent="0.25">
      <c r="B55">
        <f>IF(C55&lt;&gt;"",RANK(E55,$E$51:$E$63)+COUNTIF($E$51:E55,E55)-1,0)</f>
        <v>5</v>
      </c>
      <c r="C55" t="s">
        <v>141</v>
      </c>
      <c r="D55" t="s">
        <v>142</v>
      </c>
      <c r="E55" s="6">
        <v>109</v>
      </c>
      <c r="F55" s="6"/>
      <c r="G55">
        <v>5</v>
      </c>
      <c r="H55" s="8" t="str">
        <f t="shared" si="6"/>
        <v>Attente orga Ligne</v>
      </c>
      <c r="I55" s="8" t="str">
        <f t="shared" si="7"/>
        <v>Attente Emballage</v>
      </c>
      <c r="J55" s="8">
        <f t="shared" si="8"/>
        <v>109</v>
      </c>
      <c r="N55">
        <f>IF(O55&lt;&gt;"",RANK(Q55,$Q$51:$Q$63)+COUNTIF($Q$51:Q55,Q55)-1,0)</f>
        <v>5</v>
      </c>
      <c r="O55" t="s">
        <v>141</v>
      </c>
      <c r="P55" t="s">
        <v>149</v>
      </c>
      <c r="Q55" s="6">
        <v>157</v>
      </c>
      <c r="R55" s="6"/>
      <c r="S55">
        <v>5</v>
      </c>
      <c r="T55" s="8" t="str">
        <f t="shared" si="9"/>
        <v>Attente orga Ligne</v>
      </c>
      <c r="U55" s="8" t="str">
        <f t="shared" si="10"/>
        <v>Nettoyage Autres (hors casse)</v>
      </c>
      <c r="V55" s="8">
        <f t="shared" si="11"/>
        <v>157</v>
      </c>
    </row>
    <row r="56" spans="2:22" x14ac:dyDescent="0.25">
      <c r="B56">
        <f>IF(C56&lt;&gt;"",RANK(E56,$E$51:$E$63)+COUNTIF($E$51:E56,E56)-1,0)</f>
        <v>6</v>
      </c>
      <c r="C56" t="s">
        <v>141</v>
      </c>
      <c r="D56" t="s">
        <v>144</v>
      </c>
      <c r="E56" s="6">
        <v>40</v>
      </c>
      <c r="F56" s="6"/>
      <c r="G56">
        <v>6</v>
      </c>
      <c r="H56" s="8" t="str">
        <f t="shared" si="6"/>
        <v>Attente orga Ligne</v>
      </c>
      <c r="I56" s="8" t="str">
        <f t="shared" si="7"/>
        <v>Attente Consigne, Essai,Commandes</v>
      </c>
      <c r="J56" s="8">
        <f t="shared" si="8"/>
        <v>40</v>
      </c>
      <c r="N56">
        <f>IF(O56&lt;&gt;"",RANK(Q56,$Q$51:$Q$63)+COUNTIF($Q$51:Q56,Q56)-1,0)</f>
        <v>6</v>
      </c>
      <c r="O56" t="s">
        <v>141</v>
      </c>
      <c r="P56" t="s">
        <v>143</v>
      </c>
      <c r="Q56" s="6">
        <v>105</v>
      </c>
      <c r="R56" s="6"/>
      <c r="S56">
        <v>6</v>
      </c>
      <c r="T56" s="8" t="str">
        <f t="shared" si="9"/>
        <v>Attente orga Ligne</v>
      </c>
      <c r="U56" s="8" t="str">
        <f t="shared" si="10"/>
        <v>Attente Fromage</v>
      </c>
      <c r="V56" s="8">
        <f t="shared" si="11"/>
        <v>105</v>
      </c>
    </row>
    <row r="57" spans="2:22" x14ac:dyDescent="0.25">
      <c r="B57">
        <f>IF(C57&lt;&gt;"",RANK(E57,$E$51:$E$63)+COUNTIF($E$51:E57,E57)-1,0)</f>
        <v>7</v>
      </c>
      <c r="C57" t="s">
        <v>141</v>
      </c>
      <c r="D57" t="s">
        <v>10</v>
      </c>
      <c r="E57" s="6">
        <v>20</v>
      </c>
      <c r="F57" s="6"/>
      <c r="G57">
        <v>7</v>
      </c>
      <c r="H57" s="8" t="str">
        <f t="shared" si="6"/>
        <v>Attente orga Ligne</v>
      </c>
      <c r="I57" s="8" t="str">
        <f t="shared" si="7"/>
        <v>.</v>
      </c>
      <c r="J57" s="8">
        <f t="shared" si="8"/>
        <v>20</v>
      </c>
      <c r="N57">
        <f>IF(O57&lt;&gt;"",RANK(Q57,$Q$51:$Q$63)+COUNTIF($Q$51:Q57,Q57)-1,0)</f>
        <v>7</v>
      </c>
      <c r="O57" t="s">
        <v>141</v>
      </c>
      <c r="P57" t="s">
        <v>144</v>
      </c>
      <c r="Q57" s="6">
        <v>30</v>
      </c>
      <c r="R57" s="6"/>
      <c r="S57">
        <v>7</v>
      </c>
      <c r="T57" s="8" t="str">
        <f t="shared" si="9"/>
        <v>Attente orga Ligne</v>
      </c>
      <c r="U57" s="8" t="str">
        <f t="shared" si="10"/>
        <v>Attente Consigne, Essai,Commandes</v>
      </c>
      <c r="V57" s="8">
        <f t="shared" si="11"/>
        <v>30</v>
      </c>
    </row>
    <row r="58" spans="2:22" x14ac:dyDescent="0.25">
      <c r="B58">
        <f>IF(C58&lt;&gt;"",RANK(E58,$E$51:$E$63)+COUNTIF($E$51:E58,E58)-1,0)</f>
        <v>8</v>
      </c>
      <c r="C58" t="s">
        <v>141</v>
      </c>
      <c r="D58" t="s">
        <v>147</v>
      </c>
      <c r="E58" s="6">
        <v>13</v>
      </c>
      <c r="F58" s="6"/>
      <c r="G58">
        <v>8</v>
      </c>
      <c r="H58" s="8" t="str">
        <f t="shared" si="6"/>
        <v>Attente orga Ligne</v>
      </c>
      <c r="I58" s="8" t="str">
        <f t="shared" si="7"/>
        <v>Chgt Format</v>
      </c>
      <c r="J58" s="8">
        <f t="shared" si="8"/>
        <v>13</v>
      </c>
      <c r="N58">
        <f>IF(O58&lt;&gt;"",RANK(Q58,$Q$51:$Q$63)+COUNTIF($Q$51:Q58,Q58)-1,0)</f>
        <v>8</v>
      </c>
      <c r="O58" t="s">
        <v>141</v>
      </c>
      <c r="P58" t="s">
        <v>10</v>
      </c>
      <c r="Q58" s="6">
        <v>11</v>
      </c>
      <c r="R58" s="6"/>
      <c r="S58">
        <v>8</v>
      </c>
      <c r="T58" s="8" t="str">
        <f t="shared" si="9"/>
        <v>Attente orga Ligne</v>
      </c>
      <c r="U58" s="8" t="str">
        <f t="shared" si="10"/>
        <v>.</v>
      </c>
      <c r="V58" s="8">
        <f t="shared" si="11"/>
        <v>11</v>
      </c>
    </row>
    <row r="59" spans="2:22" x14ac:dyDescent="0.25">
      <c r="B59">
        <f>IF(C59&lt;&gt;"",RANK(E59,$E$51:$E$63)+COUNTIF($E$51:E59,E59)-1,0)</f>
        <v>9</v>
      </c>
      <c r="C59" t="s">
        <v>141</v>
      </c>
      <c r="D59" t="s">
        <v>143</v>
      </c>
      <c r="E59" s="6">
        <v>6</v>
      </c>
      <c r="F59" s="6"/>
      <c r="G59">
        <v>9</v>
      </c>
      <c r="H59" s="8" t="str">
        <f t="shared" si="6"/>
        <v>Attente orga Ligne</v>
      </c>
      <c r="I59" s="8" t="str">
        <f t="shared" si="7"/>
        <v>Attente Fromage</v>
      </c>
      <c r="J59" s="8">
        <f t="shared" si="8"/>
        <v>6</v>
      </c>
      <c r="N59">
        <f>IF(O59&lt;&gt;"",RANK(Q59,$Q$51:$Q$63)+COUNTIF($Q$51:Q59,Q59)-1,0)</f>
        <v>9</v>
      </c>
      <c r="O59" t="s">
        <v>141</v>
      </c>
      <c r="P59" t="s">
        <v>122</v>
      </c>
      <c r="Q59" s="6">
        <v>0</v>
      </c>
      <c r="R59" s="6"/>
      <c r="S59">
        <v>9</v>
      </c>
      <c r="T59" s="8" t="str">
        <f t="shared" si="9"/>
        <v>Attente orga Ligne</v>
      </c>
      <c r="U59" s="8" t="str">
        <f t="shared" si="10"/>
        <v>Erreur d'emballage</v>
      </c>
      <c r="V59" s="8">
        <f t="shared" si="11"/>
        <v>0</v>
      </c>
    </row>
    <row r="60" spans="2:22" x14ac:dyDescent="0.25">
      <c r="B60">
        <f>IF(C60&lt;&gt;"",RANK(E60,$E$51:$E$63)+COUNTIF($E$51:E60,E60)-1,0)</f>
        <v>0</v>
      </c>
      <c r="F60" s="6"/>
      <c r="G60">
        <v>10</v>
      </c>
      <c r="H60" s="8" t="e">
        <f t="shared" si="6"/>
        <v>#N/A</v>
      </c>
      <c r="I60" s="8" t="e">
        <f t="shared" si="7"/>
        <v>#N/A</v>
      </c>
      <c r="J60" s="8" t="e">
        <f t="shared" si="8"/>
        <v>#N/A</v>
      </c>
      <c r="N60">
        <f>IF(O60&lt;&gt;"",RANK(Q60,$Q$51:$Q$63)+COUNTIF($Q$51:Q60,Q60)-1,0)</f>
        <v>0</v>
      </c>
      <c r="R60" s="6"/>
      <c r="S60">
        <v>10</v>
      </c>
      <c r="T60" s="8" t="e">
        <f t="shared" si="9"/>
        <v>#N/A</v>
      </c>
      <c r="U60" s="8" t="e">
        <f t="shared" si="10"/>
        <v>#N/A</v>
      </c>
      <c r="V60" s="8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8" t="e">
        <f t="shared" si="6"/>
        <v>#N/A</v>
      </c>
      <c r="I61" s="8" t="e">
        <f t="shared" si="7"/>
        <v>#N/A</v>
      </c>
      <c r="J61" s="8" t="e">
        <f t="shared" si="8"/>
        <v>#N/A</v>
      </c>
      <c r="N61">
        <f>IF(O61&lt;&gt;"",RANK(Q61,$Q$51:$Q$63)+COUNTIF($Q$51:Q61,Q61)-1,0)</f>
        <v>0</v>
      </c>
      <c r="S61">
        <v>11</v>
      </c>
      <c r="T61" s="8" t="e">
        <f t="shared" si="9"/>
        <v>#N/A</v>
      </c>
      <c r="U61" s="8" t="e">
        <f t="shared" si="10"/>
        <v>#N/A</v>
      </c>
      <c r="V61" s="8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8" t="e">
        <f t="shared" si="6"/>
        <v>#N/A</v>
      </c>
      <c r="I62" s="8" t="e">
        <f t="shared" si="7"/>
        <v>#N/A</v>
      </c>
      <c r="J62" s="8" t="e">
        <f t="shared" si="8"/>
        <v>#N/A</v>
      </c>
      <c r="N62">
        <f>IF(O62&lt;&gt;"",RANK(Q62,$Q$51:$Q$63)+COUNTIF($Q$51:Q62,Q62)-1,0)</f>
        <v>0</v>
      </c>
      <c r="S62">
        <v>12</v>
      </c>
      <c r="T62" s="8" t="e">
        <f t="shared" si="9"/>
        <v>#N/A</v>
      </c>
      <c r="U62" s="8" t="e">
        <f t="shared" si="10"/>
        <v>#N/A</v>
      </c>
      <c r="V62" s="8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8" t="e">
        <f t="shared" si="6"/>
        <v>#N/A</v>
      </c>
      <c r="I63" s="8" t="e">
        <f t="shared" si="7"/>
        <v>#N/A</v>
      </c>
      <c r="J63" s="8" t="e">
        <f t="shared" si="8"/>
        <v>#N/A</v>
      </c>
      <c r="N63">
        <f>IF(O63&lt;&gt;"",RANK(Q63,$Q$51:$Q$63)+COUNTIF($Q$51:Q63,Q63)-1,0)</f>
        <v>0</v>
      </c>
      <c r="S63">
        <v>13</v>
      </c>
      <c r="T63" s="8" t="e">
        <f t="shared" si="9"/>
        <v>#N/A</v>
      </c>
      <c r="U63" s="8" t="e">
        <f t="shared" si="10"/>
        <v>#N/A</v>
      </c>
      <c r="V63" s="8" t="e">
        <f t="shared" si="11"/>
        <v>#N/A</v>
      </c>
    </row>
    <row r="66" spans="2:22" ht="21" x14ac:dyDescent="0.35">
      <c r="C66" s="11" t="s">
        <v>131</v>
      </c>
      <c r="D66" s="10"/>
      <c r="E66" s="10"/>
      <c r="O66" s="11" t="s">
        <v>131</v>
      </c>
      <c r="P66" s="10"/>
      <c r="Q66" s="10"/>
    </row>
    <row r="70" spans="2:22" x14ac:dyDescent="0.25">
      <c r="C70" s="7" t="s">
        <v>1</v>
      </c>
      <c r="D70" t="s">
        <v>3</v>
      </c>
      <c r="O70" s="7" t="s">
        <v>1</v>
      </c>
      <c r="P70" t="s">
        <v>4</v>
      </c>
    </row>
    <row r="72" spans="2:22" x14ac:dyDescent="0.25">
      <c r="C72" s="7" t="s">
        <v>25</v>
      </c>
      <c r="D72" s="7" t="s">
        <v>28</v>
      </c>
      <c r="E72" t="s">
        <v>132</v>
      </c>
      <c r="H72" s="8"/>
      <c r="O72" s="7" t="s">
        <v>25</v>
      </c>
      <c r="P72" s="7" t="s">
        <v>28</v>
      </c>
      <c r="Q72" t="s">
        <v>132</v>
      </c>
      <c r="T72" s="8"/>
    </row>
    <row r="73" spans="2:22" x14ac:dyDescent="0.25">
      <c r="B73">
        <f>IF(C73&lt;&gt;"",RANK(E73,$E$73:$E$82)+COUNTIF($E$73:E73,E73)-1,0)</f>
        <v>1</v>
      </c>
      <c r="C73" t="s">
        <v>15</v>
      </c>
      <c r="D73" t="s">
        <v>116</v>
      </c>
      <c r="E73" s="6">
        <v>5</v>
      </c>
      <c r="F73" s="6"/>
      <c r="G73">
        <v>1</v>
      </c>
      <c r="H73" s="8" t="str">
        <f>VLOOKUP(G73,$B$73:$E$82,2,FALSE)</f>
        <v>Matière première</v>
      </c>
      <c r="I73" s="8" t="str">
        <f>VLOOKUP(G73,$B$73:$E$82,3,FALSE)</f>
        <v>Fromages mous emballés</v>
      </c>
      <c r="J73" s="8">
        <f>VLOOKUP(G73,$B$73:$E$82,4,FALSE)</f>
        <v>5</v>
      </c>
      <c r="N73">
        <f>IF(O73&lt;&gt;"",RANK(Q73,$Q$73:$Q$82)+COUNTIF($Q$73:Q73,Q73)-1,0)</f>
        <v>1</v>
      </c>
      <c r="O73" t="s">
        <v>15</v>
      </c>
      <c r="P73" t="s">
        <v>116</v>
      </c>
      <c r="Q73" s="6">
        <v>1</v>
      </c>
      <c r="R73" s="6"/>
      <c r="S73">
        <v>1</v>
      </c>
      <c r="T73" s="8" t="str">
        <f>VLOOKUP(S73,$N$73:$Q$82,2,FALSE)</f>
        <v>Matière première</v>
      </c>
      <c r="U73" s="8" t="str">
        <f>VLOOKUP(S73,$N$73:$Q$82,3,FALSE)</f>
        <v>Fromages mous emballés</v>
      </c>
      <c r="V73" s="8">
        <f>VLOOKUP(S73,$N$73:$Q$82,4,FALSE)</f>
        <v>1</v>
      </c>
    </row>
    <row r="74" spans="2:22" x14ac:dyDescent="0.25">
      <c r="B74">
        <f>IF(C74&lt;&gt;"",RANK(E74,$E$73:$E$82)+COUNTIF($E$73:E74,E74)-1,0)</f>
        <v>2</v>
      </c>
      <c r="C74" t="s">
        <v>15</v>
      </c>
      <c r="D74" t="s">
        <v>136</v>
      </c>
      <c r="E74" s="6">
        <v>3</v>
      </c>
      <c r="F74" s="6"/>
      <c r="G74">
        <v>2</v>
      </c>
      <c r="H74" s="8" t="str">
        <f t="shared" ref="H74:H82" si="12">VLOOKUP(G74,$B$73:$E$82,2,FALSE)</f>
        <v>Matière première</v>
      </c>
      <c r="I74" s="8" t="str">
        <f t="shared" ref="I74:I82" si="13">VLOOKUP(G74,$B$73:$E$82,3,FALSE)</f>
        <v>Tri fromages sur ligne</v>
      </c>
      <c r="J74" s="8">
        <f t="shared" ref="J74:J82" si="14">VLOOKUP(G74,$B$73:$E$82,4,FALSE)</f>
        <v>3</v>
      </c>
      <c r="N74">
        <f>IF(O74&lt;&gt;"",RANK(Q74,$Q$73:$Q$82)+COUNTIF($Q$73:Q74,Q74)-1,0)</f>
        <v>0</v>
      </c>
      <c r="R74" s="6"/>
      <c r="S74">
        <v>2</v>
      </c>
      <c r="T74" s="8" t="e">
        <f t="shared" ref="T74:T82" si="15">VLOOKUP(S74,$N$73:$Q$82,2,FALSE)</f>
        <v>#N/A</v>
      </c>
      <c r="U74" s="8" t="e">
        <f t="shared" ref="U74:U82" si="16">VLOOKUP(S74,$N$73:$Q$82,3,FALSE)</f>
        <v>#N/A</v>
      </c>
      <c r="V74" s="8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3</v>
      </c>
      <c r="C75" t="s">
        <v>15</v>
      </c>
      <c r="D75" t="s">
        <v>118</v>
      </c>
      <c r="E75" s="6">
        <v>1</v>
      </c>
      <c r="F75" s="6"/>
      <c r="G75">
        <v>3</v>
      </c>
      <c r="H75" s="8" t="str">
        <f t="shared" si="12"/>
        <v>Matière première</v>
      </c>
      <c r="I75" s="8" t="str">
        <f t="shared" si="13"/>
        <v>Fromages gros emballés</v>
      </c>
      <c r="J75" s="8">
        <f t="shared" si="14"/>
        <v>1</v>
      </c>
      <c r="N75">
        <f>IF(O75&lt;&gt;"",RANK(Q75,$Q$73:$Q$82)+COUNTIF($Q$73:Q75,Q75)-1,0)</f>
        <v>0</v>
      </c>
      <c r="R75" s="6"/>
      <c r="S75">
        <v>3</v>
      </c>
      <c r="T75" s="8" t="e">
        <f t="shared" si="15"/>
        <v>#N/A</v>
      </c>
      <c r="U75" s="8" t="e">
        <f t="shared" si="16"/>
        <v>#N/A</v>
      </c>
      <c r="V75" s="8" t="e">
        <f t="shared" si="17"/>
        <v>#N/A</v>
      </c>
    </row>
    <row r="76" spans="2:22" x14ac:dyDescent="0.25">
      <c r="B76">
        <f>IF(C76&lt;&gt;"",RANK(E76,$E$73:$E$82)+COUNTIF($E$73:E76,E76)-1,0)</f>
        <v>4</v>
      </c>
      <c r="C76" t="s">
        <v>15</v>
      </c>
      <c r="D76" t="s">
        <v>119</v>
      </c>
      <c r="E76" s="6">
        <v>1</v>
      </c>
      <c r="F76" s="6"/>
      <c r="G76">
        <v>4</v>
      </c>
      <c r="H76" s="8" t="str">
        <f t="shared" si="12"/>
        <v>Matière première</v>
      </c>
      <c r="I76" s="8" t="str">
        <f t="shared" si="13"/>
        <v>Fromages petits éjectés</v>
      </c>
      <c r="J76" s="8">
        <f t="shared" si="14"/>
        <v>1</v>
      </c>
      <c r="N76">
        <f>IF(O76&lt;&gt;"",RANK(Q76,$Q$73:$Q$82)+COUNTIF($Q$73:Q76,Q76)-1,0)</f>
        <v>0</v>
      </c>
      <c r="R76" s="6"/>
      <c r="S76">
        <v>4</v>
      </c>
      <c r="T76" s="8" t="e">
        <f t="shared" si="15"/>
        <v>#N/A</v>
      </c>
      <c r="U76" s="8" t="e">
        <f t="shared" si="16"/>
        <v>#N/A</v>
      </c>
      <c r="V76" s="8" t="e">
        <f t="shared" si="17"/>
        <v>#N/A</v>
      </c>
    </row>
    <row r="77" spans="2:22" x14ac:dyDescent="0.25">
      <c r="B77">
        <f>IF(C77&lt;&gt;"",RANK(E77,$E$73:$E$82)+COUNTIF($E$73:E77,E77)-1,0)</f>
        <v>5</v>
      </c>
      <c r="C77" t="s">
        <v>15</v>
      </c>
      <c r="D77" t="s">
        <v>10</v>
      </c>
      <c r="E77" s="6">
        <v>1</v>
      </c>
      <c r="F77" s="6"/>
      <c r="G77">
        <v>5</v>
      </c>
      <c r="H77" s="8" t="str">
        <f t="shared" si="12"/>
        <v>Matière première</v>
      </c>
      <c r="I77" s="8" t="str">
        <f t="shared" si="13"/>
        <v>.</v>
      </c>
      <c r="J77" s="8">
        <f t="shared" si="14"/>
        <v>1</v>
      </c>
      <c r="N77">
        <f>IF(O77&lt;&gt;"",RANK(Q77,$Q$73:$Q$82)+COUNTIF($Q$73:Q77,Q77)-1,0)</f>
        <v>0</v>
      </c>
      <c r="R77" s="6"/>
      <c r="S77">
        <v>5</v>
      </c>
      <c r="T77" s="8" t="e">
        <f t="shared" si="15"/>
        <v>#N/A</v>
      </c>
      <c r="U77" s="8" t="e">
        <f t="shared" si="16"/>
        <v>#N/A</v>
      </c>
      <c r="V77" s="8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6"/>
      <c r="G78">
        <v>6</v>
      </c>
      <c r="H78" s="8" t="e">
        <f t="shared" si="12"/>
        <v>#N/A</v>
      </c>
      <c r="I78" s="8" t="e">
        <f t="shared" si="13"/>
        <v>#N/A</v>
      </c>
      <c r="J78" s="8" t="e">
        <f t="shared" si="14"/>
        <v>#N/A</v>
      </c>
      <c r="N78">
        <f>IF(O78&lt;&gt;"",RANK(Q78,$Q$73:$Q$82)+COUNTIF($Q$73:Q78,Q78)-1,0)</f>
        <v>0</v>
      </c>
      <c r="R78" s="6"/>
      <c r="S78">
        <v>6</v>
      </c>
      <c r="T78" s="8" t="e">
        <f t="shared" si="15"/>
        <v>#N/A</v>
      </c>
      <c r="U78" s="8" t="e">
        <f t="shared" si="16"/>
        <v>#N/A</v>
      </c>
      <c r="V78" s="8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6"/>
      <c r="G79">
        <v>7</v>
      </c>
      <c r="H79" s="8" t="e">
        <f t="shared" si="12"/>
        <v>#N/A</v>
      </c>
      <c r="I79" s="8" t="e">
        <f t="shared" si="13"/>
        <v>#N/A</v>
      </c>
      <c r="J79" s="8" t="e">
        <f t="shared" si="14"/>
        <v>#N/A</v>
      </c>
      <c r="N79">
        <f>IF(O79&lt;&gt;"",RANK(Q79,$Q$73:$Q$82)+COUNTIF($Q$73:Q79,Q79)-1,0)</f>
        <v>0</v>
      </c>
      <c r="R79" s="6"/>
      <c r="S79">
        <v>7</v>
      </c>
      <c r="T79" s="8" t="e">
        <f t="shared" si="15"/>
        <v>#N/A</v>
      </c>
      <c r="U79" s="8" t="e">
        <f t="shared" si="16"/>
        <v>#N/A</v>
      </c>
      <c r="V79" s="8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6"/>
      <c r="G80">
        <v>8</v>
      </c>
      <c r="H80" s="8" t="e">
        <f t="shared" si="12"/>
        <v>#N/A</v>
      </c>
      <c r="I80" s="8" t="e">
        <f t="shared" si="13"/>
        <v>#N/A</v>
      </c>
      <c r="J80" s="8" t="e">
        <f t="shared" si="14"/>
        <v>#N/A</v>
      </c>
      <c r="N80">
        <f>IF(O80&lt;&gt;"",RANK(Q80,$Q$73:$Q$82)+COUNTIF($Q$73:Q80,Q80)-1,0)</f>
        <v>0</v>
      </c>
      <c r="R80" s="6"/>
      <c r="S80">
        <v>8</v>
      </c>
      <c r="T80" s="8" t="e">
        <f t="shared" si="15"/>
        <v>#N/A</v>
      </c>
      <c r="U80" s="8" t="e">
        <f t="shared" si="16"/>
        <v>#N/A</v>
      </c>
      <c r="V80" s="8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6"/>
      <c r="G81">
        <v>9</v>
      </c>
      <c r="H81" s="8" t="e">
        <f t="shared" si="12"/>
        <v>#N/A</v>
      </c>
      <c r="I81" s="8" t="e">
        <f t="shared" si="13"/>
        <v>#N/A</v>
      </c>
      <c r="J81" s="8" t="e">
        <f t="shared" si="14"/>
        <v>#N/A</v>
      </c>
      <c r="N81">
        <f>IF(O81&lt;&gt;"",RANK(Q81,$Q$73:$Q$82)+COUNTIF($Q$73:Q81,Q81)-1,0)</f>
        <v>0</v>
      </c>
      <c r="R81" s="6"/>
      <c r="S81">
        <v>9</v>
      </c>
      <c r="T81" s="8" t="e">
        <f t="shared" si="15"/>
        <v>#N/A</v>
      </c>
      <c r="U81" s="8" t="e">
        <f t="shared" si="16"/>
        <v>#N/A</v>
      </c>
      <c r="V81" s="8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6"/>
      <c r="G82">
        <v>10</v>
      </c>
      <c r="H82" s="8" t="e">
        <f t="shared" si="12"/>
        <v>#N/A</v>
      </c>
      <c r="I82" s="8" t="e">
        <f t="shared" si="13"/>
        <v>#N/A</v>
      </c>
      <c r="J82" s="8" t="e">
        <f t="shared" si="14"/>
        <v>#N/A</v>
      </c>
      <c r="N82">
        <f>IF(O82&lt;&gt;"",RANK(Q82,$Q$73:$Q$82)+COUNTIF($Q$73:Q82,Q82)-1,0)</f>
        <v>0</v>
      </c>
      <c r="R82" s="6"/>
      <c r="S82">
        <v>10</v>
      </c>
      <c r="T82" s="8" t="e">
        <f t="shared" si="15"/>
        <v>#N/A</v>
      </c>
      <c r="U82" s="8" t="e">
        <f t="shared" si="16"/>
        <v>#N/A</v>
      </c>
      <c r="V82" s="8" t="e">
        <f t="shared" si="17"/>
        <v>#N/A</v>
      </c>
    </row>
    <row r="86" spans="2:33" x14ac:dyDescent="0.25">
      <c r="C86" s="7" t="s">
        <v>1</v>
      </c>
      <c r="D86" t="s">
        <v>3</v>
      </c>
      <c r="O86" s="7" t="s">
        <v>1</v>
      </c>
      <c r="P86" t="s">
        <v>4</v>
      </c>
    </row>
    <row r="88" spans="2:33" x14ac:dyDescent="0.25">
      <c r="C88" s="7" t="s">
        <v>25</v>
      </c>
      <c r="D88" t="s">
        <v>125</v>
      </c>
      <c r="H88" s="8"/>
      <c r="O88" s="7" t="s">
        <v>25</v>
      </c>
      <c r="P88" t="s">
        <v>125</v>
      </c>
      <c r="T88" s="8"/>
      <c r="AF88" s="8"/>
    </row>
    <row r="89" spans="2:33" x14ac:dyDescent="0.25">
      <c r="B89">
        <f>IF(C89&lt;&gt;"",RANK(D89,$D$89:$D$98)+COUNTIF($D$89:D89,D89)-1,0)</f>
        <v>1</v>
      </c>
      <c r="C89" t="s">
        <v>84</v>
      </c>
      <c r="D89" s="6">
        <v>2330</v>
      </c>
      <c r="F89" s="6"/>
      <c r="G89">
        <v>1</v>
      </c>
      <c r="H89" s="8" t="str">
        <f>VLOOKUP(G89,$B$89:$D$98,2,FALSE)</f>
        <v>Emballeuse SAN61</v>
      </c>
      <c r="I89" s="8">
        <f>VLOOKUP(G89,$B$89:$D$98,3,FALSE)</f>
        <v>2330</v>
      </c>
      <c r="N89">
        <f>IF(O89&lt;&gt;"",RANK(P89,$P$89:$P$98)+COUNTIF($P$89:P89,P89)-1,0)</f>
        <v>1</v>
      </c>
      <c r="O89" t="s">
        <v>84</v>
      </c>
      <c r="P89" s="6">
        <v>1315</v>
      </c>
      <c r="R89" s="6"/>
      <c r="S89">
        <v>1</v>
      </c>
      <c r="T89" s="8" t="str">
        <f>VLOOKUP(S89,$N$89:$P$98,2,FALSE)</f>
        <v>Emballeuse SAN61</v>
      </c>
      <c r="U89" s="8">
        <f>VLOOKUP(S89,$N$89:$P$98,3,FALSE)</f>
        <v>1315</v>
      </c>
      <c r="AB89" s="6"/>
      <c r="AD89" s="6"/>
      <c r="AF89" s="8"/>
      <c r="AG89" s="8"/>
    </row>
    <row r="90" spans="2:33" x14ac:dyDescent="0.25">
      <c r="B90">
        <f>IF(C90&lt;&gt;"",RANK(D90,$D$89:$D$98)+COUNTIF($D$89:D90,D90)-1,0)</f>
        <v>2</v>
      </c>
      <c r="C90" t="s">
        <v>16</v>
      </c>
      <c r="D90" s="6">
        <v>245</v>
      </c>
      <c r="F90" s="6"/>
      <c r="G90">
        <v>2</v>
      </c>
      <c r="H90" s="8" t="str">
        <f t="shared" ref="H90:H98" si="18">VLOOKUP(G90,$B$89:$D$98,2,FALSE)</f>
        <v>Encaisseuse</v>
      </c>
      <c r="I90" s="8">
        <f t="shared" ref="I90:I98" si="19">VLOOKUP(G90,$B$89:$D$98,3,FALSE)</f>
        <v>245</v>
      </c>
      <c r="N90">
        <f>IF(O90&lt;&gt;"",RANK(P90,$P$89:$P$98)+COUNTIF($P$89:P90,P90)-1,0)</f>
        <v>2</v>
      </c>
      <c r="O90" t="s">
        <v>16</v>
      </c>
      <c r="P90" s="6">
        <v>525</v>
      </c>
      <c r="R90" s="6"/>
      <c r="S90">
        <v>2</v>
      </c>
      <c r="T90" s="8" t="str">
        <f t="shared" ref="T90:T98" si="20">VLOOKUP(S90,$N$89:$P$98,2,FALSE)</f>
        <v>Encaisseuse</v>
      </c>
      <c r="U90" s="8">
        <f t="shared" ref="U90:U98" si="21">VLOOKUP(S90,$N$89:$P$98,3,FALSE)</f>
        <v>525</v>
      </c>
      <c r="AB90" s="6"/>
      <c r="AD90" s="6"/>
      <c r="AF90" s="8"/>
      <c r="AG90" s="8"/>
    </row>
    <row r="91" spans="2:33" x14ac:dyDescent="0.25">
      <c r="B91">
        <f>IF(C91&lt;&gt;"",RANK(D91,$D$89:$D$98)+COUNTIF($D$89:D91,D91)-1,0)</f>
        <v>3</v>
      </c>
      <c r="C91" t="s">
        <v>61</v>
      </c>
      <c r="D91" s="6">
        <v>185</v>
      </c>
      <c r="F91" s="6"/>
      <c r="G91">
        <v>3</v>
      </c>
      <c r="H91" s="8" t="str">
        <f t="shared" si="18"/>
        <v>Stickage dateur étiqueteuse</v>
      </c>
      <c r="I91" s="8">
        <f t="shared" si="19"/>
        <v>185</v>
      </c>
      <c r="N91">
        <f>IF(O91&lt;&gt;"",RANK(P91,$P$89:$P$98)+COUNTIF($P$89:P91,P91)-1,0)</f>
        <v>3</v>
      </c>
      <c r="O91" t="s">
        <v>61</v>
      </c>
      <c r="P91" s="6">
        <v>265</v>
      </c>
      <c r="R91" s="6"/>
      <c r="S91">
        <v>3</v>
      </c>
      <c r="T91" s="8" t="str">
        <f t="shared" si="20"/>
        <v>Stickage dateur étiqueteuse</v>
      </c>
      <c r="U91" s="8">
        <f t="shared" si="21"/>
        <v>265</v>
      </c>
      <c r="AB91" s="6"/>
      <c r="AD91" s="6"/>
      <c r="AF91" s="8"/>
      <c r="AG91" s="8"/>
    </row>
    <row r="92" spans="2:33" x14ac:dyDescent="0.25">
      <c r="B92">
        <f>IF(C92&lt;&gt;"",RANK(D92,$D$89:$D$98)+COUNTIF($D$89:D92,D92)-1,0)</f>
        <v>4</v>
      </c>
      <c r="C92" t="s">
        <v>13</v>
      </c>
      <c r="D92" s="6">
        <v>20</v>
      </c>
      <c r="F92" s="6"/>
      <c r="G92">
        <v>4</v>
      </c>
      <c r="H92" s="8" t="str">
        <f t="shared" si="18"/>
        <v>Dépileur</v>
      </c>
      <c r="I92" s="8">
        <f t="shared" si="19"/>
        <v>20</v>
      </c>
      <c r="N92">
        <f>IF(O92&lt;&gt;"",RANK(P92,$P$89:$P$98)+COUNTIF($P$89:P92,P92)-1,0)</f>
        <v>4</v>
      </c>
      <c r="O92" t="s">
        <v>47</v>
      </c>
      <c r="P92" s="6">
        <v>45</v>
      </c>
      <c r="R92" s="6"/>
      <c r="S92">
        <v>4</v>
      </c>
      <c r="T92" s="8" t="str">
        <f t="shared" si="20"/>
        <v>Balance DPM</v>
      </c>
      <c r="U92" s="8">
        <f t="shared" si="21"/>
        <v>45</v>
      </c>
      <c r="AB92" s="6"/>
      <c r="AD92" s="6"/>
      <c r="AF92" s="8"/>
      <c r="AG92" s="8"/>
    </row>
    <row r="93" spans="2:33" x14ac:dyDescent="0.25">
      <c r="B93">
        <f>IF(C93&lt;&gt;"",RANK(D93,$D$89:$D$98)+COUNTIF($D$89:D93,D93)-1,0)</f>
        <v>0</v>
      </c>
      <c r="F93" s="6"/>
      <c r="G93">
        <v>5</v>
      </c>
      <c r="H93" s="8" t="e">
        <f t="shared" si="18"/>
        <v>#N/A</v>
      </c>
      <c r="I93" s="8" t="e">
        <f t="shared" si="19"/>
        <v>#N/A</v>
      </c>
      <c r="N93">
        <f>IF(O93&lt;&gt;"",RANK(P93,$P$89:$P$98)+COUNTIF($P$89:P93,P93)-1,0)</f>
        <v>5</v>
      </c>
      <c r="O93" t="s">
        <v>13</v>
      </c>
      <c r="P93" s="6">
        <v>10</v>
      </c>
      <c r="R93" s="6"/>
      <c r="S93">
        <v>5</v>
      </c>
      <c r="T93" s="8" t="str">
        <f t="shared" si="20"/>
        <v>Dépileur</v>
      </c>
      <c r="U93" s="8">
        <f t="shared" si="21"/>
        <v>10</v>
      </c>
      <c r="AD93" s="6"/>
      <c r="AF93" s="8"/>
      <c r="AG93" s="8"/>
    </row>
    <row r="94" spans="2:33" x14ac:dyDescent="0.25">
      <c r="B94">
        <f>IF(C94&lt;&gt;"",RANK(D94,$D$89:$D$98)+COUNTIF($D$89:D94,D94)-1,0)</f>
        <v>0</v>
      </c>
      <c r="F94" s="6"/>
      <c r="G94">
        <v>6</v>
      </c>
      <c r="H94" s="8" t="e">
        <f t="shared" si="18"/>
        <v>#N/A</v>
      </c>
      <c r="I94" s="8" t="e">
        <f t="shared" si="19"/>
        <v>#N/A</v>
      </c>
      <c r="N94">
        <f>IF(O94&lt;&gt;"",RANK(P94,$P$89:$P$98)+COUNTIF($P$89:P94,P94)-1,0)</f>
        <v>0</v>
      </c>
      <c r="R94" s="6"/>
      <c r="S94">
        <v>6</v>
      </c>
      <c r="T94" s="8" t="e">
        <f t="shared" si="20"/>
        <v>#N/A</v>
      </c>
      <c r="U94" s="8" t="e">
        <f t="shared" si="21"/>
        <v>#N/A</v>
      </c>
      <c r="AD94" s="6"/>
      <c r="AF94" s="8"/>
      <c r="AG94" s="8"/>
    </row>
    <row r="95" spans="2:33" x14ac:dyDescent="0.25">
      <c r="B95">
        <f>IF(C95&lt;&gt;"",RANK(D95,$D$89:$D$98)+COUNTIF($D$89:D95,D95)-1,0)</f>
        <v>0</v>
      </c>
      <c r="F95" s="6"/>
      <c r="G95">
        <v>7</v>
      </c>
      <c r="H95" s="8" t="e">
        <f t="shared" si="18"/>
        <v>#N/A</v>
      </c>
      <c r="I95" s="8" t="e">
        <f t="shared" si="19"/>
        <v>#N/A</v>
      </c>
      <c r="N95">
        <f>IF(O95&lt;&gt;"",RANK(P95,$P$89:$P$98)+COUNTIF($P$89:P95,P95)-1,0)</f>
        <v>0</v>
      </c>
      <c r="R95" s="6"/>
      <c r="S95">
        <v>7</v>
      </c>
      <c r="T95" s="8" t="e">
        <f t="shared" si="20"/>
        <v>#N/A</v>
      </c>
      <c r="U95" s="8" t="e">
        <f t="shared" si="21"/>
        <v>#N/A</v>
      </c>
      <c r="AD95" s="6"/>
      <c r="AF95" s="8"/>
      <c r="AG95" s="8"/>
    </row>
    <row r="96" spans="2:33" x14ac:dyDescent="0.25">
      <c r="B96">
        <f>IF(C96&lt;&gt;"",RANK(D96,$D$89:$D$98)+COUNTIF($D$89:D96,D96)-1,0)</f>
        <v>0</v>
      </c>
      <c r="F96" s="6"/>
      <c r="G96">
        <v>8</v>
      </c>
      <c r="H96" s="8" t="e">
        <f t="shared" si="18"/>
        <v>#N/A</v>
      </c>
      <c r="I96" s="8" t="e">
        <f t="shared" si="19"/>
        <v>#N/A</v>
      </c>
      <c r="N96">
        <f>IF(O96&lt;&gt;"",RANK(P96,$P$89:$P$98)+COUNTIF($P$89:P96,P96)-1,0)</f>
        <v>0</v>
      </c>
      <c r="R96" s="6"/>
      <c r="S96">
        <v>8</v>
      </c>
      <c r="T96" s="8" t="e">
        <f t="shared" si="20"/>
        <v>#N/A</v>
      </c>
      <c r="U96" s="8" t="e">
        <f t="shared" si="21"/>
        <v>#N/A</v>
      </c>
      <c r="AD96" s="6"/>
      <c r="AF96" s="8"/>
      <c r="AG96" s="8"/>
    </row>
    <row r="97" spans="2:33" x14ac:dyDescent="0.25">
      <c r="B97">
        <f>IF(C97&lt;&gt;"",RANK(D97,$D$89:$D$98)+COUNTIF($D$89:D97,D97)-1,0)</f>
        <v>0</v>
      </c>
      <c r="F97" s="6"/>
      <c r="G97">
        <v>9</v>
      </c>
      <c r="H97" s="8" t="e">
        <f t="shared" si="18"/>
        <v>#N/A</v>
      </c>
      <c r="I97" s="8" t="e">
        <f t="shared" si="19"/>
        <v>#N/A</v>
      </c>
      <c r="N97">
        <f>IF(O97&lt;&gt;"",RANK(P97,$P$89:$P$98)+COUNTIF($P$89:P97,P97)-1,0)</f>
        <v>0</v>
      </c>
      <c r="R97" s="6"/>
      <c r="S97">
        <v>9</v>
      </c>
      <c r="T97" s="8" t="e">
        <f t="shared" si="20"/>
        <v>#N/A</v>
      </c>
      <c r="U97" s="8" t="e">
        <f t="shared" si="21"/>
        <v>#N/A</v>
      </c>
      <c r="AD97" s="6"/>
      <c r="AF97" s="8"/>
      <c r="AG97" s="8"/>
    </row>
    <row r="98" spans="2:33" x14ac:dyDescent="0.25">
      <c r="B98">
        <f>IF(C98&lt;&gt;"",RANK(D98,$D$89:$D$98)+COUNTIF($D$89:D98,D98)-1,0)</f>
        <v>0</v>
      </c>
      <c r="F98" s="6"/>
      <c r="G98">
        <v>10</v>
      </c>
      <c r="H98" s="8" t="e">
        <f t="shared" si="18"/>
        <v>#N/A</v>
      </c>
      <c r="I98" s="8" t="e">
        <f t="shared" si="19"/>
        <v>#N/A</v>
      </c>
      <c r="N98">
        <f>IF(O98&lt;&gt;"",RANK(P98,$P$89:$P$98)+COUNTIF($P$89:P98,P98)-1,0)</f>
        <v>0</v>
      </c>
      <c r="R98" s="6"/>
      <c r="S98">
        <v>10</v>
      </c>
      <c r="T98" s="8" t="e">
        <f t="shared" si="20"/>
        <v>#N/A</v>
      </c>
      <c r="U98" s="8" t="e">
        <f t="shared" si="21"/>
        <v>#N/A</v>
      </c>
      <c r="AD98" s="6"/>
      <c r="AF98" s="8"/>
      <c r="AG98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G98"/>
  <sheetViews>
    <sheetView zoomScale="55" zoomScaleNormal="55" workbookViewId="0">
      <selection activeCell="D73" sqref="D73:D75"/>
      <pivotSelection pane="bottomRight" showHeader="1" axis="axisRow" dimension="1" activeRow="72" activeCol="3" previousRow="72" previousCol="3" click="1" r:id="rId6">
        <pivotArea dataOnly="0" labelOnly="1" outline="0" fieldPosition="0">
          <references count="1">
            <reference field="3" count="0"/>
          </references>
        </pivotArea>
      </pivotSelection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2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2" customWidth="1"/>
    <col min="25" max="25" width="4.140625" customWidth="1"/>
    <col min="26" max="26" width="25.5703125" bestFit="1" customWidth="1"/>
    <col min="27" max="27" width="8.140625" customWidth="1"/>
    <col min="28" max="28" width="11.140625" customWidth="1"/>
    <col min="29" max="29" width="12.5703125" bestFit="1" customWidth="1"/>
  </cols>
  <sheetData>
    <row r="1" spans="2:22" ht="23.25" x14ac:dyDescent="0.35">
      <c r="C1" s="9" t="s">
        <v>128</v>
      </c>
      <c r="O1" s="9" t="s">
        <v>129</v>
      </c>
    </row>
    <row r="4" spans="2:22" ht="21" x14ac:dyDescent="0.35">
      <c r="C4" s="11" t="s">
        <v>127</v>
      </c>
      <c r="D4" s="10"/>
      <c r="O4" s="11" t="s">
        <v>127</v>
      </c>
      <c r="P4" s="10"/>
    </row>
    <row r="7" spans="2:22" x14ac:dyDescent="0.25">
      <c r="C7" s="7" t="s">
        <v>1</v>
      </c>
      <c r="D7" t="s">
        <v>9</v>
      </c>
      <c r="O7" s="7" t="s">
        <v>1</v>
      </c>
      <c r="P7" t="s">
        <v>21</v>
      </c>
    </row>
    <row r="9" spans="2:22" x14ac:dyDescent="0.25">
      <c r="C9" s="7" t="s">
        <v>25</v>
      </c>
      <c r="D9" s="7" t="s">
        <v>28</v>
      </c>
      <c r="E9" t="s">
        <v>125</v>
      </c>
      <c r="H9" s="8"/>
      <c r="O9" s="7" t="s">
        <v>25</v>
      </c>
      <c r="P9" s="7" t="s">
        <v>28</v>
      </c>
      <c r="Q9" t="s">
        <v>125</v>
      </c>
      <c r="T9" s="8"/>
    </row>
    <row r="10" spans="2:22" x14ac:dyDescent="0.25">
      <c r="B10">
        <f>IF(C10&lt;&gt;"",RANK(E10,$E$10:$E$35)+COUNTIF($E$10:E10,E10)-1,0)</f>
        <v>1</v>
      </c>
      <c r="C10" t="s">
        <v>88</v>
      </c>
      <c r="D10" t="s">
        <v>120</v>
      </c>
      <c r="E10" s="6">
        <v>480</v>
      </c>
      <c r="F10" s="6"/>
      <c r="G10">
        <v>1</v>
      </c>
      <c r="H10" s="8" t="str">
        <f>VLOOKUP(G10,$B$10:$E$35,2,FALSE)</f>
        <v>Encaisseuse Multisan</v>
      </c>
      <c r="I10" s="8" t="str">
        <f>VLOOKUP(G10,$B$10:$E$35,3,FALSE)</f>
        <v>Panne formage caisse</v>
      </c>
      <c r="J10" s="8">
        <f>VLOOKUP(G10,$B$10:$E$35,4,FALSE)</f>
        <v>480</v>
      </c>
      <c r="N10">
        <f>IF(O10&lt;&gt;"",RANK(Q10,$Q$10:$Q$35)+COUNTIF($Q$10:Q10,Q10)-1,0)</f>
        <v>1</v>
      </c>
      <c r="O10" t="s">
        <v>85</v>
      </c>
      <c r="P10" t="s">
        <v>71</v>
      </c>
      <c r="Q10" s="6">
        <v>470</v>
      </c>
      <c r="R10" s="6"/>
      <c r="S10">
        <v>1</v>
      </c>
      <c r="T10" s="8" t="str">
        <f>VLOOKUP(S10,$N$10:$Q$35,2,FALSE)</f>
        <v>Emballeuse Multisan</v>
      </c>
      <c r="U10" s="8" t="str">
        <f>VLOOKUP(S10,$N$10:$Q$35,3,FALSE)</f>
        <v>Défaut tirage papier</v>
      </c>
      <c r="V10" s="8">
        <f>VLOOKUP(S10,$N$10:$Q$35,4,FALSE)</f>
        <v>470</v>
      </c>
    </row>
    <row r="11" spans="2:22" x14ac:dyDescent="0.25">
      <c r="B11">
        <f>IF(C11&lt;&gt;"",RANK(E11,$E$10:$E$35)+COUNTIF($E$10:E11,E11)-1,0)</f>
        <v>5</v>
      </c>
      <c r="C11" t="s">
        <v>88</v>
      </c>
      <c r="D11" t="s">
        <v>77</v>
      </c>
      <c r="E11" s="6">
        <v>230</v>
      </c>
      <c r="F11" s="6"/>
      <c r="G11">
        <v>2</v>
      </c>
      <c r="H11" s="8" t="str">
        <f t="shared" ref="H11:H35" si="0">VLOOKUP(G11,$B$10:$E$35,2,FALSE)</f>
        <v>Centreur Vestor</v>
      </c>
      <c r="I11" s="8" t="str">
        <f t="shared" ref="I11:I35" si="1">VLOOKUP(G11,$B$10:$E$35,3,FALSE)</f>
        <v>Panne centreur</v>
      </c>
      <c r="J11" s="8">
        <f t="shared" ref="J11:J35" si="2">VLOOKUP(G11,$B$10:$E$35,4,FALSE)</f>
        <v>400</v>
      </c>
      <c r="N11">
        <f>IF(O11&lt;&gt;"",RANK(Q11,$Q$10:$Q$35)+COUNTIF($Q$10:Q11,Q11)-1,0)</f>
        <v>2</v>
      </c>
      <c r="O11" t="s">
        <v>85</v>
      </c>
      <c r="P11" t="s">
        <v>68</v>
      </c>
      <c r="Q11" s="6">
        <v>450</v>
      </c>
      <c r="R11" s="6"/>
      <c r="S11">
        <v>2</v>
      </c>
      <c r="T11" s="8" t="str">
        <f t="shared" ref="T11:T35" si="3">VLOOKUP(S11,$N$10:$Q$35,2,FALSE)</f>
        <v>Emballeuse Multisan</v>
      </c>
      <c r="U11" s="8" t="str">
        <f t="shared" ref="U11:U35" si="4">VLOOKUP(S11,$N$10:$Q$35,3,FALSE)</f>
        <v>Défaut pince prise fromage</v>
      </c>
      <c r="V11" s="8">
        <f t="shared" ref="V11:V35" si="5">VLOOKUP(S11,$N$10:$Q$35,4,FALSE)</f>
        <v>450</v>
      </c>
    </row>
    <row r="12" spans="2:22" x14ac:dyDescent="0.25">
      <c r="B12">
        <f>IF(C12&lt;&gt;"",RANK(E12,$E$10:$E$35)+COUNTIF($E$10:E12,E12)-1,0)</f>
        <v>7</v>
      </c>
      <c r="C12" t="s">
        <v>88</v>
      </c>
      <c r="D12" t="s">
        <v>10</v>
      </c>
      <c r="E12" s="6">
        <v>90</v>
      </c>
      <c r="F12" s="6"/>
      <c r="G12">
        <v>3</v>
      </c>
      <c r="H12" s="8" t="str">
        <f t="shared" si="0"/>
        <v>Stickage dateur étiqueteuse</v>
      </c>
      <c r="I12" s="8" t="str">
        <f t="shared" si="1"/>
        <v>Défaut de dépose sticker</v>
      </c>
      <c r="J12" s="8">
        <f t="shared" si="2"/>
        <v>300</v>
      </c>
      <c r="N12">
        <f>IF(O12&lt;&gt;"",RANK(Q12,$Q$10:$Q$35)+COUNTIF($Q$10:Q12,Q12)-1,0)</f>
        <v>3</v>
      </c>
      <c r="O12" t="s">
        <v>85</v>
      </c>
      <c r="P12" t="s">
        <v>115</v>
      </c>
      <c r="Q12" s="6">
        <v>430</v>
      </c>
      <c r="R12" s="6"/>
      <c r="S12">
        <v>3</v>
      </c>
      <c r="T12" s="8" t="str">
        <f t="shared" si="3"/>
        <v>Emballeuse Multisan</v>
      </c>
      <c r="U12" s="8" t="str">
        <f t="shared" si="4"/>
        <v>Fromage mal emballé</v>
      </c>
      <c r="V12" s="8">
        <f t="shared" si="5"/>
        <v>430</v>
      </c>
    </row>
    <row r="13" spans="2:22" x14ac:dyDescent="0.25">
      <c r="B13">
        <f>IF(C13&lt;&gt;"",RANK(E13,$E$10:$E$35)+COUNTIF($E$10:E13,E13)-1,0)</f>
        <v>8</v>
      </c>
      <c r="C13" t="s">
        <v>88</v>
      </c>
      <c r="D13" t="s">
        <v>114</v>
      </c>
      <c r="E13" s="6">
        <v>85</v>
      </c>
      <c r="F13" s="6"/>
      <c r="G13">
        <v>4</v>
      </c>
      <c r="H13" s="8" t="str">
        <f t="shared" si="0"/>
        <v>Emballeuse Multisan</v>
      </c>
      <c r="I13" s="8" t="str">
        <f t="shared" si="1"/>
        <v>Fromage mal emballé</v>
      </c>
      <c r="J13" s="8">
        <f t="shared" si="2"/>
        <v>260</v>
      </c>
      <c r="N13">
        <f>IF(O13&lt;&gt;"",RANK(Q13,$Q$10:$Q$35)+COUNTIF($Q$10:Q13,Q13)-1,0)</f>
        <v>4</v>
      </c>
      <c r="O13" t="s">
        <v>85</v>
      </c>
      <c r="P13" t="s">
        <v>67</v>
      </c>
      <c r="Q13" s="6">
        <v>270</v>
      </c>
      <c r="R13" s="6"/>
      <c r="S13">
        <v>4</v>
      </c>
      <c r="T13" s="8" t="str">
        <f t="shared" si="3"/>
        <v>Emballeuse Multisan</v>
      </c>
      <c r="U13" s="8" t="str">
        <f t="shared" si="4"/>
        <v>Produit mal introduit dans la pince</v>
      </c>
      <c r="V13" s="8">
        <f t="shared" si="5"/>
        <v>270</v>
      </c>
    </row>
    <row r="14" spans="2:22" x14ac:dyDescent="0.25">
      <c r="B14">
        <f>IF(C14&lt;&gt;"",RANK(E14,$E$10:$E$35)+COUNTIF($E$10:E14,E14)-1,0)</f>
        <v>15</v>
      </c>
      <c r="C14" t="s">
        <v>88</v>
      </c>
      <c r="D14" t="s">
        <v>79</v>
      </c>
      <c r="E14" s="6">
        <v>30</v>
      </c>
      <c r="F14" s="6"/>
      <c r="G14">
        <v>5</v>
      </c>
      <c r="H14" s="8" t="str">
        <f t="shared" si="0"/>
        <v>Encaisseuse Multisan</v>
      </c>
      <c r="I14" s="8" t="str">
        <f t="shared" si="1"/>
        <v>Panne collage caisse</v>
      </c>
      <c r="J14" s="8">
        <f t="shared" si="2"/>
        <v>230</v>
      </c>
      <c r="N14">
        <f>IF(O14&lt;&gt;"",RANK(Q14,$Q$10:$Q$35)+COUNTIF($Q$10:Q14,Q14)-1,0)</f>
        <v>6</v>
      </c>
      <c r="O14" t="s">
        <v>85</v>
      </c>
      <c r="P14" t="s">
        <v>73</v>
      </c>
      <c r="Q14" s="6">
        <v>215</v>
      </c>
      <c r="R14" s="6"/>
      <c r="S14">
        <v>5</v>
      </c>
      <c r="T14" s="8" t="str">
        <f t="shared" si="3"/>
        <v>Encaisseuse Multisan</v>
      </c>
      <c r="U14" s="8" t="str">
        <f t="shared" si="4"/>
        <v>Panne formage caisse</v>
      </c>
      <c r="V14" s="8">
        <f t="shared" si="5"/>
        <v>245</v>
      </c>
    </row>
    <row r="15" spans="2:22" x14ac:dyDescent="0.25">
      <c r="B15">
        <f>IF(C15&lt;&gt;"",RANK(E15,$E$10:$E$35)+COUNTIF($E$10:E15,E15)-1,0)</f>
        <v>19</v>
      </c>
      <c r="C15" t="s">
        <v>88</v>
      </c>
      <c r="D15" t="s">
        <v>89</v>
      </c>
      <c r="E15" s="6">
        <v>20</v>
      </c>
      <c r="F15" s="6"/>
      <c r="G15">
        <v>6</v>
      </c>
      <c r="H15" s="8" t="str">
        <f t="shared" si="0"/>
        <v>Stickage dateur étiqueteuse</v>
      </c>
      <c r="I15" s="8" t="str">
        <f t="shared" si="1"/>
        <v>Dateur en défaut</v>
      </c>
      <c r="J15" s="8">
        <f t="shared" si="2"/>
        <v>160</v>
      </c>
      <c r="N15">
        <f>IF(O15&lt;&gt;"",RANK(Q15,$Q$10:$Q$35)+COUNTIF($Q$10:Q15,Q15)-1,0)</f>
        <v>7</v>
      </c>
      <c r="O15" t="s">
        <v>85</v>
      </c>
      <c r="P15" t="s">
        <v>126</v>
      </c>
      <c r="Q15" s="6">
        <v>205</v>
      </c>
      <c r="R15" s="6"/>
      <c r="S15">
        <v>6</v>
      </c>
      <c r="T15" s="8" t="str">
        <f t="shared" si="3"/>
        <v>Emballeuse Multisan</v>
      </c>
      <c r="U15" s="8" t="str">
        <f t="shared" si="4"/>
        <v>Défaut poste d'éjection</v>
      </c>
      <c r="V15" s="8">
        <f t="shared" si="5"/>
        <v>215</v>
      </c>
    </row>
    <row r="16" spans="2:22" x14ac:dyDescent="0.25">
      <c r="B16">
        <f>IF(C16&lt;&gt;"",RANK(E16,$E$10:$E$35)+COUNTIF($E$10:E16,E16)-1,0)</f>
        <v>20</v>
      </c>
      <c r="C16" t="s">
        <v>88</v>
      </c>
      <c r="D16" t="s">
        <v>45</v>
      </c>
      <c r="E16" s="6">
        <v>20</v>
      </c>
      <c r="F16" s="6"/>
      <c r="G16">
        <v>7</v>
      </c>
      <c r="H16" s="8" t="str">
        <f t="shared" si="0"/>
        <v>Encaisseuse Multisan</v>
      </c>
      <c r="I16" s="8" t="str">
        <f t="shared" si="1"/>
        <v>.</v>
      </c>
      <c r="J16" s="8">
        <f t="shared" si="2"/>
        <v>90</v>
      </c>
      <c r="N16">
        <f>IF(O16&lt;&gt;"",RANK(Q16,$Q$10:$Q$35)+COUNTIF($Q$10:Q16,Q16)-1,0)</f>
        <v>9</v>
      </c>
      <c r="O16" t="s">
        <v>85</v>
      </c>
      <c r="P16" t="s">
        <v>45</v>
      </c>
      <c r="Q16" s="6">
        <v>135</v>
      </c>
      <c r="R16" s="6"/>
      <c r="S16">
        <v>7</v>
      </c>
      <c r="T16" s="8" t="str">
        <f t="shared" si="3"/>
        <v>Emballeuse Multisan</v>
      </c>
      <c r="U16" s="8" t="str">
        <f t="shared" si="4"/>
        <v>Défaut Chambre de pliage</v>
      </c>
      <c r="V16" s="8">
        <f t="shared" si="5"/>
        <v>205</v>
      </c>
    </row>
    <row r="17" spans="2:22" x14ac:dyDescent="0.25">
      <c r="B17">
        <f>IF(C17&lt;&gt;"",RANK(E17,$E$10:$E$35)+COUNTIF($E$10:E17,E17)-1,0)</f>
        <v>24</v>
      </c>
      <c r="C17" t="s">
        <v>88</v>
      </c>
      <c r="D17" t="s">
        <v>90</v>
      </c>
      <c r="E17" s="6">
        <v>10</v>
      </c>
      <c r="F17" s="6"/>
      <c r="G17">
        <v>8</v>
      </c>
      <c r="H17" s="8" t="str">
        <f t="shared" si="0"/>
        <v>Encaisseuse Multisan</v>
      </c>
      <c r="I17" s="8" t="str">
        <f t="shared" si="1"/>
        <v>Défaut Robot planté</v>
      </c>
      <c r="J17" s="8">
        <f t="shared" si="2"/>
        <v>85</v>
      </c>
      <c r="N17">
        <f>IF(O17&lt;&gt;"",RANK(Q17,$Q$10:$Q$35)+COUNTIF($Q$10:Q17,Q17)-1,0)</f>
        <v>10</v>
      </c>
      <c r="O17" t="s">
        <v>85</v>
      </c>
      <c r="P17" t="s">
        <v>10</v>
      </c>
      <c r="Q17" s="6">
        <v>120</v>
      </c>
      <c r="R17" s="6"/>
      <c r="S17">
        <v>8</v>
      </c>
      <c r="T17" s="8" t="str">
        <f t="shared" si="3"/>
        <v>Encaisseuse Multisan</v>
      </c>
      <c r="U17" s="8" t="str">
        <f t="shared" si="4"/>
        <v>Panne collage caisse</v>
      </c>
      <c r="V17" s="8">
        <f t="shared" si="5"/>
        <v>150</v>
      </c>
    </row>
    <row r="18" spans="2:22" x14ac:dyDescent="0.25">
      <c r="B18">
        <f>IF(C18&lt;&gt;"",RANK(E18,$E$10:$E$35)+COUNTIF($E$10:E18,E18)-1,0)</f>
        <v>25</v>
      </c>
      <c r="C18" t="s">
        <v>88</v>
      </c>
      <c r="D18" t="s">
        <v>111</v>
      </c>
      <c r="E18" s="6">
        <v>10</v>
      </c>
      <c r="F18" s="6"/>
      <c r="G18">
        <v>9</v>
      </c>
      <c r="H18" s="8" t="str">
        <f t="shared" si="0"/>
        <v>Stickage dateur étiqueteuse</v>
      </c>
      <c r="I18" s="8" t="str">
        <f t="shared" si="1"/>
        <v>Mauvaise impression dateur</v>
      </c>
      <c r="J18" s="8">
        <f t="shared" si="2"/>
        <v>85</v>
      </c>
      <c r="N18">
        <f>IF(O18&lt;&gt;"",RANK(Q18,$Q$10:$Q$35)+COUNTIF($Q$10:Q18,Q18)-1,0)</f>
        <v>11</v>
      </c>
      <c r="O18" t="s">
        <v>85</v>
      </c>
      <c r="P18" t="s">
        <v>70</v>
      </c>
      <c r="Q18" s="6">
        <v>100</v>
      </c>
      <c r="R18" s="6"/>
      <c r="S18">
        <v>9</v>
      </c>
      <c r="T18" s="8" t="str">
        <f t="shared" si="3"/>
        <v>Emballeuse Multisan</v>
      </c>
      <c r="U18" s="8" t="str">
        <f t="shared" si="4"/>
        <v>Pb électrique</v>
      </c>
      <c r="V18" s="8">
        <f t="shared" si="5"/>
        <v>135</v>
      </c>
    </row>
    <row r="19" spans="2:22" x14ac:dyDescent="0.25">
      <c r="B19">
        <f>IF(C19&lt;&gt;"",RANK(E19,$E$10:$E$35)+COUNTIF($E$10:E19,E19)-1,0)</f>
        <v>4</v>
      </c>
      <c r="C19" t="s">
        <v>85</v>
      </c>
      <c r="D19" t="s">
        <v>115</v>
      </c>
      <c r="E19" s="6">
        <v>260</v>
      </c>
      <c r="F19" s="6"/>
      <c r="G19">
        <v>10</v>
      </c>
      <c r="H19" s="8" t="str">
        <f t="shared" si="0"/>
        <v>Emballeuse Multisan</v>
      </c>
      <c r="I19" s="8" t="str">
        <f t="shared" si="1"/>
        <v>Défaut Chambre de pliage</v>
      </c>
      <c r="J19" s="8">
        <f t="shared" si="2"/>
        <v>80</v>
      </c>
      <c r="N19">
        <f>IF(O19&lt;&gt;"",RANK(Q19,$Q$10:$Q$35)+COUNTIF($Q$10:Q19,Q19)-1,0)</f>
        <v>12</v>
      </c>
      <c r="O19" t="s">
        <v>85</v>
      </c>
      <c r="P19" t="s">
        <v>74</v>
      </c>
      <c r="Q19" s="6">
        <v>65</v>
      </c>
      <c r="R19" s="6"/>
      <c r="S19">
        <v>10</v>
      </c>
      <c r="T19" s="8" t="str">
        <f t="shared" si="3"/>
        <v>Emballeuse Multisan</v>
      </c>
      <c r="U19" s="8" t="str">
        <f t="shared" si="4"/>
        <v>.</v>
      </c>
      <c r="V19" s="8">
        <f t="shared" si="5"/>
        <v>120</v>
      </c>
    </row>
    <row r="20" spans="2:22" x14ac:dyDescent="0.25">
      <c r="B20">
        <f>IF(C20&lt;&gt;"",RANK(E20,$E$10:$E$35)+COUNTIF($E$10:E20,E20)-1,0)</f>
        <v>10</v>
      </c>
      <c r="C20" t="s">
        <v>85</v>
      </c>
      <c r="D20" t="s">
        <v>126</v>
      </c>
      <c r="E20" s="6">
        <v>80</v>
      </c>
      <c r="G20">
        <v>11</v>
      </c>
      <c r="H20" s="8" t="str">
        <f t="shared" si="0"/>
        <v>Emballeuse Multisan</v>
      </c>
      <c r="I20" s="8" t="str">
        <f t="shared" si="1"/>
        <v>Papier qui frise</v>
      </c>
      <c r="J20" s="8">
        <f t="shared" si="2"/>
        <v>80</v>
      </c>
      <c r="N20">
        <f>IF(O20&lt;&gt;"",RANK(Q20,$Q$10:$Q$35)+COUNTIF($Q$10:Q20,Q20)-1,0)</f>
        <v>14</v>
      </c>
      <c r="O20" t="s">
        <v>85</v>
      </c>
      <c r="P20" t="s">
        <v>69</v>
      </c>
      <c r="Q20" s="6">
        <v>30</v>
      </c>
      <c r="S20">
        <v>11</v>
      </c>
      <c r="T20" s="8" t="str">
        <f t="shared" si="3"/>
        <v>Emballeuse Multisan</v>
      </c>
      <c r="U20" s="8" t="str">
        <f t="shared" si="4"/>
        <v>Papier qui frise</v>
      </c>
      <c r="V20" s="8">
        <f t="shared" si="5"/>
        <v>100</v>
      </c>
    </row>
    <row r="21" spans="2:22" x14ac:dyDescent="0.25">
      <c r="B21">
        <f>IF(C21&lt;&gt;"",RANK(E21,$E$10:$E$35)+COUNTIF($E$10:E21,E21)-1,0)</f>
        <v>11</v>
      </c>
      <c r="C21" t="s">
        <v>85</v>
      </c>
      <c r="D21" t="s">
        <v>70</v>
      </c>
      <c r="E21" s="6">
        <v>80</v>
      </c>
      <c r="G21">
        <v>12</v>
      </c>
      <c r="H21" s="8" t="str">
        <f t="shared" si="0"/>
        <v>Ascenseur</v>
      </c>
      <c r="I21" s="8" t="str">
        <f t="shared" si="1"/>
        <v>Bourrage carton</v>
      </c>
      <c r="J21" s="8">
        <f t="shared" si="2"/>
        <v>60</v>
      </c>
      <c r="N21">
        <f>IF(O21&lt;&gt;"",RANK(Q21,$Q$10:$Q$35)+COUNTIF($Q$10:Q21,Q21)-1,0)</f>
        <v>5</v>
      </c>
      <c r="O21" t="s">
        <v>88</v>
      </c>
      <c r="P21" t="s">
        <v>120</v>
      </c>
      <c r="Q21" s="6">
        <v>245</v>
      </c>
      <c r="S21">
        <v>12</v>
      </c>
      <c r="T21" s="8" t="str">
        <f t="shared" si="3"/>
        <v>Emballeuse Multisan</v>
      </c>
      <c r="U21" s="8" t="str">
        <f t="shared" si="4"/>
        <v>Défaut sur bande d'évacuation</v>
      </c>
      <c r="V21" s="8">
        <f t="shared" si="5"/>
        <v>65</v>
      </c>
    </row>
    <row r="22" spans="2:22" x14ac:dyDescent="0.25">
      <c r="B22">
        <f>IF(C22&lt;&gt;"",RANK(E22,$E$10:$E$35)+COUNTIF($E$10:E22,E22)-1,0)</f>
        <v>13</v>
      </c>
      <c r="C22" t="s">
        <v>85</v>
      </c>
      <c r="D22" t="s">
        <v>86</v>
      </c>
      <c r="E22" s="6">
        <v>55</v>
      </c>
      <c r="G22">
        <v>13</v>
      </c>
      <c r="H22" s="8" t="str">
        <f t="shared" si="0"/>
        <v>Emballeuse Multisan</v>
      </c>
      <c r="I22" s="8" t="str">
        <f t="shared" si="1"/>
        <v>Défaut de colle sur pointes</v>
      </c>
      <c r="J22" s="8">
        <f t="shared" si="2"/>
        <v>55</v>
      </c>
      <c r="N22">
        <f>IF(O22&lt;&gt;"",RANK(Q22,$Q$10:$Q$35)+COUNTIF($Q$10:Q22,Q22)-1,0)</f>
        <v>8</v>
      </c>
      <c r="O22" t="s">
        <v>88</v>
      </c>
      <c r="P22" t="s">
        <v>77</v>
      </c>
      <c r="Q22" s="6">
        <v>150</v>
      </c>
      <c r="S22">
        <v>13</v>
      </c>
      <c r="T22" s="8" t="str">
        <f t="shared" si="3"/>
        <v>Tapis dépose fromage</v>
      </c>
      <c r="U22" s="8" t="str">
        <f t="shared" si="4"/>
        <v>Panne tapis</v>
      </c>
      <c r="V22" s="8">
        <f t="shared" si="5"/>
        <v>40</v>
      </c>
    </row>
    <row r="23" spans="2:22" x14ac:dyDescent="0.25">
      <c r="B23">
        <f>IF(C23&lt;&gt;"",RANK(E23,$E$10:$E$35)+COUNTIF($E$10:E23,E23)-1,0)</f>
        <v>14</v>
      </c>
      <c r="C23" t="s">
        <v>85</v>
      </c>
      <c r="D23" t="s">
        <v>67</v>
      </c>
      <c r="E23" s="6">
        <v>55</v>
      </c>
      <c r="G23">
        <v>14</v>
      </c>
      <c r="H23" s="8" t="str">
        <f t="shared" si="0"/>
        <v>Emballeuse Multisan</v>
      </c>
      <c r="I23" s="8" t="str">
        <f t="shared" si="1"/>
        <v>Produit mal introduit dans la pince</v>
      </c>
      <c r="J23" s="8">
        <f t="shared" si="2"/>
        <v>55</v>
      </c>
      <c r="N23">
        <f>IF(O23&lt;&gt;"",RANK(Q23,$Q$10:$Q$35)+COUNTIF($Q$10:Q23,Q23)-1,0)</f>
        <v>13</v>
      </c>
      <c r="O23" t="s">
        <v>14</v>
      </c>
      <c r="P23" t="s">
        <v>53</v>
      </c>
      <c r="Q23" s="6">
        <v>40</v>
      </c>
      <c r="S23">
        <v>14</v>
      </c>
      <c r="T23" s="8" t="str">
        <f t="shared" si="3"/>
        <v>Emballeuse Multisan</v>
      </c>
      <c r="U23" s="8" t="str">
        <f t="shared" si="4"/>
        <v>Défaut cellule spot</v>
      </c>
      <c r="V23" s="8">
        <f t="shared" si="5"/>
        <v>30</v>
      </c>
    </row>
    <row r="24" spans="2:22" x14ac:dyDescent="0.25">
      <c r="B24">
        <f>IF(C24&lt;&gt;"",RANK(E24,$E$10:$E$35)+COUNTIF($E$10:E24,E24)-1,0)</f>
        <v>16</v>
      </c>
      <c r="C24" t="s">
        <v>85</v>
      </c>
      <c r="D24" t="s">
        <v>74</v>
      </c>
      <c r="E24" s="6">
        <v>30</v>
      </c>
      <c r="G24">
        <v>15</v>
      </c>
      <c r="H24" s="8" t="str">
        <f t="shared" si="0"/>
        <v>Encaisseuse Multisan</v>
      </c>
      <c r="I24" s="8" t="str">
        <f t="shared" si="1"/>
        <v>Panne marquage caisse</v>
      </c>
      <c r="J24" s="8">
        <f t="shared" si="2"/>
        <v>30</v>
      </c>
      <c r="N24">
        <f>IF(O24&lt;&gt;"",RANK(Q24,$Q$10:$Q$35)+COUNTIF($Q$10:Q24,Q24)-1,0)</f>
        <v>15</v>
      </c>
      <c r="O24" t="s">
        <v>14</v>
      </c>
      <c r="P24" t="s">
        <v>52</v>
      </c>
      <c r="Q24" s="6">
        <v>30</v>
      </c>
      <c r="S24">
        <v>15</v>
      </c>
      <c r="T24" s="8" t="str">
        <f t="shared" si="3"/>
        <v>Tapis dépose fromage</v>
      </c>
      <c r="U24" s="8" t="str">
        <f t="shared" si="4"/>
        <v>Tapis HS</v>
      </c>
      <c r="V24" s="8">
        <f t="shared" si="5"/>
        <v>30</v>
      </c>
    </row>
    <row r="25" spans="2:22" x14ac:dyDescent="0.25">
      <c r="B25">
        <f>IF(C25&lt;&gt;"",RANK(E25,$E$10:$E$35)+COUNTIF($E$10:E25,E25)-1,0)</f>
        <v>17</v>
      </c>
      <c r="C25" t="s">
        <v>85</v>
      </c>
      <c r="D25" t="s">
        <v>71</v>
      </c>
      <c r="E25" s="6">
        <v>30</v>
      </c>
      <c r="G25">
        <v>16</v>
      </c>
      <c r="H25" s="8" t="str">
        <f t="shared" si="0"/>
        <v>Emballeuse Multisan</v>
      </c>
      <c r="I25" s="8" t="str">
        <f t="shared" si="1"/>
        <v>Défaut sur bande d'évacuation</v>
      </c>
      <c r="J25" s="8">
        <f t="shared" si="2"/>
        <v>30</v>
      </c>
      <c r="N25">
        <f>IF(O25&lt;&gt;"",RANK(Q25,$Q$10:$Q$35)+COUNTIF($Q$10:Q25,Q25)-1,0)</f>
        <v>16</v>
      </c>
      <c r="O25" t="s">
        <v>48</v>
      </c>
      <c r="P25" t="s">
        <v>59</v>
      </c>
      <c r="Q25" s="6">
        <v>15</v>
      </c>
      <c r="S25">
        <v>16</v>
      </c>
      <c r="T25" s="8" t="str">
        <f t="shared" si="3"/>
        <v>Centreur Vestor</v>
      </c>
      <c r="U25" s="8" t="str">
        <f t="shared" si="4"/>
        <v>Panne centreur</v>
      </c>
      <c r="V25" s="8">
        <f t="shared" si="5"/>
        <v>15</v>
      </c>
    </row>
    <row r="26" spans="2:22" x14ac:dyDescent="0.25">
      <c r="B26">
        <f>IF(C26&lt;&gt;"",RANK(E26,$E$10:$E$35)+COUNTIF($E$10:E26,E26)-1,0)</f>
        <v>21</v>
      </c>
      <c r="C26" t="s">
        <v>85</v>
      </c>
      <c r="D26" t="s">
        <v>73</v>
      </c>
      <c r="E26" s="6">
        <v>20</v>
      </c>
      <c r="G26">
        <v>17</v>
      </c>
      <c r="H26" s="8" t="str">
        <f t="shared" si="0"/>
        <v>Emballeuse Multisan</v>
      </c>
      <c r="I26" s="8" t="str">
        <f t="shared" si="1"/>
        <v>Défaut tirage papier</v>
      </c>
      <c r="J26" s="8">
        <f t="shared" si="2"/>
        <v>30</v>
      </c>
      <c r="N26">
        <f>IF(O26&lt;&gt;"",RANK(Q26,$Q$10:$Q$35)+COUNTIF($Q$10:Q26,Q26)-1,0)</f>
        <v>17</v>
      </c>
      <c r="O26" t="s">
        <v>47</v>
      </c>
      <c r="P26" t="s">
        <v>55</v>
      </c>
      <c r="Q26" s="6">
        <v>10</v>
      </c>
      <c r="S26">
        <v>17</v>
      </c>
      <c r="T26" s="8" t="str">
        <f t="shared" si="3"/>
        <v>Balance DPM</v>
      </c>
      <c r="U26" s="8" t="str">
        <f t="shared" si="4"/>
        <v>Défaut balance</v>
      </c>
      <c r="V26" s="8">
        <f t="shared" si="5"/>
        <v>10</v>
      </c>
    </row>
    <row r="27" spans="2:22" x14ac:dyDescent="0.25">
      <c r="B27">
        <f>IF(C27&lt;&gt;"",RANK(E27,$E$10:$E$35)+COUNTIF($E$10:E27,E27)-1,0)</f>
        <v>26</v>
      </c>
      <c r="C27" t="s">
        <v>85</v>
      </c>
      <c r="D27" t="s">
        <v>10</v>
      </c>
      <c r="E27" s="6">
        <v>0</v>
      </c>
      <c r="G27">
        <v>18</v>
      </c>
      <c r="H27" s="8" t="str">
        <f t="shared" si="0"/>
        <v>.</v>
      </c>
      <c r="I27" s="8" t="str">
        <f t="shared" si="1"/>
        <v>.</v>
      </c>
      <c r="J27" s="8">
        <f t="shared" si="2"/>
        <v>30</v>
      </c>
      <c r="N27">
        <f>IF(O27&lt;&gt;"",RANK(Q27,$Q$10:$Q$35)+COUNTIF($Q$10:Q27,Q27)-1,0)</f>
        <v>0</v>
      </c>
      <c r="S27">
        <v>18</v>
      </c>
      <c r="T27" s="8" t="e">
        <f t="shared" si="3"/>
        <v>#N/A</v>
      </c>
      <c r="U27" s="8" t="e">
        <f t="shared" si="4"/>
        <v>#N/A</v>
      </c>
      <c r="V27" s="8" t="e">
        <f t="shared" si="5"/>
        <v>#N/A</v>
      </c>
    </row>
    <row r="28" spans="2:22" x14ac:dyDescent="0.25">
      <c r="B28">
        <f>IF(C28&lt;&gt;"",RANK(E28,$E$10:$E$35)+COUNTIF($E$10:E28,E28)-1,0)</f>
        <v>3</v>
      </c>
      <c r="C28" t="s">
        <v>61</v>
      </c>
      <c r="D28" t="s">
        <v>65</v>
      </c>
      <c r="E28" s="6">
        <v>300</v>
      </c>
      <c r="G28">
        <v>19</v>
      </c>
      <c r="H28" s="8" t="str">
        <f t="shared" si="0"/>
        <v>Encaisseuse Multisan</v>
      </c>
      <c r="I28" s="8" t="str">
        <f t="shared" si="1"/>
        <v>Bourrage convoyeur godet</v>
      </c>
      <c r="J28" s="8">
        <f t="shared" si="2"/>
        <v>20</v>
      </c>
      <c r="N28">
        <f>IF(O28&lt;&gt;"",RANK(Q28,$Q$10:$Q$35)+COUNTIF($Q$10:Q28,Q28)-1,0)</f>
        <v>0</v>
      </c>
      <c r="S28">
        <v>19</v>
      </c>
      <c r="T28" s="8" t="e">
        <f t="shared" si="3"/>
        <v>#N/A</v>
      </c>
      <c r="U28" s="8" t="e">
        <f t="shared" si="4"/>
        <v>#N/A</v>
      </c>
      <c r="V28" s="8" t="e">
        <f t="shared" si="5"/>
        <v>#N/A</v>
      </c>
    </row>
    <row r="29" spans="2:22" x14ac:dyDescent="0.25">
      <c r="B29">
        <f>IF(C29&lt;&gt;"",RANK(E29,$E$10:$E$35)+COUNTIF($E$10:E29,E29)-1,0)</f>
        <v>6</v>
      </c>
      <c r="C29" t="s">
        <v>61</v>
      </c>
      <c r="D29" t="s">
        <v>60</v>
      </c>
      <c r="E29" s="6">
        <v>160</v>
      </c>
      <c r="G29">
        <v>20</v>
      </c>
      <c r="H29" s="8" t="str">
        <f t="shared" si="0"/>
        <v>Encaisseuse Multisan</v>
      </c>
      <c r="I29" s="8" t="str">
        <f t="shared" si="1"/>
        <v>Pb électrique</v>
      </c>
      <c r="J29" s="8">
        <f t="shared" si="2"/>
        <v>20</v>
      </c>
      <c r="N29">
        <f>IF(O29&lt;&gt;"",RANK(Q29,$Q$10:$Q$35)+COUNTIF($Q$10:Q29,Q29)-1,0)</f>
        <v>0</v>
      </c>
      <c r="S29">
        <v>20</v>
      </c>
      <c r="T29" s="8" t="e">
        <f t="shared" si="3"/>
        <v>#N/A</v>
      </c>
      <c r="U29" s="8" t="e">
        <f t="shared" si="4"/>
        <v>#N/A</v>
      </c>
      <c r="V29" s="8" t="e">
        <f t="shared" si="5"/>
        <v>#N/A</v>
      </c>
    </row>
    <row r="30" spans="2:22" x14ac:dyDescent="0.25">
      <c r="B30">
        <f>IF(C30&lt;&gt;"",RANK(E30,$E$10:$E$35)+COUNTIF($E$10:E30,E30)-1,0)</f>
        <v>9</v>
      </c>
      <c r="C30" t="s">
        <v>61</v>
      </c>
      <c r="D30" t="s">
        <v>62</v>
      </c>
      <c r="E30" s="6">
        <v>85</v>
      </c>
      <c r="G30">
        <v>21</v>
      </c>
      <c r="H30" s="8" t="str">
        <f t="shared" si="0"/>
        <v>Emballeuse Multisan</v>
      </c>
      <c r="I30" s="8" t="str">
        <f t="shared" si="1"/>
        <v>Défaut poste d'éjection</v>
      </c>
      <c r="J30" s="8">
        <f t="shared" si="2"/>
        <v>20</v>
      </c>
      <c r="N30">
        <f>IF(O30&lt;&gt;"",RANK(Q30,$Q$10:$Q$35)+COUNTIF($Q$10:Q30,Q30)-1,0)</f>
        <v>0</v>
      </c>
      <c r="S30">
        <v>21</v>
      </c>
      <c r="T30" s="8" t="e">
        <f t="shared" si="3"/>
        <v>#N/A</v>
      </c>
      <c r="U30" s="8" t="e">
        <f t="shared" si="4"/>
        <v>#N/A</v>
      </c>
      <c r="V30" s="8" t="e">
        <f t="shared" si="5"/>
        <v>#N/A</v>
      </c>
    </row>
    <row r="31" spans="2:22" x14ac:dyDescent="0.25">
      <c r="B31">
        <f>IF(C31&lt;&gt;"",RANK(E31,$E$10:$E$35)+COUNTIF($E$10:E31,E31)-1,0)</f>
        <v>22</v>
      </c>
      <c r="C31" t="s">
        <v>61</v>
      </c>
      <c r="D31" t="s">
        <v>66</v>
      </c>
      <c r="E31" s="6">
        <v>20</v>
      </c>
      <c r="G31">
        <v>22</v>
      </c>
      <c r="H31" s="8" t="str">
        <f t="shared" si="0"/>
        <v>Stickage dateur étiqueteuse</v>
      </c>
      <c r="I31" s="8" t="str">
        <f t="shared" si="1"/>
        <v>Bobine rouleau déchiré</v>
      </c>
      <c r="J31" s="8">
        <f t="shared" si="2"/>
        <v>20</v>
      </c>
      <c r="N31">
        <f>IF(O31&lt;&gt;"",RANK(Q31,$Q$10:$Q$35)+COUNTIF($Q$10:Q31,Q31)-1,0)</f>
        <v>0</v>
      </c>
      <c r="S31">
        <v>22</v>
      </c>
      <c r="T31" s="8" t="e">
        <f t="shared" si="3"/>
        <v>#N/A</v>
      </c>
      <c r="U31" s="8" t="e">
        <f t="shared" si="4"/>
        <v>#N/A</v>
      </c>
      <c r="V31" s="8" t="e">
        <f t="shared" si="5"/>
        <v>#N/A</v>
      </c>
    </row>
    <row r="32" spans="2:22" x14ac:dyDescent="0.25">
      <c r="B32">
        <f>IF(C32&lt;&gt;"",RANK(E32,$E$10:$E$35)+COUNTIF($E$10:E32,E32)-1,0)</f>
        <v>2</v>
      </c>
      <c r="C32" t="s">
        <v>48</v>
      </c>
      <c r="D32" t="s">
        <v>59</v>
      </c>
      <c r="E32" s="6">
        <v>400</v>
      </c>
      <c r="G32">
        <v>23</v>
      </c>
      <c r="H32" s="8" t="str">
        <f t="shared" si="0"/>
        <v>Tapis dépose fromage</v>
      </c>
      <c r="I32" s="8" t="str">
        <f t="shared" si="1"/>
        <v>.</v>
      </c>
      <c r="J32" s="8">
        <f t="shared" si="2"/>
        <v>15</v>
      </c>
      <c r="N32">
        <f>IF(O32&lt;&gt;"",RANK(Q32,$Q$10:$Q$35)+COUNTIF($Q$10:Q32,Q32)-1,0)</f>
        <v>0</v>
      </c>
      <c r="S32">
        <v>23</v>
      </c>
      <c r="T32" s="8" t="e">
        <f t="shared" si="3"/>
        <v>#N/A</v>
      </c>
      <c r="U32" s="8" t="e">
        <f t="shared" si="4"/>
        <v>#N/A</v>
      </c>
      <c r="V32" s="8" t="e">
        <f t="shared" si="5"/>
        <v>#N/A</v>
      </c>
    </row>
    <row r="33" spans="2:22" x14ac:dyDescent="0.25">
      <c r="B33">
        <f>IF(C33&lt;&gt;"",RANK(E33,$E$10:$E$35)+COUNTIF($E$10:E33,E33)-1,0)</f>
        <v>12</v>
      </c>
      <c r="C33" t="s">
        <v>17</v>
      </c>
      <c r="D33" t="s">
        <v>81</v>
      </c>
      <c r="E33" s="6">
        <v>60</v>
      </c>
      <c r="G33">
        <v>24</v>
      </c>
      <c r="H33" s="8" t="str">
        <f t="shared" si="0"/>
        <v>Encaisseuse Multisan</v>
      </c>
      <c r="I33" s="8" t="str">
        <f t="shared" si="1"/>
        <v>Défaut prise robot</v>
      </c>
      <c r="J33" s="8">
        <f t="shared" si="2"/>
        <v>10</v>
      </c>
      <c r="N33">
        <f>IF(O33&lt;&gt;"",RANK(Q33,$Q$10:$Q$35)+COUNTIF($Q$10:Q33,Q33)-1,0)</f>
        <v>0</v>
      </c>
      <c r="S33">
        <v>24</v>
      </c>
      <c r="T33" s="8" t="e">
        <f t="shared" si="3"/>
        <v>#N/A</v>
      </c>
      <c r="U33" s="8" t="e">
        <f t="shared" si="4"/>
        <v>#N/A</v>
      </c>
      <c r="V33" s="8" t="e">
        <f t="shared" si="5"/>
        <v>#N/A</v>
      </c>
    </row>
    <row r="34" spans="2:22" x14ac:dyDescent="0.25">
      <c r="B34">
        <f>IF(C34&lt;&gt;"",RANK(E34,$E$10:$E$35)+COUNTIF($E$10:E34,E34)-1,0)</f>
        <v>18</v>
      </c>
      <c r="C34" t="s">
        <v>10</v>
      </c>
      <c r="D34" t="s">
        <v>10</v>
      </c>
      <c r="E34" s="6">
        <v>30</v>
      </c>
      <c r="G34">
        <v>25</v>
      </c>
      <c r="H34" s="8" t="str">
        <f t="shared" si="0"/>
        <v>Encaisseuse Multisan</v>
      </c>
      <c r="I34" s="8" t="str">
        <f t="shared" si="1"/>
        <v>Panne convoyage caisse</v>
      </c>
      <c r="J34" s="8">
        <f t="shared" si="2"/>
        <v>10</v>
      </c>
      <c r="N34">
        <f>IF(O34&lt;&gt;"",RANK(Q34,$Q$10:$Q$35)+COUNTIF($Q$10:Q34,Q34)-1,0)</f>
        <v>0</v>
      </c>
      <c r="S34">
        <v>25</v>
      </c>
      <c r="T34" s="8" t="e">
        <f t="shared" si="3"/>
        <v>#N/A</v>
      </c>
      <c r="U34" s="8" t="e">
        <f t="shared" si="4"/>
        <v>#N/A</v>
      </c>
      <c r="V34" s="8" t="e">
        <f t="shared" si="5"/>
        <v>#N/A</v>
      </c>
    </row>
    <row r="35" spans="2:22" x14ac:dyDescent="0.25">
      <c r="B35">
        <f>IF(C35&lt;&gt;"",RANK(E35,$E$10:$E$35)+COUNTIF($E$10:E35,E35)-1,0)</f>
        <v>23</v>
      </c>
      <c r="C35" t="s">
        <v>14</v>
      </c>
      <c r="D35" t="s">
        <v>10</v>
      </c>
      <c r="E35" s="6">
        <v>15</v>
      </c>
      <c r="G35">
        <v>26</v>
      </c>
      <c r="H35" s="8" t="str">
        <f t="shared" si="0"/>
        <v>Emballeuse Multisan</v>
      </c>
      <c r="I35" s="8" t="str">
        <f t="shared" si="1"/>
        <v>.</v>
      </c>
      <c r="J35" s="8">
        <f t="shared" si="2"/>
        <v>0</v>
      </c>
      <c r="N35">
        <f>IF(O35&lt;&gt;"",RANK(Q35,$Q$10:$Q$35)+COUNTIF($Q$10:Q35,Q35)-1,0)</f>
        <v>0</v>
      </c>
      <c r="S35">
        <v>26</v>
      </c>
      <c r="T35" s="8" t="e">
        <f t="shared" si="3"/>
        <v>#N/A</v>
      </c>
      <c r="U35" s="8" t="e">
        <f t="shared" si="4"/>
        <v>#N/A</v>
      </c>
      <c r="V35" s="8" t="e">
        <f t="shared" si="5"/>
        <v>#N/A</v>
      </c>
    </row>
    <row r="36" spans="2:22" x14ac:dyDescent="0.25">
      <c r="C36" t="s">
        <v>14</v>
      </c>
      <c r="D36" t="s">
        <v>51</v>
      </c>
      <c r="E36" s="6">
        <v>10</v>
      </c>
    </row>
    <row r="37" spans="2:22" x14ac:dyDescent="0.25">
      <c r="C37" t="s">
        <v>47</v>
      </c>
      <c r="D37" t="s">
        <v>54</v>
      </c>
      <c r="E37" s="6">
        <v>20</v>
      </c>
    </row>
    <row r="44" spans="2:22" ht="21" x14ac:dyDescent="0.35">
      <c r="C44" s="11" t="s">
        <v>130</v>
      </c>
      <c r="D44" s="10"/>
      <c r="E44" s="10"/>
      <c r="O44" s="11" t="s">
        <v>130</v>
      </c>
      <c r="P44" s="10"/>
      <c r="Q44" s="10"/>
    </row>
    <row r="48" spans="2:22" x14ac:dyDescent="0.25">
      <c r="C48" s="7" t="s">
        <v>1</v>
      </c>
      <c r="D48" t="s">
        <v>9</v>
      </c>
      <c r="O48" s="7" t="s">
        <v>1</v>
      </c>
      <c r="P48" t="s">
        <v>21</v>
      </c>
    </row>
    <row r="50" spans="2:22" x14ac:dyDescent="0.25">
      <c r="C50" s="7" t="s">
        <v>25</v>
      </c>
      <c r="D50" s="7" t="s">
        <v>28</v>
      </c>
      <c r="E50" t="s">
        <v>125</v>
      </c>
      <c r="H50" s="8"/>
      <c r="O50" s="7" t="s">
        <v>25</v>
      </c>
      <c r="P50" s="7" t="s">
        <v>28</v>
      </c>
      <c r="Q50" t="s">
        <v>125</v>
      </c>
      <c r="T50" s="8"/>
    </row>
    <row r="51" spans="2:22" x14ac:dyDescent="0.25">
      <c r="B51">
        <f>IF(C51&lt;&gt;"",RANK(E51,$E$51:$E$63)+COUNTIF($E$51:E51,E51)-1,0)</f>
        <v>1</v>
      </c>
      <c r="C51" t="s">
        <v>10</v>
      </c>
      <c r="D51" t="s">
        <v>10</v>
      </c>
      <c r="E51" s="6">
        <v>30</v>
      </c>
      <c r="F51" s="6"/>
      <c r="G51">
        <v>1</v>
      </c>
      <c r="H51" s="8" t="str">
        <f t="shared" ref="H51:H63" si="6">VLOOKUP(G51,$B$51:$E$63,2,FALSE)</f>
        <v>.</v>
      </c>
      <c r="I51" s="8" t="str">
        <f t="shared" ref="I51:I63" si="7">VLOOKUP(G51,$B$51:$E$63,3,FALSE)</f>
        <v>.</v>
      </c>
      <c r="J51" s="8">
        <f t="shared" ref="J51:J63" si="8">VLOOKUP(G51,$B$51:$E$63,4,FALSE)</f>
        <v>30</v>
      </c>
      <c r="N51">
        <f>IF(O51&lt;&gt;"",RANK(Q51,$Q$51:$Q$63)+COUNTIF($Q$51:Q51,Q51)-1,0)</f>
        <v>1</v>
      </c>
      <c r="O51" t="s">
        <v>49</v>
      </c>
      <c r="P51" t="s">
        <v>134</v>
      </c>
      <c r="Q51" s="6">
        <v>45</v>
      </c>
      <c r="R51" s="6"/>
      <c r="S51">
        <v>1</v>
      </c>
      <c r="T51" s="8" t="str">
        <f t="shared" ref="T51:T63" si="9">VLOOKUP(S51,$N$51:$Q$63,2,FALSE)</f>
        <v>Attente organisation</v>
      </c>
      <c r="U51" s="8" t="str">
        <f t="shared" ref="U51:U63" si="10">VLOOKUP(S51,$N$51:$Q$63,3,FALSE)</f>
        <v>Chgt format 1/14 =&gt; 1/12ème</v>
      </c>
      <c r="V51" s="8">
        <f t="shared" ref="V51:V63" si="11">VLOOKUP(S51,$N$51:$Q$63,4,FALSE)</f>
        <v>45</v>
      </c>
    </row>
    <row r="52" spans="2:22" x14ac:dyDescent="0.25">
      <c r="B52">
        <f>IF(C52&lt;&gt;"",RANK(E52,$E$51:$E$63)+COUNTIF($E$51:E52,E52)-1,0)</f>
        <v>0</v>
      </c>
      <c r="F52" s="6"/>
      <c r="G52">
        <v>2</v>
      </c>
      <c r="H52" s="8" t="e">
        <f t="shared" si="6"/>
        <v>#N/A</v>
      </c>
      <c r="I52" s="8" t="e">
        <f t="shared" si="7"/>
        <v>#N/A</v>
      </c>
      <c r="J52" s="8" t="e">
        <f t="shared" si="8"/>
        <v>#N/A</v>
      </c>
      <c r="N52">
        <f>IF(O52&lt;&gt;"",RANK(Q52,$Q$51:$Q$63)+COUNTIF($Q$51:Q52,Q52)-1,0)</f>
        <v>0</v>
      </c>
      <c r="R52" s="6"/>
      <c r="S52">
        <v>2</v>
      </c>
      <c r="T52" s="8" t="e">
        <f t="shared" si="9"/>
        <v>#N/A</v>
      </c>
      <c r="U52" s="8" t="e">
        <f t="shared" si="10"/>
        <v>#N/A</v>
      </c>
      <c r="V52" s="8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6"/>
      <c r="G53">
        <v>3</v>
      </c>
      <c r="H53" s="8" t="e">
        <f t="shared" si="6"/>
        <v>#N/A</v>
      </c>
      <c r="I53" s="8" t="e">
        <f t="shared" si="7"/>
        <v>#N/A</v>
      </c>
      <c r="J53" s="8" t="e">
        <f t="shared" si="8"/>
        <v>#N/A</v>
      </c>
      <c r="N53">
        <f>IF(O53&lt;&gt;"",RANK(Q53,$Q$51:$Q$63)+COUNTIF($Q$51:Q53,Q53)-1,0)</f>
        <v>0</v>
      </c>
      <c r="R53" s="6"/>
      <c r="S53">
        <v>3</v>
      </c>
      <c r="T53" s="8" t="e">
        <f t="shared" si="9"/>
        <v>#N/A</v>
      </c>
      <c r="U53" s="8" t="e">
        <f t="shared" si="10"/>
        <v>#N/A</v>
      </c>
      <c r="V53" s="8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6"/>
      <c r="G54">
        <v>4</v>
      </c>
      <c r="H54" s="8" t="e">
        <f t="shared" si="6"/>
        <v>#N/A</v>
      </c>
      <c r="I54" s="8" t="e">
        <f t="shared" si="7"/>
        <v>#N/A</v>
      </c>
      <c r="J54" s="8" t="e">
        <f t="shared" si="8"/>
        <v>#N/A</v>
      </c>
      <c r="N54">
        <f>IF(O54&lt;&gt;"",RANK(Q54,$Q$51:$Q$63)+COUNTIF($Q$51:Q54,Q54)-1,0)</f>
        <v>0</v>
      </c>
      <c r="R54" s="6"/>
      <c r="S54">
        <v>4</v>
      </c>
      <c r="T54" s="8" t="e">
        <f t="shared" si="9"/>
        <v>#N/A</v>
      </c>
      <c r="U54" s="8" t="e">
        <f t="shared" si="10"/>
        <v>#N/A</v>
      </c>
      <c r="V54" s="8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6"/>
      <c r="G55">
        <v>5</v>
      </c>
      <c r="H55" s="8" t="e">
        <f t="shared" si="6"/>
        <v>#N/A</v>
      </c>
      <c r="I55" s="8" t="e">
        <f t="shared" si="7"/>
        <v>#N/A</v>
      </c>
      <c r="J55" s="8" t="e">
        <f t="shared" si="8"/>
        <v>#N/A</v>
      </c>
      <c r="N55">
        <f>IF(O55&lt;&gt;"",RANK(Q55,$Q$51:$Q$63)+COUNTIF($Q$51:Q55,Q55)-1,0)</f>
        <v>0</v>
      </c>
      <c r="R55" s="6"/>
      <c r="S55">
        <v>5</v>
      </c>
      <c r="T55" s="8" t="e">
        <f t="shared" si="9"/>
        <v>#N/A</v>
      </c>
      <c r="U55" s="8" t="e">
        <f t="shared" si="10"/>
        <v>#N/A</v>
      </c>
      <c r="V55" s="8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6"/>
      <c r="G56">
        <v>6</v>
      </c>
      <c r="H56" s="8" t="e">
        <f t="shared" si="6"/>
        <v>#N/A</v>
      </c>
      <c r="I56" s="8" t="e">
        <f t="shared" si="7"/>
        <v>#N/A</v>
      </c>
      <c r="J56" s="8" t="e">
        <f t="shared" si="8"/>
        <v>#N/A</v>
      </c>
      <c r="N56">
        <f>IF(O56&lt;&gt;"",RANK(Q56,$Q$51:$Q$63)+COUNTIF($Q$51:Q56,Q56)-1,0)</f>
        <v>0</v>
      </c>
      <c r="R56" s="6"/>
      <c r="S56">
        <v>6</v>
      </c>
      <c r="T56" s="8" t="e">
        <f t="shared" si="9"/>
        <v>#N/A</v>
      </c>
      <c r="U56" s="8" t="e">
        <f t="shared" si="10"/>
        <v>#N/A</v>
      </c>
      <c r="V56" s="8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6"/>
      <c r="G57">
        <v>7</v>
      </c>
      <c r="H57" s="8" t="e">
        <f t="shared" si="6"/>
        <v>#N/A</v>
      </c>
      <c r="I57" s="8" t="e">
        <f t="shared" si="7"/>
        <v>#N/A</v>
      </c>
      <c r="J57" s="8" t="e">
        <f t="shared" si="8"/>
        <v>#N/A</v>
      </c>
      <c r="N57">
        <f>IF(O57&lt;&gt;"",RANK(Q57,$Q$51:$Q$63)+COUNTIF($Q$51:Q57,Q57)-1,0)</f>
        <v>0</v>
      </c>
      <c r="R57" s="6"/>
      <c r="S57">
        <v>7</v>
      </c>
      <c r="T57" s="8" t="e">
        <f t="shared" si="9"/>
        <v>#N/A</v>
      </c>
      <c r="U57" s="8" t="e">
        <f t="shared" si="10"/>
        <v>#N/A</v>
      </c>
      <c r="V57" s="8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6"/>
      <c r="G58">
        <v>8</v>
      </c>
      <c r="H58" s="8" t="e">
        <f t="shared" si="6"/>
        <v>#N/A</v>
      </c>
      <c r="I58" s="8" t="e">
        <f t="shared" si="7"/>
        <v>#N/A</v>
      </c>
      <c r="J58" s="8" t="e">
        <f t="shared" si="8"/>
        <v>#N/A</v>
      </c>
      <c r="N58">
        <f>IF(O58&lt;&gt;"",RANK(Q58,$Q$51:$Q$63)+COUNTIF($Q$51:Q58,Q58)-1,0)</f>
        <v>0</v>
      </c>
      <c r="R58" s="6"/>
      <c r="S58">
        <v>8</v>
      </c>
      <c r="T58" s="8" t="e">
        <f t="shared" si="9"/>
        <v>#N/A</v>
      </c>
      <c r="U58" s="8" t="e">
        <f t="shared" si="10"/>
        <v>#N/A</v>
      </c>
      <c r="V58" s="8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6"/>
      <c r="G59">
        <v>9</v>
      </c>
      <c r="H59" s="8" t="e">
        <f t="shared" si="6"/>
        <v>#N/A</v>
      </c>
      <c r="I59" s="8" t="e">
        <f t="shared" si="7"/>
        <v>#N/A</v>
      </c>
      <c r="J59" s="8" t="e">
        <f t="shared" si="8"/>
        <v>#N/A</v>
      </c>
      <c r="N59">
        <f>IF(O59&lt;&gt;"",RANK(Q59,$Q$51:$Q$63)+COUNTIF($Q$51:Q59,Q59)-1,0)</f>
        <v>0</v>
      </c>
      <c r="R59" s="6"/>
      <c r="S59">
        <v>9</v>
      </c>
      <c r="T59" s="8" t="e">
        <f t="shared" si="9"/>
        <v>#N/A</v>
      </c>
      <c r="U59" s="8" t="e">
        <f t="shared" si="10"/>
        <v>#N/A</v>
      </c>
      <c r="V59" s="8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6"/>
      <c r="G60">
        <v>10</v>
      </c>
      <c r="H60" s="8" t="e">
        <f t="shared" si="6"/>
        <v>#N/A</v>
      </c>
      <c r="I60" s="8" t="e">
        <f t="shared" si="7"/>
        <v>#N/A</v>
      </c>
      <c r="J60" s="8" t="e">
        <f t="shared" si="8"/>
        <v>#N/A</v>
      </c>
      <c r="N60">
        <f>IF(O60&lt;&gt;"",RANK(Q60,$Q$51:$Q$63)+COUNTIF($Q$51:Q60,Q60)-1,0)</f>
        <v>0</v>
      </c>
      <c r="R60" s="6"/>
      <c r="S60">
        <v>10</v>
      </c>
      <c r="T60" s="8" t="e">
        <f t="shared" si="9"/>
        <v>#N/A</v>
      </c>
      <c r="U60" s="8" t="e">
        <f t="shared" si="10"/>
        <v>#N/A</v>
      </c>
      <c r="V60" s="8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8" t="e">
        <f t="shared" si="6"/>
        <v>#N/A</v>
      </c>
      <c r="I61" s="8" t="e">
        <f t="shared" si="7"/>
        <v>#N/A</v>
      </c>
      <c r="J61" s="8" t="e">
        <f t="shared" si="8"/>
        <v>#N/A</v>
      </c>
      <c r="N61">
        <f>IF(O61&lt;&gt;"",RANK(Q61,$Q$51:$Q$63)+COUNTIF($Q$51:Q61,Q61)-1,0)</f>
        <v>0</v>
      </c>
      <c r="S61">
        <v>11</v>
      </c>
      <c r="T61" s="8" t="e">
        <f t="shared" si="9"/>
        <v>#N/A</v>
      </c>
      <c r="U61" s="8" t="e">
        <f t="shared" si="10"/>
        <v>#N/A</v>
      </c>
      <c r="V61" s="8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8" t="e">
        <f t="shared" si="6"/>
        <v>#N/A</v>
      </c>
      <c r="I62" s="8" t="e">
        <f t="shared" si="7"/>
        <v>#N/A</v>
      </c>
      <c r="J62" s="8" t="e">
        <f t="shared" si="8"/>
        <v>#N/A</v>
      </c>
      <c r="N62">
        <f>IF(O62&lt;&gt;"",RANK(Q62,$Q$51:$Q$63)+COUNTIF($Q$51:Q62,Q62)-1,0)</f>
        <v>0</v>
      </c>
      <c r="S62">
        <v>12</v>
      </c>
      <c r="T62" s="8" t="e">
        <f t="shared" si="9"/>
        <v>#N/A</v>
      </c>
      <c r="U62" s="8" t="e">
        <f t="shared" si="10"/>
        <v>#N/A</v>
      </c>
      <c r="V62" s="8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8" t="e">
        <f t="shared" si="6"/>
        <v>#N/A</v>
      </c>
      <c r="I63" s="8" t="e">
        <f t="shared" si="7"/>
        <v>#N/A</v>
      </c>
      <c r="J63" s="8" t="e">
        <f t="shared" si="8"/>
        <v>#N/A</v>
      </c>
      <c r="N63">
        <f>IF(O63&lt;&gt;"",RANK(Q63,$Q$51:$Q$63)+COUNTIF($Q$51:Q63,Q63)-1,0)</f>
        <v>0</v>
      </c>
      <c r="S63">
        <v>13</v>
      </c>
      <c r="T63" s="8" t="e">
        <f t="shared" si="9"/>
        <v>#N/A</v>
      </c>
      <c r="U63" s="8" t="e">
        <f t="shared" si="10"/>
        <v>#N/A</v>
      </c>
      <c r="V63" s="8" t="e">
        <f t="shared" si="11"/>
        <v>#N/A</v>
      </c>
    </row>
    <row r="66" spans="2:22" ht="21" x14ac:dyDescent="0.35">
      <c r="C66" s="11" t="s">
        <v>131</v>
      </c>
      <c r="D66" s="10"/>
      <c r="E66" s="10"/>
      <c r="O66" s="11" t="s">
        <v>131</v>
      </c>
      <c r="P66" s="10"/>
      <c r="Q66" s="10"/>
    </row>
    <row r="70" spans="2:22" x14ac:dyDescent="0.25">
      <c r="C70" s="7" t="s">
        <v>1</v>
      </c>
      <c r="D70" t="s">
        <v>9</v>
      </c>
      <c r="O70" s="7" t="s">
        <v>1</v>
      </c>
      <c r="P70" t="s">
        <v>21</v>
      </c>
    </row>
    <row r="72" spans="2:22" x14ac:dyDescent="0.25">
      <c r="C72" s="7" t="s">
        <v>25</v>
      </c>
      <c r="D72" s="7" t="s">
        <v>28</v>
      </c>
      <c r="E72" t="s">
        <v>132</v>
      </c>
      <c r="H72" s="8"/>
      <c r="O72" s="7" t="s">
        <v>25</v>
      </c>
      <c r="P72" s="7" t="s">
        <v>28</v>
      </c>
      <c r="Q72" t="s">
        <v>132</v>
      </c>
      <c r="T72" s="8"/>
    </row>
    <row r="73" spans="2:22" x14ac:dyDescent="0.25">
      <c r="B73">
        <f>IF(C73&lt;&gt;"",RANK(E73,$E$73:$E$82)+COUNTIF($E$73:E73,E73)-1,0)</f>
        <v>1</v>
      </c>
      <c r="C73" t="s">
        <v>15</v>
      </c>
      <c r="D73" t="s">
        <v>136</v>
      </c>
      <c r="E73" s="6">
        <v>4</v>
      </c>
      <c r="F73" s="6"/>
      <c r="G73">
        <v>1</v>
      </c>
      <c r="H73" s="8" t="str">
        <f>VLOOKUP(G73,$B$73:$E$82,2,FALSE)</f>
        <v>Matière première</v>
      </c>
      <c r="I73" s="8" t="str">
        <f>VLOOKUP(G73,$B$73:$E$82,3,FALSE)</f>
        <v>Tri fromages sur ligne</v>
      </c>
      <c r="J73" s="8">
        <f>VLOOKUP(G73,$B$73:$E$82,4,FALSE)</f>
        <v>4</v>
      </c>
      <c r="N73">
        <f>IF(O73&lt;&gt;"",RANK(Q73,$Q$73:$Q$82)+COUNTIF($Q$73:Q73,Q73)-1,0)</f>
        <v>1</v>
      </c>
      <c r="O73" t="s">
        <v>15</v>
      </c>
      <c r="P73" t="s">
        <v>117</v>
      </c>
      <c r="Q73" s="6">
        <v>3</v>
      </c>
      <c r="R73" s="6"/>
      <c r="S73">
        <v>1</v>
      </c>
      <c r="T73" s="8" t="str">
        <f>VLOOKUP(S73,$N$73:$Q$82,2,FALSE)</f>
        <v>Matière première</v>
      </c>
      <c r="U73" s="8" t="str">
        <f>VLOOKUP(S73,$N$73:$Q$82,3,FALSE)</f>
        <v>Fromages petits emballés</v>
      </c>
      <c r="V73" s="8">
        <f>VLOOKUP(S73,$N$73:$Q$82,4,FALSE)</f>
        <v>3</v>
      </c>
    </row>
    <row r="74" spans="2:22" x14ac:dyDescent="0.25">
      <c r="B74">
        <f>IF(C74&lt;&gt;"",RANK(E74,$E$73:$E$82)+COUNTIF($E$73:E74,E74)-1,0)</f>
        <v>2</v>
      </c>
      <c r="C74" t="s">
        <v>15</v>
      </c>
      <c r="D74" t="s">
        <v>116</v>
      </c>
      <c r="E74" s="6">
        <v>1</v>
      </c>
      <c r="F74" s="6"/>
      <c r="G74">
        <v>2</v>
      </c>
      <c r="H74" s="8" t="str">
        <f t="shared" ref="H74:H82" si="12">VLOOKUP(G74,$B$73:$E$82,2,FALSE)</f>
        <v>Matière première</v>
      </c>
      <c r="I74" s="8" t="str">
        <f t="shared" ref="I74:I82" si="13">VLOOKUP(G74,$B$73:$E$82,3,FALSE)</f>
        <v>Fromages mous emballés</v>
      </c>
      <c r="J74" s="8">
        <f t="shared" ref="J74:J82" si="14">VLOOKUP(G74,$B$73:$E$82,4,FALSE)</f>
        <v>1</v>
      </c>
      <c r="N74">
        <f>IF(O74&lt;&gt;"",RANK(Q74,$Q$73:$Q$82)+COUNTIF($Q$73:Q74,Q74)-1,0)</f>
        <v>2</v>
      </c>
      <c r="O74" t="s">
        <v>15</v>
      </c>
      <c r="P74" t="s">
        <v>116</v>
      </c>
      <c r="Q74" s="6">
        <v>3</v>
      </c>
      <c r="R74" s="6"/>
      <c r="S74">
        <v>2</v>
      </c>
      <c r="T74" s="8" t="str">
        <f t="shared" ref="T74:T82" si="15">VLOOKUP(S74,$N$73:$Q$82,2,FALSE)</f>
        <v>Matière première</v>
      </c>
      <c r="U74" s="8" t="str">
        <f t="shared" ref="U74:U82" si="16">VLOOKUP(S74,$N$73:$Q$82,3,FALSE)</f>
        <v>Fromages mous emballés</v>
      </c>
      <c r="V74" s="8">
        <f t="shared" ref="V74:V82" si="17">VLOOKUP(S74,$N$73:$Q$82,4,FALSE)</f>
        <v>3</v>
      </c>
    </row>
    <row r="75" spans="2:22" x14ac:dyDescent="0.25">
      <c r="B75">
        <f>IF(C75&lt;&gt;"",RANK(E75,$E$73:$E$82)+COUNTIF($E$73:E75,E75)-1,0)</f>
        <v>3</v>
      </c>
      <c r="C75" t="s">
        <v>10</v>
      </c>
      <c r="D75" t="s">
        <v>10</v>
      </c>
      <c r="E75" s="6">
        <v>1</v>
      </c>
      <c r="F75" s="6"/>
      <c r="G75">
        <v>3</v>
      </c>
      <c r="H75" s="8" t="str">
        <f t="shared" si="12"/>
        <v>.</v>
      </c>
      <c r="I75" s="8" t="str">
        <f t="shared" si="13"/>
        <v>.</v>
      </c>
      <c r="J75" s="8">
        <f t="shared" si="14"/>
        <v>1</v>
      </c>
      <c r="N75">
        <f>IF(O75&lt;&gt;"",RANK(Q75,$Q$73:$Q$82)+COUNTIF($Q$73:Q75,Q75)-1,0)</f>
        <v>3</v>
      </c>
      <c r="O75" t="s">
        <v>15</v>
      </c>
      <c r="P75" t="s">
        <v>136</v>
      </c>
      <c r="Q75" s="6">
        <v>2</v>
      </c>
      <c r="R75" s="6"/>
      <c r="S75">
        <v>3</v>
      </c>
      <c r="T75" s="8" t="str">
        <f t="shared" si="15"/>
        <v>Matière première</v>
      </c>
      <c r="U75" s="8" t="str">
        <f t="shared" si="16"/>
        <v>Tri fromages sur ligne</v>
      </c>
      <c r="V75" s="8">
        <f t="shared" si="17"/>
        <v>2</v>
      </c>
    </row>
    <row r="76" spans="2:22" x14ac:dyDescent="0.25">
      <c r="B76">
        <f>IF(C76&lt;&gt;"",RANK(E76,$E$73:$E$82)+COUNTIF($E$73:E76,E76)-1,0)</f>
        <v>0</v>
      </c>
      <c r="F76" s="6"/>
      <c r="G76">
        <v>4</v>
      </c>
      <c r="H76" s="8" t="e">
        <f t="shared" si="12"/>
        <v>#N/A</v>
      </c>
      <c r="I76" s="8" t="e">
        <f t="shared" si="13"/>
        <v>#N/A</v>
      </c>
      <c r="J76" s="8" t="e">
        <f t="shared" si="14"/>
        <v>#N/A</v>
      </c>
      <c r="N76">
        <f>IF(O76&lt;&gt;"",RANK(Q76,$Q$73:$Q$82)+COUNTIF($Q$73:Q76,Q76)-1,0)</f>
        <v>0</v>
      </c>
      <c r="R76" s="6"/>
      <c r="S76">
        <v>4</v>
      </c>
      <c r="T76" s="8" t="e">
        <f t="shared" si="15"/>
        <v>#N/A</v>
      </c>
      <c r="U76" s="8" t="e">
        <f t="shared" si="16"/>
        <v>#N/A</v>
      </c>
      <c r="V76" s="8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6"/>
      <c r="G77">
        <v>5</v>
      </c>
      <c r="H77" s="8" t="e">
        <f t="shared" si="12"/>
        <v>#N/A</v>
      </c>
      <c r="I77" s="8" t="e">
        <f t="shared" si="13"/>
        <v>#N/A</v>
      </c>
      <c r="J77" s="8" t="e">
        <f t="shared" si="14"/>
        <v>#N/A</v>
      </c>
      <c r="N77">
        <f>IF(O77&lt;&gt;"",RANK(Q77,$Q$73:$Q$82)+COUNTIF($Q$73:Q77,Q77)-1,0)</f>
        <v>0</v>
      </c>
      <c r="R77" s="6"/>
      <c r="S77">
        <v>5</v>
      </c>
      <c r="T77" s="8" t="e">
        <f t="shared" si="15"/>
        <v>#N/A</v>
      </c>
      <c r="U77" s="8" t="e">
        <f t="shared" si="16"/>
        <v>#N/A</v>
      </c>
      <c r="V77" s="8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6"/>
      <c r="G78">
        <v>6</v>
      </c>
      <c r="H78" s="8" t="e">
        <f t="shared" si="12"/>
        <v>#N/A</v>
      </c>
      <c r="I78" s="8" t="e">
        <f t="shared" si="13"/>
        <v>#N/A</v>
      </c>
      <c r="J78" s="8" t="e">
        <f t="shared" si="14"/>
        <v>#N/A</v>
      </c>
      <c r="N78">
        <f>IF(O78&lt;&gt;"",RANK(Q78,$Q$73:$Q$82)+COUNTIF($Q$73:Q78,Q78)-1,0)</f>
        <v>0</v>
      </c>
      <c r="R78" s="6"/>
      <c r="S78">
        <v>6</v>
      </c>
      <c r="T78" s="8" t="e">
        <f t="shared" si="15"/>
        <v>#N/A</v>
      </c>
      <c r="U78" s="8" t="e">
        <f t="shared" si="16"/>
        <v>#N/A</v>
      </c>
      <c r="V78" s="8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6"/>
      <c r="G79">
        <v>7</v>
      </c>
      <c r="H79" s="8" t="e">
        <f t="shared" si="12"/>
        <v>#N/A</v>
      </c>
      <c r="I79" s="8" t="e">
        <f t="shared" si="13"/>
        <v>#N/A</v>
      </c>
      <c r="J79" s="8" t="e">
        <f t="shared" si="14"/>
        <v>#N/A</v>
      </c>
      <c r="N79">
        <f>IF(O79&lt;&gt;"",RANK(Q79,$Q$73:$Q$82)+COUNTIF($Q$73:Q79,Q79)-1,0)</f>
        <v>0</v>
      </c>
      <c r="R79" s="6"/>
      <c r="S79">
        <v>7</v>
      </c>
      <c r="T79" s="8" t="e">
        <f t="shared" si="15"/>
        <v>#N/A</v>
      </c>
      <c r="U79" s="8" t="e">
        <f t="shared" si="16"/>
        <v>#N/A</v>
      </c>
      <c r="V79" s="8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6"/>
      <c r="G80">
        <v>8</v>
      </c>
      <c r="H80" s="8" t="e">
        <f t="shared" si="12"/>
        <v>#N/A</v>
      </c>
      <c r="I80" s="8" t="e">
        <f t="shared" si="13"/>
        <v>#N/A</v>
      </c>
      <c r="J80" s="8" t="e">
        <f t="shared" si="14"/>
        <v>#N/A</v>
      </c>
      <c r="N80">
        <f>IF(O80&lt;&gt;"",RANK(Q80,$Q$73:$Q$82)+COUNTIF($Q$73:Q80,Q80)-1,0)</f>
        <v>0</v>
      </c>
      <c r="R80" s="6"/>
      <c r="S80">
        <v>8</v>
      </c>
      <c r="T80" s="8" t="e">
        <f t="shared" si="15"/>
        <v>#N/A</v>
      </c>
      <c r="U80" s="8" t="e">
        <f t="shared" si="16"/>
        <v>#N/A</v>
      </c>
      <c r="V80" s="8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6"/>
      <c r="G81">
        <v>9</v>
      </c>
      <c r="H81" s="8" t="e">
        <f t="shared" si="12"/>
        <v>#N/A</v>
      </c>
      <c r="I81" s="8" t="e">
        <f t="shared" si="13"/>
        <v>#N/A</v>
      </c>
      <c r="J81" s="8" t="e">
        <f t="shared" si="14"/>
        <v>#N/A</v>
      </c>
      <c r="N81">
        <f>IF(O81&lt;&gt;"",RANK(Q81,$Q$73:$Q$82)+COUNTIF($Q$73:Q81,Q81)-1,0)</f>
        <v>0</v>
      </c>
      <c r="R81" s="6"/>
      <c r="S81">
        <v>9</v>
      </c>
      <c r="T81" s="8" t="e">
        <f t="shared" si="15"/>
        <v>#N/A</v>
      </c>
      <c r="U81" s="8" t="e">
        <f t="shared" si="16"/>
        <v>#N/A</v>
      </c>
      <c r="V81" s="8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6"/>
      <c r="G82">
        <v>10</v>
      </c>
      <c r="H82" s="8" t="e">
        <f t="shared" si="12"/>
        <v>#N/A</v>
      </c>
      <c r="I82" s="8" t="e">
        <f t="shared" si="13"/>
        <v>#N/A</v>
      </c>
      <c r="J82" s="8" t="e">
        <f t="shared" si="14"/>
        <v>#N/A</v>
      </c>
      <c r="N82">
        <f>IF(O82&lt;&gt;"",RANK(Q82,$Q$73:$Q$82)+COUNTIF($Q$73:Q82,Q82)-1,0)</f>
        <v>0</v>
      </c>
      <c r="R82" s="6"/>
      <c r="S82">
        <v>10</v>
      </c>
      <c r="T82" s="8" t="e">
        <f t="shared" si="15"/>
        <v>#N/A</v>
      </c>
      <c r="U82" s="8" t="e">
        <f t="shared" si="16"/>
        <v>#N/A</v>
      </c>
      <c r="V82" s="8" t="e">
        <f t="shared" si="17"/>
        <v>#N/A</v>
      </c>
    </row>
    <row r="86" spans="2:33" x14ac:dyDescent="0.25">
      <c r="C86" s="7" t="s">
        <v>1</v>
      </c>
      <c r="D86" t="s">
        <v>9</v>
      </c>
      <c r="O86" s="7" t="s">
        <v>1</v>
      </c>
      <c r="P86" t="s">
        <v>21</v>
      </c>
    </row>
    <row r="88" spans="2:33" x14ac:dyDescent="0.25">
      <c r="C88" s="7" t="s">
        <v>25</v>
      </c>
      <c r="D88" t="s">
        <v>125</v>
      </c>
      <c r="H88" s="8"/>
      <c r="O88" s="7" t="s">
        <v>25</v>
      </c>
      <c r="P88" t="s">
        <v>125</v>
      </c>
      <c r="T88" s="8"/>
      <c r="AF88" s="8"/>
    </row>
    <row r="89" spans="2:33" x14ac:dyDescent="0.25">
      <c r="B89">
        <f>IF(C89&lt;&gt;"",RANK(D89,$D$89:$D$98)+COUNTIF($D$89:D89,D89)-1,0)</f>
        <v>1</v>
      </c>
      <c r="C89" t="s">
        <v>88</v>
      </c>
      <c r="D89" s="6">
        <v>975</v>
      </c>
      <c r="F89" s="6"/>
      <c r="G89">
        <v>1</v>
      </c>
      <c r="H89" s="8" t="str">
        <f>VLOOKUP(G89,$B$89:$D$98,2,FALSE)</f>
        <v>Encaisseuse Multisan</v>
      </c>
      <c r="I89" s="8">
        <f>VLOOKUP(G89,$B$89:$D$98,3,FALSE)</f>
        <v>975</v>
      </c>
      <c r="N89">
        <f>IF(O89&lt;&gt;"",RANK(P89,$P$89:$P$98)+COUNTIF($P$89:P89,P89)-1,0)</f>
        <v>1</v>
      </c>
      <c r="O89" t="s">
        <v>85</v>
      </c>
      <c r="P89" s="6">
        <v>2490</v>
      </c>
      <c r="R89" s="6"/>
      <c r="S89">
        <v>1</v>
      </c>
      <c r="T89" s="8" t="str">
        <f>VLOOKUP(S89,$N$89:$P$98,2,FALSE)</f>
        <v>Emballeuse Multisan</v>
      </c>
      <c r="U89" s="8">
        <f>VLOOKUP(S89,$N$89:$P$98,3,FALSE)</f>
        <v>2490</v>
      </c>
      <c r="AB89" s="6"/>
      <c r="AD89" s="6"/>
      <c r="AF89" s="8"/>
      <c r="AG89" s="8"/>
    </row>
    <row r="90" spans="2:33" x14ac:dyDescent="0.25">
      <c r="B90">
        <f>IF(C90&lt;&gt;"",RANK(D90,$D$89:$D$98)+COUNTIF($D$89:D90,D90)-1,0)</f>
        <v>2</v>
      </c>
      <c r="C90" t="s">
        <v>85</v>
      </c>
      <c r="D90" s="6">
        <v>610</v>
      </c>
      <c r="F90" s="6"/>
      <c r="G90">
        <v>2</v>
      </c>
      <c r="H90" s="8" t="str">
        <f t="shared" ref="H90:H98" si="18">VLOOKUP(G90,$B$89:$D$98,2,FALSE)</f>
        <v>Emballeuse Multisan</v>
      </c>
      <c r="I90" s="8">
        <f t="shared" ref="I90:I98" si="19">VLOOKUP(G90,$B$89:$D$98,3,FALSE)</f>
        <v>610</v>
      </c>
      <c r="N90">
        <f>IF(O90&lt;&gt;"",RANK(P90,$P$89:$P$98)+COUNTIF($P$89:P90,P90)-1,0)</f>
        <v>2</v>
      </c>
      <c r="O90" t="s">
        <v>88</v>
      </c>
      <c r="P90" s="6">
        <v>395</v>
      </c>
      <c r="R90" s="6"/>
      <c r="S90">
        <v>2</v>
      </c>
      <c r="T90" s="8" t="str">
        <f t="shared" ref="T90:T98" si="20">VLOOKUP(S90,$N$89:$P$98,2,FALSE)</f>
        <v>Encaisseuse Multisan</v>
      </c>
      <c r="U90" s="8">
        <f t="shared" ref="U90:U98" si="21">VLOOKUP(S90,$N$89:$P$98,3,FALSE)</f>
        <v>395</v>
      </c>
      <c r="AB90" s="6"/>
      <c r="AD90" s="6"/>
      <c r="AF90" s="8"/>
      <c r="AG90" s="8"/>
    </row>
    <row r="91" spans="2:33" x14ac:dyDescent="0.25">
      <c r="B91">
        <f>IF(C91&lt;&gt;"",RANK(D91,$D$89:$D$98)+COUNTIF($D$89:D91,D91)-1,0)</f>
        <v>3</v>
      </c>
      <c r="C91" t="s">
        <v>61</v>
      </c>
      <c r="D91" s="6">
        <v>565</v>
      </c>
      <c r="F91" s="6"/>
      <c r="G91">
        <v>3</v>
      </c>
      <c r="H91" s="8" t="str">
        <f t="shared" si="18"/>
        <v>Stickage dateur étiqueteuse</v>
      </c>
      <c r="I91" s="8">
        <f t="shared" si="19"/>
        <v>565</v>
      </c>
      <c r="N91">
        <f>IF(O91&lt;&gt;"",RANK(P91,$P$89:$P$98)+COUNTIF($P$89:P91,P91)-1,0)</f>
        <v>3</v>
      </c>
      <c r="O91" t="s">
        <v>14</v>
      </c>
      <c r="P91" s="6">
        <v>70</v>
      </c>
      <c r="R91" s="6"/>
      <c r="S91">
        <v>3</v>
      </c>
      <c r="T91" s="8" t="str">
        <f t="shared" si="20"/>
        <v>Tapis dépose fromage</v>
      </c>
      <c r="U91" s="8">
        <f t="shared" si="21"/>
        <v>70</v>
      </c>
      <c r="AB91" s="6"/>
      <c r="AD91" s="6"/>
      <c r="AF91" s="8"/>
      <c r="AG91" s="8"/>
    </row>
    <row r="92" spans="2:33" x14ac:dyDescent="0.25">
      <c r="B92">
        <f>IF(C92&lt;&gt;"",RANK(D92,$D$89:$D$98)+COUNTIF($D$89:D92,D92)-1,0)</f>
        <v>4</v>
      </c>
      <c r="C92" t="s">
        <v>48</v>
      </c>
      <c r="D92" s="6">
        <v>400</v>
      </c>
      <c r="F92" s="6"/>
      <c r="G92">
        <v>4</v>
      </c>
      <c r="H92" s="8" t="str">
        <f t="shared" si="18"/>
        <v>Centreur Vestor</v>
      </c>
      <c r="I92" s="8">
        <f t="shared" si="19"/>
        <v>400</v>
      </c>
      <c r="N92">
        <f>IF(O92&lt;&gt;"",RANK(P92,$P$89:$P$98)+COUNTIF($P$89:P92,P92)-1,0)</f>
        <v>4</v>
      </c>
      <c r="O92" t="s">
        <v>48</v>
      </c>
      <c r="P92" s="6">
        <v>15</v>
      </c>
      <c r="R92" s="6"/>
      <c r="S92">
        <v>4</v>
      </c>
      <c r="T92" s="8" t="str">
        <f t="shared" si="20"/>
        <v>Centreur Vestor</v>
      </c>
      <c r="U92" s="8">
        <f t="shared" si="21"/>
        <v>15</v>
      </c>
      <c r="AB92" s="6"/>
      <c r="AD92" s="6"/>
      <c r="AF92" s="8"/>
      <c r="AG92" s="8"/>
    </row>
    <row r="93" spans="2:33" x14ac:dyDescent="0.25">
      <c r="B93">
        <f>IF(C93&lt;&gt;"",RANK(D93,$D$89:$D$98)+COUNTIF($D$89:D93,D93)-1,0)</f>
        <v>5</v>
      </c>
      <c r="C93" t="s">
        <v>17</v>
      </c>
      <c r="D93" s="6">
        <v>60</v>
      </c>
      <c r="F93" s="6"/>
      <c r="G93">
        <v>5</v>
      </c>
      <c r="H93" s="8" t="str">
        <f t="shared" si="18"/>
        <v>Ascenseur</v>
      </c>
      <c r="I93" s="8">
        <f t="shared" si="19"/>
        <v>60</v>
      </c>
      <c r="N93">
        <f>IF(O93&lt;&gt;"",RANK(P93,$P$89:$P$98)+COUNTIF($P$89:P93,P93)-1,0)</f>
        <v>5</v>
      </c>
      <c r="O93" t="s">
        <v>47</v>
      </c>
      <c r="P93" s="6">
        <v>10</v>
      </c>
      <c r="R93" s="6"/>
      <c r="S93">
        <v>5</v>
      </c>
      <c r="T93" s="8" t="str">
        <f t="shared" si="20"/>
        <v>Balance DPM</v>
      </c>
      <c r="U93" s="8">
        <f t="shared" si="21"/>
        <v>10</v>
      </c>
      <c r="AD93" s="6"/>
      <c r="AF93" s="8"/>
      <c r="AG93" s="8"/>
    </row>
    <row r="94" spans="2:33" x14ac:dyDescent="0.25">
      <c r="B94">
        <f>IF(C94&lt;&gt;"",RANK(D94,$D$89:$D$98)+COUNTIF($D$89:D94,D94)-1,0)</f>
        <v>6</v>
      </c>
      <c r="C94" t="s">
        <v>10</v>
      </c>
      <c r="D94" s="6">
        <v>30</v>
      </c>
      <c r="F94" s="6"/>
      <c r="G94">
        <v>6</v>
      </c>
      <c r="H94" s="8" t="str">
        <f t="shared" si="18"/>
        <v>.</v>
      </c>
      <c r="I94" s="8">
        <f t="shared" si="19"/>
        <v>30</v>
      </c>
      <c r="N94">
        <f>IF(O94&lt;&gt;"",RANK(P94,$P$89:$P$98)+COUNTIF($P$89:P94,P94)-1,0)</f>
        <v>0</v>
      </c>
      <c r="R94" s="6"/>
      <c r="S94">
        <v>6</v>
      </c>
      <c r="T94" s="8" t="e">
        <f t="shared" si="20"/>
        <v>#N/A</v>
      </c>
      <c r="U94" s="8" t="e">
        <f t="shared" si="21"/>
        <v>#N/A</v>
      </c>
      <c r="AD94" s="6"/>
      <c r="AF94" s="8"/>
      <c r="AG94" s="8"/>
    </row>
    <row r="95" spans="2:33" x14ac:dyDescent="0.25">
      <c r="B95">
        <f>IF(C95&lt;&gt;"",RANK(D95,$D$89:$D$98)+COUNTIF($D$89:D95,D95)-1,0)</f>
        <v>7</v>
      </c>
      <c r="C95" t="s">
        <v>14</v>
      </c>
      <c r="D95" s="6">
        <v>25</v>
      </c>
      <c r="F95" s="6"/>
      <c r="G95">
        <v>7</v>
      </c>
      <c r="H95" s="8" t="str">
        <f t="shared" si="18"/>
        <v>Tapis dépose fromage</v>
      </c>
      <c r="I95" s="8">
        <f t="shared" si="19"/>
        <v>25</v>
      </c>
      <c r="N95">
        <f>IF(O95&lt;&gt;"",RANK(P95,$P$89:$P$98)+COUNTIF($P$89:P95,P95)-1,0)</f>
        <v>0</v>
      </c>
      <c r="R95" s="6"/>
      <c r="S95">
        <v>7</v>
      </c>
      <c r="T95" s="8" t="e">
        <f t="shared" si="20"/>
        <v>#N/A</v>
      </c>
      <c r="U95" s="8" t="e">
        <f t="shared" si="21"/>
        <v>#N/A</v>
      </c>
      <c r="AD95" s="6"/>
      <c r="AF95" s="8"/>
      <c r="AG95" s="8"/>
    </row>
    <row r="96" spans="2:33" x14ac:dyDescent="0.25">
      <c r="B96">
        <f>IF(C96&lt;&gt;"",RANK(D96,$D$89:$D$98)+COUNTIF($D$89:D96,D96)-1,0)</f>
        <v>8</v>
      </c>
      <c r="C96" t="s">
        <v>47</v>
      </c>
      <c r="D96" s="6">
        <v>20</v>
      </c>
      <c r="F96" s="6"/>
      <c r="G96">
        <v>8</v>
      </c>
      <c r="H96" s="8" t="str">
        <f t="shared" si="18"/>
        <v>Balance DPM</v>
      </c>
      <c r="I96" s="8">
        <f t="shared" si="19"/>
        <v>20</v>
      </c>
      <c r="N96">
        <f>IF(O96&lt;&gt;"",RANK(P96,$P$89:$P$98)+COUNTIF($P$89:P96,P96)-1,0)</f>
        <v>0</v>
      </c>
      <c r="R96" s="6"/>
      <c r="S96">
        <v>8</v>
      </c>
      <c r="T96" s="8" t="e">
        <f t="shared" si="20"/>
        <v>#N/A</v>
      </c>
      <c r="U96" s="8" t="e">
        <f t="shared" si="21"/>
        <v>#N/A</v>
      </c>
      <c r="AD96" s="6"/>
      <c r="AF96" s="8"/>
      <c r="AG96" s="8"/>
    </row>
    <row r="97" spans="2:33" x14ac:dyDescent="0.25">
      <c r="B97">
        <f>IF(C97&lt;&gt;"",RANK(D97,$D$89:$D$98)+COUNTIF($D$89:D97,D97)-1,0)</f>
        <v>0</v>
      </c>
      <c r="F97" s="6"/>
      <c r="G97">
        <v>9</v>
      </c>
      <c r="H97" s="8" t="e">
        <f t="shared" si="18"/>
        <v>#N/A</v>
      </c>
      <c r="I97" s="8" t="e">
        <f t="shared" si="19"/>
        <v>#N/A</v>
      </c>
      <c r="N97">
        <f>IF(O97&lt;&gt;"",RANK(P97,$P$89:$P$98)+COUNTIF($P$89:P97,P97)-1,0)</f>
        <v>0</v>
      </c>
      <c r="R97" s="6"/>
      <c r="S97">
        <v>9</v>
      </c>
      <c r="T97" s="8" t="e">
        <f t="shared" si="20"/>
        <v>#N/A</v>
      </c>
      <c r="U97" s="8" t="e">
        <f t="shared" si="21"/>
        <v>#N/A</v>
      </c>
      <c r="AD97" s="6"/>
      <c r="AF97" s="8"/>
      <c r="AG97" s="8"/>
    </row>
    <row r="98" spans="2:33" x14ac:dyDescent="0.25">
      <c r="B98">
        <f>IF(C98&lt;&gt;"",RANK(D98,$D$89:$D$98)+COUNTIF($D$89:D98,D98)-1,0)</f>
        <v>0</v>
      </c>
      <c r="F98" s="6"/>
      <c r="G98">
        <v>10</v>
      </c>
      <c r="H98" s="8" t="e">
        <f t="shared" si="18"/>
        <v>#N/A</v>
      </c>
      <c r="I98" s="8" t="e">
        <f t="shared" si="19"/>
        <v>#N/A</v>
      </c>
      <c r="N98">
        <f>IF(O98&lt;&gt;"",RANK(P98,$P$89:$P$98)+COUNTIF($P$89:P98,P98)-1,0)</f>
        <v>0</v>
      </c>
      <c r="R98" s="6"/>
      <c r="S98">
        <v>10</v>
      </c>
      <c r="T98" s="8" t="e">
        <f t="shared" si="20"/>
        <v>#N/A</v>
      </c>
      <c r="U98" s="8" t="e">
        <f t="shared" si="21"/>
        <v>#N/A</v>
      </c>
      <c r="AD98" s="6"/>
      <c r="AF98" s="8"/>
      <c r="AG98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G98"/>
  <sheetViews>
    <sheetView zoomScale="55" zoomScaleNormal="55" workbookViewId="0">
      <selection activeCell="C13" sqref="C13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2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2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9" t="s">
        <v>30</v>
      </c>
      <c r="O1" s="9" t="s">
        <v>8</v>
      </c>
    </row>
    <row r="4" spans="2:22" ht="21" x14ac:dyDescent="0.35">
      <c r="C4" s="11" t="s">
        <v>127</v>
      </c>
      <c r="D4" s="10"/>
      <c r="O4" s="11" t="s">
        <v>127</v>
      </c>
      <c r="P4" s="10"/>
    </row>
    <row r="7" spans="2:22" x14ac:dyDescent="0.25">
      <c r="C7" s="7" t="s">
        <v>1</v>
      </c>
      <c r="D7" t="s">
        <v>30</v>
      </c>
      <c r="O7" s="7" t="s">
        <v>1</v>
      </c>
      <c r="P7" t="s">
        <v>8</v>
      </c>
    </row>
    <row r="9" spans="2:22" x14ac:dyDescent="0.25">
      <c r="C9" s="7" t="s">
        <v>25</v>
      </c>
      <c r="D9" s="7" t="s">
        <v>28</v>
      </c>
      <c r="E9" t="s">
        <v>125</v>
      </c>
      <c r="H9" s="8"/>
      <c r="O9" s="7" t="s">
        <v>25</v>
      </c>
      <c r="P9" s="7" t="s">
        <v>28</v>
      </c>
      <c r="Q9" t="s">
        <v>125</v>
      </c>
      <c r="T9" s="8"/>
    </row>
    <row r="10" spans="2:22" x14ac:dyDescent="0.25">
      <c r="B10">
        <f>IF(C10&lt;&gt;"",RANK(E10,$E$10:$E$35)+COUNTIF($E$10:E10,E10)-1,0)</f>
        <v>1</v>
      </c>
      <c r="C10" t="s">
        <v>16</v>
      </c>
      <c r="D10" t="s">
        <v>78</v>
      </c>
      <c r="E10" s="6">
        <v>91</v>
      </c>
      <c r="F10" s="6"/>
      <c r="G10">
        <v>1</v>
      </c>
      <c r="H10" s="8" t="str">
        <f>VLOOKUP(G10,$B$10:$E$35,2,FALSE)</f>
        <v>Encaisseuse</v>
      </c>
      <c r="I10" s="8" t="str">
        <f>VLOOKUP(G10,$B$10:$E$35,3,FALSE)</f>
        <v>Panne gerbeur</v>
      </c>
      <c r="J10" s="8">
        <f>VLOOKUP(G10,$B$10:$E$35,4,FALSE)</f>
        <v>91</v>
      </c>
      <c r="N10">
        <f>IF(O10&lt;&gt;"",RANK(Q10,$Q$10:$Q$35)+COUNTIF($Q$10:Q10,Q10)-1,0)</f>
        <v>1</v>
      </c>
      <c r="O10" t="s">
        <v>61</v>
      </c>
      <c r="P10" t="s">
        <v>62</v>
      </c>
      <c r="Q10" s="6">
        <v>185</v>
      </c>
      <c r="R10" s="6"/>
      <c r="S10">
        <v>1</v>
      </c>
      <c r="T10" s="8" t="str">
        <f>VLOOKUP(S10,$N$10:$Q$35,2,FALSE)</f>
        <v>Stickage dateur étiqueteuse</v>
      </c>
      <c r="U10" s="8" t="str">
        <f>VLOOKUP(S10,$N$10:$Q$35,3,FALSE)</f>
        <v>Mauvaise impression dateur</v>
      </c>
      <c r="V10" s="8">
        <f>VLOOKUP(S10,$N$10:$Q$35,4,FALSE)</f>
        <v>185</v>
      </c>
    </row>
    <row r="11" spans="2:22" x14ac:dyDescent="0.25">
      <c r="B11">
        <f>IF(C11&lt;&gt;"",RANK(E11,$E$10:$E$35)+COUNTIF($E$10:E11,E11)-1,0)</f>
        <v>2</v>
      </c>
      <c r="C11" t="s">
        <v>16</v>
      </c>
      <c r="D11" t="s">
        <v>77</v>
      </c>
      <c r="E11" s="6">
        <v>85</v>
      </c>
      <c r="F11" s="6"/>
      <c r="G11">
        <v>2</v>
      </c>
      <c r="H11" s="8" t="str">
        <f t="shared" ref="H11:H35" si="0">VLOOKUP(G11,$B$10:$E$35,2,FALSE)</f>
        <v>Encaisseuse</v>
      </c>
      <c r="I11" s="8" t="str">
        <f t="shared" ref="I11:I35" si="1">VLOOKUP(G11,$B$10:$E$35,3,FALSE)</f>
        <v>Panne collage caisse</v>
      </c>
      <c r="J11" s="8">
        <f t="shared" ref="J11:J35" si="2">VLOOKUP(G11,$B$10:$E$35,4,FALSE)</f>
        <v>85</v>
      </c>
      <c r="N11">
        <f>IF(O11&lt;&gt;"",RANK(Q11,$Q$10:$Q$35)+COUNTIF($Q$10:Q11,Q11)-1,0)</f>
        <v>4</v>
      </c>
      <c r="O11" t="s">
        <v>61</v>
      </c>
      <c r="P11" t="s">
        <v>66</v>
      </c>
      <c r="Q11" s="6">
        <v>80</v>
      </c>
      <c r="R11" s="6"/>
      <c r="S11">
        <v>2</v>
      </c>
      <c r="T11" s="8" t="str">
        <f t="shared" ref="T11:T35" si="3">VLOOKUP(S11,$N$10:$Q$35,2,FALSE)</f>
        <v>Emballeuse VT67</v>
      </c>
      <c r="U11" s="8" t="str">
        <f t="shared" ref="U11:U35" si="4">VLOOKUP(S11,$N$10:$Q$35,3,FALSE)</f>
        <v>Fromage mal emballé</v>
      </c>
      <c r="V11" s="8">
        <f t="shared" ref="V11:V35" si="5">VLOOKUP(S11,$N$10:$Q$35,4,FALSE)</f>
        <v>135</v>
      </c>
    </row>
    <row r="12" spans="2:22" x14ac:dyDescent="0.25">
      <c r="B12">
        <f>IF(C12&lt;&gt;"",RANK(E12,$E$10:$E$35)+COUNTIF($E$10:E12,E12)-1,0)</f>
        <v>3</v>
      </c>
      <c r="C12" t="s">
        <v>16</v>
      </c>
      <c r="D12" t="s">
        <v>120</v>
      </c>
      <c r="E12" s="6">
        <v>60</v>
      </c>
      <c r="F12" s="6"/>
      <c r="G12">
        <v>3</v>
      </c>
      <c r="H12" s="8" t="str">
        <f t="shared" si="0"/>
        <v>Encaisseuse</v>
      </c>
      <c r="I12" s="8" t="str">
        <f t="shared" si="1"/>
        <v>Panne formage caisse</v>
      </c>
      <c r="J12" s="8">
        <f t="shared" si="2"/>
        <v>60</v>
      </c>
      <c r="N12">
        <f>IF(O12&lt;&gt;"",RANK(Q12,$Q$10:$Q$35)+COUNTIF($Q$10:Q12,Q12)-1,0)</f>
        <v>9</v>
      </c>
      <c r="O12" t="s">
        <v>61</v>
      </c>
      <c r="P12" t="s">
        <v>65</v>
      </c>
      <c r="Q12" s="6">
        <v>50</v>
      </c>
      <c r="R12" s="6"/>
      <c r="S12">
        <v>3</v>
      </c>
      <c r="T12" s="8" t="str">
        <f t="shared" si="3"/>
        <v>Encaisseuse</v>
      </c>
      <c r="U12" s="8" t="str">
        <f t="shared" si="4"/>
        <v>Panne gerbeur</v>
      </c>
      <c r="V12" s="8">
        <f t="shared" si="5"/>
        <v>95</v>
      </c>
    </row>
    <row r="13" spans="2:22" x14ac:dyDescent="0.25">
      <c r="B13">
        <f>IF(C13&lt;&gt;"",RANK(E13,$E$10:$E$35)+COUNTIF($E$10:E13,E13)-1,0)</f>
        <v>5</v>
      </c>
      <c r="C13" t="s">
        <v>16</v>
      </c>
      <c r="D13" t="s">
        <v>111</v>
      </c>
      <c r="E13" s="6">
        <v>45</v>
      </c>
      <c r="F13" s="6"/>
      <c r="G13">
        <v>4</v>
      </c>
      <c r="H13" s="8" t="str">
        <f t="shared" si="0"/>
        <v>Ascenseur</v>
      </c>
      <c r="I13" s="8" t="str">
        <f t="shared" si="1"/>
        <v>Panne ascenseur</v>
      </c>
      <c r="J13" s="8">
        <f t="shared" si="2"/>
        <v>60</v>
      </c>
      <c r="N13">
        <f>IF(O13&lt;&gt;"",RANK(Q13,$Q$10:$Q$35)+COUNTIF($Q$10:Q13,Q13)-1,0)</f>
        <v>2</v>
      </c>
      <c r="O13" t="s">
        <v>101</v>
      </c>
      <c r="P13" t="s">
        <v>115</v>
      </c>
      <c r="Q13" s="6">
        <v>135</v>
      </c>
      <c r="R13" s="6"/>
      <c r="S13">
        <v>4</v>
      </c>
      <c r="T13" s="8" t="str">
        <f t="shared" si="3"/>
        <v>Stickage dateur étiqueteuse</v>
      </c>
      <c r="U13" s="8" t="str">
        <f t="shared" si="4"/>
        <v>Bobine rouleau déchiré</v>
      </c>
      <c r="V13" s="8">
        <f t="shared" si="5"/>
        <v>80</v>
      </c>
    </row>
    <row r="14" spans="2:22" x14ac:dyDescent="0.25">
      <c r="B14">
        <f>IF(C14&lt;&gt;"",RANK(E14,$E$10:$E$35)+COUNTIF($E$10:E14,E14)-1,0)</f>
        <v>9</v>
      </c>
      <c r="C14" t="s">
        <v>16</v>
      </c>
      <c r="D14" t="s">
        <v>10</v>
      </c>
      <c r="E14" s="6">
        <v>30</v>
      </c>
      <c r="F14" s="6"/>
      <c r="G14">
        <v>5</v>
      </c>
      <c r="H14" s="8" t="str">
        <f t="shared" si="0"/>
        <v>Encaisseuse</v>
      </c>
      <c r="I14" s="8" t="str">
        <f t="shared" si="1"/>
        <v>Panne convoyage caisse</v>
      </c>
      <c r="J14" s="8">
        <f t="shared" si="2"/>
        <v>45</v>
      </c>
      <c r="N14">
        <f>IF(O14&lt;&gt;"",RANK(Q14,$Q$10:$Q$35)+COUNTIF($Q$10:Q14,Q14)-1,0)</f>
        <v>7</v>
      </c>
      <c r="O14" t="s">
        <v>101</v>
      </c>
      <c r="P14" t="s">
        <v>45</v>
      </c>
      <c r="Q14" s="6">
        <v>60</v>
      </c>
      <c r="R14" s="6"/>
      <c r="S14">
        <v>5</v>
      </c>
      <c r="T14" s="8" t="str">
        <f t="shared" si="3"/>
        <v>Encaisseuse</v>
      </c>
      <c r="U14" s="8" t="str">
        <f t="shared" si="4"/>
        <v>Panne collage caisse</v>
      </c>
      <c r="V14" s="8">
        <f t="shared" si="5"/>
        <v>75</v>
      </c>
    </row>
    <row r="15" spans="2:22" x14ac:dyDescent="0.25">
      <c r="B15">
        <f>IF(C15&lt;&gt;"",RANK(E15,$E$10:$E$35)+COUNTIF($E$10:E15,E15)-1,0)</f>
        <v>11</v>
      </c>
      <c r="C15" t="s">
        <v>16</v>
      </c>
      <c r="D15" t="s">
        <v>151</v>
      </c>
      <c r="E15" s="6">
        <v>20</v>
      </c>
      <c r="F15" s="6"/>
      <c r="G15">
        <v>6</v>
      </c>
      <c r="H15" s="8" t="str">
        <f t="shared" si="0"/>
        <v>Balance DPM</v>
      </c>
      <c r="I15" s="8" t="str">
        <f t="shared" si="1"/>
        <v>Défaut entrainement DPM</v>
      </c>
      <c r="J15" s="8">
        <f t="shared" si="2"/>
        <v>45</v>
      </c>
      <c r="N15">
        <f>IF(O15&lt;&gt;"",RANK(Q15,$Q$10:$Q$35)+COUNTIF($Q$10:Q15,Q15)-1,0)</f>
        <v>10</v>
      </c>
      <c r="O15" t="s">
        <v>101</v>
      </c>
      <c r="P15" t="s">
        <v>71</v>
      </c>
      <c r="Q15" s="6">
        <v>40</v>
      </c>
      <c r="R15" s="6"/>
      <c r="S15">
        <v>6</v>
      </c>
      <c r="T15" s="8" t="str">
        <f t="shared" si="3"/>
        <v>Dépose couronne / macaron</v>
      </c>
      <c r="U15" s="8" t="str">
        <f t="shared" si="4"/>
        <v>Défaut prise macaron</v>
      </c>
      <c r="V15" s="8">
        <f t="shared" si="5"/>
        <v>75</v>
      </c>
    </row>
    <row r="16" spans="2:22" x14ac:dyDescent="0.25">
      <c r="B16">
        <f>IF(C16&lt;&gt;"",RANK(E16,$E$10:$E$35)+COUNTIF($E$10:E16,E16)-1,0)</f>
        <v>6</v>
      </c>
      <c r="C16" t="s">
        <v>47</v>
      </c>
      <c r="D16" t="s">
        <v>57</v>
      </c>
      <c r="E16" s="6">
        <v>45</v>
      </c>
      <c r="F16" s="6"/>
      <c r="G16">
        <v>7</v>
      </c>
      <c r="H16" s="8" t="str">
        <f t="shared" si="0"/>
        <v>Balance DPM</v>
      </c>
      <c r="I16" s="8" t="str">
        <f t="shared" si="1"/>
        <v>Défaut entrainement balance</v>
      </c>
      <c r="J16" s="8">
        <f t="shared" si="2"/>
        <v>40</v>
      </c>
      <c r="N16">
        <f>IF(O16&lt;&gt;"",RANK(Q16,$Q$10:$Q$35)+COUNTIF($Q$10:Q16,Q16)-1,0)</f>
        <v>14</v>
      </c>
      <c r="O16" t="s">
        <v>101</v>
      </c>
      <c r="P16" t="s">
        <v>150</v>
      </c>
      <c r="Q16" s="6">
        <v>10</v>
      </c>
      <c r="R16" s="6"/>
      <c r="S16">
        <v>7</v>
      </c>
      <c r="T16" s="8" t="str">
        <f t="shared" si="3"/>
        <v>Emballeuse VT67</v>
      </c>
      <c r="U16" s="8" t="str">
        <f t="shared" si="4"/>
        <v>Pb électrique</v>
      </c>
      <c r="V16" s="8">
        <f t="shared" si="5"/>
        <v>60</v>
      </c>
    </row>
    <row r="17" spans="2:22" x14ac:dyDescent="0.25">
      <c r="B17">
        <f>IF(C17&lt;&gt;"",RANK(E17,$E$10:$E$35)+COUNTIF($E$10:E17,E17)-1,0)</f>
        <v>7</v>
      </c>
      <c r="C17" t="s">
        <v>47</v>
      </c>
      <c r="D17" t="s">
        <v>56</v>
      </c>
      <c r="E17" s="6">
        <v>40</v>
      </c>
      <c r="F17" s="6"/>
      <c r="G17">
        <v>8</v>
      </c>
      <c r="H17" s="8" t="str">
        <f t="shared" si="0"/>
        <v>Emballeuse VT65</v>
      </c>
      <c r="I17" s="8" t="str">
        <f t="shared" si="1"/>
        <v>Fromage mal emballé</v>
      </c>
      <c r="J17" s="8">
        <f t="shared" si="2"/>
        <v>35</v>
      </c>
      <c r="N17">
        <f>IF(O17&lt;&gt;"",RANK(Q17,$Q$10:$Q$35)+COUNTIF($Q$10:Q17,Q17)-1,0)</f>
        <v>3</v>
      </c>
      <c r="O17" t="s">
        <v>16</v>
      </c>
      <c r="P17" t="s">
        <v>78</v>
      </c>
      <c r="Q17" s="6">
        <v>95</v>
      </c>
      <c r="R17" s="6"/>
      <c r="S17">
        <v>8</v>
      </c>
      <c r="T17" s="8" t="str">
        <f t="shared" si="3"/>
        <v>Balance DPM VT67</v>
      </c>
      <c r="U17" s="8" t="str">
        <f t="shared" si="4"/>
        <v>Défaut serveur Avery</v>
      </c>
      <c r="V17" s="8">
        <f t="shared" si="5"/>
        <v>55</v>
      </c>
    </row>
    <row r="18" spans="2:22" x14ac:dyDescent="0.25">
      <c r="B18">
        <f>IF(C18&lt;&gt;"",RANK(E18,$E$10:$E$35)+COUNTIF($E$10:E18,E18)-1,0)</f>
        <v>8</v>
      </c>
      <c r="C18" t="s">
        <v>100</v>
      </c>
      <c r="D18" t="s">
        <v>115</v>
      </c>
      <c r="E18" s="6">
        <v>35</v>
      </c>
      <c r="F18" s="6"/>
      <c r="G18">
        <v>9</v>
      </c>
      <c r="H18" s="8" t="str">
        <f t="shared" si="0"/>
        <v>Encaisseuse</v>
      </c>
      <c r="I18" s="8" t="str">
        <f t="shared" si="1"/>
        <v>.</v>
      </c>
      <c r="J18" s="8">
        <f t="shared" si="2"/>
        <v>30</v>
      </c>
      <c r="N18">
        <f>IF(O18&lt;&gt;"",RANK(Q18,$Q$10:$Q$35)+COUNTIF($Q$10:Q18,Q18)-1,0)</f>
        <v>5</v>
      </c>
      <c r="O18" t="s">
        <v>16</v>
      </c>
      <c r="P18" t="s">
        <v>77</v>
      </c>
      <c r="Q18" s="6">
        <v>75</v>
      </c>
      <c r="R18" s="6"/>
      <c r="S18">
        <v>9</v>
      </c>
      <c r="T18" s="8" t="str">
        <f t="shared" si="3"/>
        <v>Stickage dateur étiqueteuse</v>
      </c>
      <c r="U18" s="8" t="str">
        <f t="shared" si="4"/>
        <v>Défaut de dépose sticker</v>
      </c>
      <c r="V18" s="8">
        <f t="shared" si="5"/>
        <v>50</v>
      </c>
    </row>
    <row r="19" spans="2:22" x14ac:dyDescent="0.25">
      <c r="B19">
        <f>IF(C19&lt;&gt;"",RANK(E19,$E$10:$E$35)+COUNTIF($E$10:E19,E19)-1,0)</f>
        <v>10</v>
      </c>
      <c r="C19" t="s">
        <v>100</v>
      </c>
      <c r="D19" t="s">
        <v>70</v>
      </c>
      <c r="E19" s="6">
        <v>30</v>
      </c>
      <c r="F19" s="6"/>
      <c r="G19">
        <v>10</v>
      </c>
      <c r="H19" s="8" t="str">
        <f t="shared" si="0"/>
        <v>Emballeuse VT65</v>
      </c>
      <c r="I19" s="8" t="str">
        <f t="shared" si="1"/>
        <v>Papier qui frise</v>
      </c>
      <c r="J19" s="8">
        <f t="shared" si="2"/>
        <v>30</v>
      </c>
      <c r="N19">
        <f>IF(O19&lt;&gt;"",RANK(Q19,$Q$10:$Q$35)+COUNTIF($Q$10:Q19,Q19)-1,0)</f>
        <v>13</v>
      </c>
      <c r="O19" t="s">
        <v>16</v>
      </c>
      <c r="P19" t="s">
        <v>120</v>
      </c>
      <c r="Q19" s="6">
        <v>15</v>
      </c>
      <c r="R19" s="6"/>
      <c r="S19">
        <v>10</v>
      </c>
      <c r="T19" s="8" t="str">
        <f t="shared" si="3"/>
        <v>Emballeuse VT67</v>
      </c>
      <c r="U19" s="8" t="str">
        <f t="shared" si="4"/>
        <v>Défaut tirage papier</v>
      </c>
      <c r="V19" s="8">
        <f t="shared" si="5"/>
        <v>40</v>
      </c>
    </row>
    <row r="20" spans="2:22" x14ac:dyDescent="0.25">
      <c r="B20">
        <f>IF(C20&lt;&gt;"",RANK(E20,$E$10:$E$35)+COUNTIF($E$10:E20,E20)-1,0)</f>
        <v>4</v>
      </c>
      <c r="C20" t="s">
        <v>17</v>
      </c>
      <c r="D20" t="s">
        <v>80</v>
      </c>
      <c r="E20" s="6">
        <v>60</v>
      </c>
      <c r="G20">
        <v>11</v>
      </c>
      <c r="H20" s="8" t="str">
        <f t="shared" si="0"/>
        <v>Encaisseuse</v>
      </c>
      <c r="I20" s="8" t="str">
        <f t="shared" si="1"/>
        <v>Défaut prise découpe</v>
      </c>
      <c r="J20" s="8">
        <f t="shared" si="2"/>
        <v>20</v>
      </c>
      <c r="N20">
        <f>IF(O20&lt;&gt;"",RANK(Q20,$Q$10:$Q$35)+COUNTIF($Q$10:Q20,Q20)-1,0)</f>
        <v>15</v>
      </c>
      <c r="O20" t="s">
        <v>16</v>
      </c>
      <c r="P20" t="s">
        <v>111</v>
      </c>
      <c r="Q20" s="6">
        <v>10</v>
      </c>
      <c r="S20">
        <v>11</v>
      </c>
      <c r="T20" s="8" t="str">
        <f t="shared" si="3"/>
        <v>Ascenseur</v>
      </c>
      <c r="U20" s="8" t="str">
        <f t="shared" si="4"/>
        <v>Panne ascenseur</v>
      </c>
      <c r="V20" s="8">
        <f t="shared" si="5"/>
        <v>30</v>
      </c>
    </row>
    <row r="21" spans="2:22" x14ac:dyDescent="0.25">
      <c r="B21" t="e">
        <f>IF(C21&lt;&gt;"",RANK(E21,$E$10:$E$35)+COUNTIF($E$10:E21,E21)-1,0)</f>
        <v>#N/A</v>
      </c>
      <c r="C21" t="s">
        <v>17</v>
      </c>
      <c r="D21" t="s">
        <v>81</v>
      </c>
      <c r="E21" s="6"/>
      <c r="G21">
        <v>12</v>
      </c>
      <c r="H21" s="8" t="str">
        <f t="shared" si="0"/>
        <v>Dépileur</v>
      </c>
      <c r="I21" s="8" t="str">
        <f t="shared" si="1"/>
        <v>Panne dépileur</v>
      </c>
      <c r="J21" s="8">
        <f t="shared" si="2"/>
        <v>20</v>
      </c>
      <c r="N21">
        <f>IF(O21&lt;&gt;"",RANK(Q21,$Q$10:$Q$35)+COUNTIF($Q$10:Q21,Q21)-1,0)</f>
        <v>6</v>
      </c>
      <c r="O21" t="s">
        <v>102</v>
      </c>
      <c r="P21" t="s">
        <v>103</v>
      </c>
      <c r="Q21" s="6">
        <v>75</v>
      </c>
      <c r="S21">
        <v>12</v>
      </c>
      <c r="T21" s="8" t="str">
        <f t="shared" si="3"/>
        <v>Ascenseur</v>
      </c>
      <c r="U21" s="8" t="str">
        <f t="shared" si="4"/>
        <v>Bourrage carton</v>
      </c>
      <c r="V21" s="8">
        <f t="shared" si="5"/>
        <v>25</v>
      </c>
    </row>
    <row r="22" spans="2:22" x14ac:dyDescent="0.25">
      <c r="B22">
        <f>IF(C22&lt;&gt;"",RANK(E22,$E$10:$E$35)+COUNTIF($E$10:E22,E22)-1,0)</f>
        <v>12</v>
      </c>
      <c r="C22" t="s">
        <v>13</v>
      </c>
      <c r="D22" t="s">
        <v>82</v>
      </c>
      <c r="E22" s="6">
        <v>20</v>
      </c>
      <c r="G22">
        <v>13</v>
      </c>
      <c r="H22" s="8" t="str">
        <f t="shared" si="0"/>
        <v>Tapis dépose fromage</v>
      </c>
      <c r="I22" s="8" t="str">
        <f t="shared" si="1"/>
        <v>Panne tapis</v>
      </c>
      <c r="J22" s="8">
        <f t="shared" si="2"/>
        <v>10</v>
      </c>
      <c r="N22">
        <f>IF(O22&lt;&gt;"",RANK(Q22,$Q$10:$Q$35)+COUNTIF($Q$10:Q22,Q22)-1,0)</f>
        <v>8</v>
      </c>
      <c r="O22" t="s">
        <v>104</v>
      </c>
      <c r="P22" t="s">
        <v>105</v>
      </c>
      <c r="Q22" s="6">
        <v>55</v>
      </c>
      <c r="S22">
        <v>13</v>
      </c>
      <c r="T22" s="8" t="str">
        <f t="shared" si="3"/>
        <v>Encaisseuse</v>
      </c>
      <c r="U22" s="8" t="str">
        <f t="shared" si="4"/>
        <v>Panne formage caisse</v>
      </c>
      <c r="V22" s="8">
        <f t="shared" si="5"/>
        <v>15</v>
      </c>
    </row>
    <row r="23" spans="2:22" x14ac:dyDescent="0.25">
      <c r="B23">
        <f>IF(C23&lt;&gt;"",RANK(E23,$E$10:$E$35)+COUNTIF($E$10:E23,E23)-1,0)</f>
        <v>14</v>
      </c>
      <c r="C23" t="s">
        <v>13</v>
      </c>
      <c r="D23" t="s">
        <v>113</v>
      </c>
      <c r="E23" s="6">
        <v>9</v>
      </c>
      <c r="G23">
        <v>14</v>
      </c>
      <c r="H23" s="8" t="str">
        <f t="shared" si="0"/>
        <v>Dépileur</v>
      </c>
      <c r="I23" s="8" t="str">
        <f t="shared" si="1"/>
        <v>Mauvaise prise claie</v>
      </c>
      <c r="J23" s="8">
        <f t="shared" si="2"/>
        <v>9</v>
      </c>
      <c r="N23">
        <f>IF(O23&lt;&gt;"",RANK(Q23,$Q$10:$Q$35)+COUNTIF($Q$10:Q23,Q23)-1,0)</f>
        <v>11</v>
      </c>
      <c r="O23" t="s">
        <v>17</v>
      </c>
      <c r="P23" t="s">
        <v>80</v>
      </c>
      <c r="Q23" s="6">
        <v>30</v>
      </c>
      <c r="S23">
        <v>14</v>
      </c>
      <c r="T23" s="8" t="str">
        <f t="shared" si="3"/>
        <v>Emballeuse VT67</v>
      </c>
      <c r="U23" s="8" t="str">
        <f t="shared" si="4"/>
        <v>Pb d'air comprimé</v>
      </c>
      <c r="V23" s="8">
        <f t="shared" si="5"/>
        <v>10</v>
      </c>
    </row>
    <row r="24" spans="2:22" x14ac:dyDescent="0.25">
      <c r="B24">
        <f>IF(C24&lt;&gt;"",RANK(E24,$E$10:$E$35)+COUNTIF($E$10:E24,E24)-1,0)</f>
        <v>13</v>
      </c>
      <c r="C24" t="s">
        <v>14</v>
      </c>
      <c r="D24" t="s">
        <v>53</v>
      </c>
      <c r="E24" s="6">
        <v>10</v>
      </c>
      <c r="G24">
        <v>15</v>
      </c>
      <c r="H24" s="8" t="e">
        <f t="shared" si="0"/>
        <v>#N/A</v>
      </c>
      <c r="I24" s="8" t="e">
        <f t="shared" si="1"/>
        <v>#N/A</v>
      </c>
      <c r="J24" s="8" t="e">
        <f t="shared" si="2"/>
        <v>#N/A</v>
      </c>
      <c r="N24">
        <f>IF(O24&lt;&gt;"",RANK(Q24,$Q$10:$Q$35)+COUNTIF($Q$10:Q24,Q24)-1,0)</f>
        <v>12</v>
      </c>
      <c r="O24" t="s">
        <v>17</v>
      </c>
      <c r="P24" t="s">
        <v>81</v>
      </c>
      <c r="Q24" s="6">
        <v>25</v>
      </c>
      <c r="S24">
        <v>15</v>
      </c>
      <c r="T24" s="8" t="str">
        <f t="shared" si="3"/>
        <v>Encaisseuse</v>
      </c>
      <c r="U24" s="8" t="str">
        <f t="shared" si="4"/>
        <v>Panne convoyage caisse</v>
      </c>
      <c r="V24" s="8">
        <f t="shared" si="5"/>
        <v>10</v>
      </c>
    </row>
    <row r="25" spans="2:22" x14ac:dyDescent="0.25">
      <c r="B25">
        <f>IF(C25&lt;&gt;"",RANK(E25,$E$10:$E$35)+COUNTIF($E$10:E25,E25)-1,0)</f>
        <v>0</v>
      </c>
      <c r="G25">
        <v>16</v>
      </c>
      <c r="H25" s="8" t="e">
        <f t="shared" si="0"/>
        <v>#N/A</v>
      </c>
      <c r="I25" s="8" t="e">
        <f t="shared" si="1"/>
        <v>#N/A</v>
      </c>
      <c r="J25" s="8" t="e">
        <f t="shared" si="2"/>
        <v>#N/A</v>
      </c>
      <c r="N25">
        <f>IF(O25&lt;&gt;"",RANK(Q25,$Q$10:$Q$35)+COUNTIF($Q$10:Q25,Q25)-1,0)</f>
        <v>0</v>
      </c>
      <c r="S25">
        <v>16</v>
      </c>
      <c r="T25" s="8" t="e">
        <f t="shared" si="3"/>
        <v>#N/A</v>
      </c>
      <c r="U25" s="8" t="e">
        <f t="shared" si="4"/>
        <v>#N/A</v>
      </c>
      <c r="V25" s="8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8" t="e">
        <f t="shared" si="0"/>
        <v>#N/A</v>
      </c>
      <c r="I26" s="8" t="e">
        <f t="shared" si="1"/>
        <v>#N/A</v>
      </c>
      <c r="J26" s="8" t="e">
        <f t="shared" si="2"/>
        <v>#N/A</v>
      </c>
      <c r="N26">
        <f>IF(O26&lt;&gt;"",RANK(Q26,$Q$10:$Q$35)+COUNTIF($Q$10:Q26,Q26)-1,0)</f>
        <v>0</v>
      </c>
      <c r="S26">
        <v>17</v>
      </c>
      <c r="T26" s="8" t="e">
        <f t="shared" si="3"/>
        <v>#N/A</v>
      </c>
      <c r="U26" s="8" t="e">
        <f t="shared" si="4"/>
        <v>#N/A</v>
      </c>
      <c r="V26" s="8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8" t="e">
        <f t="shared" si="0"/>
        <v>#N/A</v>
      </c>
      <c r="I27" s="8" t="e">
        <f t="shared" si="1"/>
        <v>#N/A</v>
      </c>
      <c r="J27" s="8" t="e">
        <f t="shared" si="2"/>
        <v>#N/A</v>
      </c>
      <c r="N27">
        <f>IF(O27&lt;&gt;"",RANK(Q27,$Q$10:$Q$35)+COUNTIF($Q$10:Q27,Q27)-1,0)</f>
        <v>0</v>
      </c>
      <c r="S27">
        <v>18</v>
      </c>
      <c r="T27" s="8" t="e">
        <f t="shared" si="3"/>
        <v>#N/A</v>
      </c>
      <c r="U27" s="8" t="e">
        <f t="shared" si="4"/>
        <v>#N/A</v>
      </c>
      <c r="V27" s="8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8" t="e">
        <f t="shared" si="0"/>
        <v>#N/A</v>
      </c>
      <c r="I28" s="8" t="e">
        <f t="shared" si="1"/>
        <v>#N/A</v>
      </c>
      <c r="J28" s="8" t="e">
        <f t="shared" si="2"/>
        <v>#N/A</v>
      </c>
      <c r="N28">
        <f>IF(O28&lt;&gt;"",RANK(Q28,$Q$10:$Q$35)+COUNTIF($Q$10:Q28,Q28)-1,0)</f>
        <v>0</v>
      </c>
      <c r="S28">
        <v>19</v>
      </c>
      <c r="T28" s="8" t="e">
        <f t="shared" si="3"/>
        <v>#N/A</v>
      </c>
      <c r="U28" s="8" t="e">
        <f t="shared" si="4"/>
        <v>#N/A</v>
      </c>
      <c r="V28" s="8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8" t="e">
        <f t="shared" si="0"/>
        <v>#N/A</v>
      </c>
      <c r="I29" s="8" t="e">
        <f t="shared" si="1"/>
        <v>#N/A</v>
      </c>
      <c r="J29" s="8" t="e">
        <f t="shared" si="2"/>
        <v>#N/A</v>
      </c>
      <c r="N29">
        <f>IF(O29&lt;&gt;"",RANK(Q29,$Q$10:$Q$35)+COUNTIF($Q$10:Q29,Q29)-1,0)</f>
        <v>0</v>
      </c>
      <c r="S29">
        <v>20</v>
      </c>
      <c r="T29" s="8" t="e">
        <f t="shared" si="3"/>
        <v>#N/A</v>
      </c>
      <c r="U29" s="8" t="e">
        <f t="shared" si="4"/>
        <v>#N/A</v>
      </c>
      <c r="V29" s="8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8" t="e">
        <f t="shared" si="0"/>
        <v>#N/A</v>
      </c>
      <c r="I30" s="8" t="e">
        <f t="shared" si="1"/>
        <v>#N/A</v>
      </c>
      <c r="J30" s="8" t="e">
        <f t="shared" si="2"/>
        <v>#N/A</v>
      </c>
      <c r="N30">
        <f>IF(O30&lt;&gt;"",RANK(Q30,$Q$10:$Q$35)+COUNTIF($Q$10:Q30,Q30)-1,0)</f>
        <v>0</v>
      </c>
      <c r="S30">
        <v>21</v>
      </c>
      <c r="T30" s="8" t="e">
        <f t="shared" si="3"/>
        <v>#N/A</v>
      </c>
      <c r="U30" s="8" t="e">
        <f t="shared" si="4"/>
        <v>#N/A</v>
      </c>
      <c r="V30" s="8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8" t="e">
        <f t="shared" si="0"/>
        <v>#N/A</v>
      </c>
      <c r="I31" s="8" t="e">
        <f t="shared" si="1"/>
        <v>#N/A</v>
      </c>
      <c r="J31" s="8" t="e">
        <f t="shared" si="2"/>
        <v>#N/A</v>
      </c>
      <c r="N31">
        <f>IF(O31&lt;&gt;"",RANK(Q31,$Q$10:$Q$35)+COUNTIF($Q$10:Q31,Q31)-1,0)</f>
        <v>0</v>
      </c>
      <c r="S31">
        <v>22</v>
      </c>
      <c r="T31" s="8" t="e">
        <f t="shared" si="3"/>
        <v>#N/A</v>
      </c>
      <c r="U31" s="8" t="e">
        <f t="shared" si="4"/>
        <v>#N/A</v>
      </c>
      <c r="V31" s="8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8" t="e">
        <f t="shared" si="0"/>
        <v>#N/A</v>
      </c>
      <c r="I32" s="8" t="e">
        <f t="shared" si="1"/>
        <v>#N/A</v>
      </c>
      <c r="J32" s="8" t="e">
        <f t="shared" si="2"/>
        <v>#N/A</v>
      </c>
      <c r="N32">
        <f>IF(O32&lt;&gt;"",RANK(Q32,$Q$10:$Q$35)+COUNTIF($Q$10:Q32,Q32)-1,0)</f>
        <v>0</v>
      </c>
      <c r="S32">
        <v>23</v>
      </c>
      <c r="T32" s="8" t="e">
        <f t="shared" si="3"/>
        <v>#N/A</v>
      </c>
      <c r="U32" s="8" t="e">
        <f t="shared" si="4"/>
        <v>#N/A</v>
      </c>
      <c r="V32" s="8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8" t="e">
        <f t="shared" si="0"/>
        <v>#N/A</v>
      </c>
      <c r="I33" s="8" t="e">
        <f t="shared" si="1"/>
        <v>#N/A</v>
      </c>
      <c r="J33" s="8" t="e">
        <f t="shared" si="2"/>
        <v>#N/A</v>
      </c>
      <c r="N33">
        <f>IF(O33&lt;&gt;"",RANK(Q33,$Q$10:$Q$35)+COUNTIF($Q$10:Q33,Q33)-1,0)</f>
        <v>0</v>
      </c>
      <c r="S33">
        <v>24</v>
      </c>
      <c r="T33" s="8" t="e">
        <f t="shared" si="3"/>
        <v>#N/A</v>
      </c>
      <c r="U33" s="8" t="e">
        <f t="shared" si="4"/>
        <v>#N/A</v>
      </c>
      <c r="V33" s="8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8" t="e">
        <f t="shared" si="0"/>
        <v>#N/A</v>
      </c>
      <c r="I34" s="8" t="e">
        <f t="shared" si="1"/>
        <v>#N/A</v>
      </c>
      <c r="J34" s="8" t="e">
        <f t="shared" si="2"/>
        <v>#N/A</v>
      </c>
      <c r="N34">
        <f>IF(O34&lt;&gt;"",RANK(Q34,$Q$10:$Q$35)+COUNTIF($Q$10:Q34,Q34)-1,0)</f>
        <v>0</v>
      </c>
      <c r="S34">
        <v>25</v>
      </c>
      <c r="T34" s="8" t="e">
        <f t="shared" si="3"/>
        <v>#N/A</v>
      </c>
      <c r="U34" s="8" t="e">
        <f t="shared" si="4"/>
        <v>#N/A</v>
      </c>
      <c r="V34" s="8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8" t="e">
        <f t="shared" si="0"/>
        <v>#N/A</v>
      </c>
      <c r="I35" s="8" t="e">
        <f t="shared" si="1"/>
        <v>#N/A</v>
      </c>
      <c r="J35" s="8" t="e">
        <f t="shared" si="2"/>
        <v>#N/A</v>
      </c>
      <c r="N35">
        <f>IF(O35&lt;&gt;"",RANK(Q35,$Q$10:$Q$35)+COUNTIF($Q$10:Q35,Q35)-1,0)</f>
        <v>0</v>
      </c>
      <c r="S35">
        <v>26</v>
      </c>
      <c r="T35" s="8" t="e">
        <f t="shared" si="3"/>
        <v>#N/A</v>
      </c>
      <c r="U35" s="8" t="e">
        <f t="shared" si="4"/>
        <v>#N/A</v>
      </c>
      <c r="V35" s="8" t="e">
        <f t="shared" si="5"/>
        <v>#N/A</v>
      </c>
    </row>
    <row r="44" spans="2:22" ht="21" x14ac:dyDescent="0.35">
      <c r="C44" s="11" t="s">
        <v>130</v>
      </c>
      <c r="D44" s="10"/>
      <c r="E44" s="10"/>
      <c r="O44" s="11" t="s">
        <v>130</v>
      </c>
      <c r="P44" s="10"/>
      <c r="Q44" s="10"/>
    </row>
    <row r="48" spans="2:22" x14ac:dyDescent="0.25">
      <c r="C48" s="7" t="s">
        <v>1</v>
      </c>
      <c r="D48" t="s">
        <v>30</v>
      </c>
      <c r="O48" s="7" t="s">
        <v>1</v>
      </c>
      <c r="P48" t="s">
        <v>8</v>
      </c>
    </row>
    <row r="50" spans="2:22" x14ac:dyDescent="0.25">
      <c r="C50" s="7" t="s">
        <v>25</v>
      </c>
      <c r="D50" s="7" t="s">
        <v>28</v>
      </c>
      <c r="E50" t="s">
        <v>125</v>
      </c>
      <c r="H50" s="8"/>
      <c r="O50" s="7" t="s">
        <v>25</v>
      </c>
      <c r="P50" s="7" t="s">
        <v>28</v>
      </c>
      <c r="Q50" t="s">
        <v>125</v>
      </c>
      <c r="T50" s="8"/>
    </row>
    <row r="51" spans="2:22" x14ac:dyDescent="0.25">
      <c r="B51">
        <f>IF(C51&lt;&gt;"",RANK(E51,$E$51:$E$63)+COUNTIF($E$51:E51,E51)-1,0)</f>
        <v>1</v>
      </c>
      <c r="C51" t="s">
        <v>141</v>
      </c>
      <c r="D51" t="s">
        <v>145</v>
      </c>
      <c r="E51" s="6">
        <v>184</v>
      </c>
      <c r="F51" s="6"/>
      <c r="G51">
        <v>1</v>
      </c>
      <c r="H51" s="8" t="str">
        <f t="shared" ref="H51:H63" si="6">VLOOKUP(G51,$B$51:$E$63,2,FALSE)</f>
        <v>Attente orga Ligne</v>
      </c>
      <c r="I51" s="8" t="str">
        <f t="shared" ref="I51:I63" si="7">VLOOKUP(G51,$B$51:$E$63,3,FALSE)</f>
        <v>Chgt Commande</v>
      </c>
      <c r="J51" s="8">
        <f t="shared" ref="J51:J63" si="8">VLOOKUP(G51,$B$51:$E$63,4,FALSE)</f>
        <v>184</v>
      </c>
      <c r="N51">
        <f>IF(O51&lt;&gt;"",RANK(Q51,$Q$51:$Q$63)+COUNTIF($Q$51:Q51,Q51)-1,0)</f>
        <v>1</v>
      </c>
      <c r="O51" t="s">
        <v>141</v>
      </c>
      <c r="P51" t="s">
        <v>145</v>
      </c>
      <c r="Q51" s="6">
        <v>1035</v>
      </c>
      <c r="R51" s="6"/>
      <c r="S51">
        <v>1</v>
      </c>
      <c r="T51" s="8" t="str">
        <f t="shared" ref="T51:T63" si="9">VLOOKUP(S51,$N$51:$Q$63,2,FALSE)</f>
        <v>Attente orga Ligne</v>
      </c>
      <c r="U51" s="8" t="str">
        <f t="shared" ref="U51:U63" si="10">VLOOKUP(S51,$N$51:$Q$63,3,FALSE)</f>
        <v>Chgt Commande</v>
      </c>
      <c r="V51" s="8">
        <f t="shared" ref="V51:V63" si="11">VLOOKUP(S51,$N$51:$Q$63,4,FALSE)</f>
        <v>1035</v>
      </c>
    </row>
    <row r="52" spans="2:22" x14ac:dyDescent="0.25">
      <c r="B52">
        <f>IF(C52&lt;&gt;"",RANK(E52,$E$51:$E$63)+COUNTIF($E$51:E52,E52)-1,0)</f>
        <v>2</v>
      </c>
      <c r="C52" t="s">
        <v>141</v>
      </c>
      <c r="D52" t="s">
        <v>146</v>
      </c>
      <c r="E52" s="6">
        <v>129</v>
      </c>
      <c r="F52" s="6"/>
      <c r="G52">
        <v>2</v>
      </c>
      <c r="H52" s="8" t="str">
        <f t="shared" si="6"/>
        <v>Attente orga Ligne</v>
      </c>
      <c r="I52" s="8" t="str">
        <f t="shared" si="7"/>
        <v>Chgt Fin bobine, traça</v>
      </c>
      <c r="J52" s="8">
        <f t="shared" si="8"/>
        <v>129</v>
      </c>
      <c r="N52">
        <f>IF(O52&lt;&gt;"",RANK(Q52,$Q$51:$Q$63)+COUNTIF($Q$51:Q52,Q52)-1,0)</f>
        <v>2</v>
      </c>
      <c r="O52" t="s">
        <v>141</v>
      </c>
      <c r="P52" t="s">
        <v>146</v>
      </c>
      <c r="Q52" s="6">
        <v>840</v>
      </c>
      <c r="R52" s="6"/>
      <c r="S52">
        <v>2</v>
      </c>
      <c r="T52" s="8" t="str">
        <f t="shared" si="9"/>
        <v>Attente orga Ligne</v>
      </c>
      <c r="U52" s="8" t="str">
        <f t="shared" si="10"/>
        <v>Chgt Fin bobine, traça</v>
      </c>
      <c r="V52" s="8">
        <f t="shared" si="11"/>
        <v>840</v>
      </c>
    </row>
    <row r="53" spans="2:22" x14ac:dyDescent="0.25">
      <c r="B53">
        <f>IF(C53&lt;&gt;"",RANK(E53,$E$51:$E$63)+COUNTIF($E$51:E53,E53)-1,0)</f>
        <v>3</v>
      </c>
      <c r="C53" t="s">
        <v>141</v>
      </c>
      <c r="D53" t="s">
        <v>149</v>
      </c>
      <c r="E53" s="6">
        <v>25</v>
      </c>
      <c r="F53" s="6"/>
      <c r="G53">
        <v>3</v>
      </c>
      <c r="H53" s="8" t="str">
        <f t="shared" si="6"/>
        <v>Attente orga Ligne</v>
      </c>
      <c r="I53" s="8" t="str">
        <f t="shared" si="7"/>
        <v>Nettoyage Autres (hors casse)</v>
      </c>
      <c r="J53" s="8">
        <f t="shared" si="8"/>
        <v>25</v>
      </c>
      <c r="N53">
        <f>IF(O53&lt;&gt;"",RANK(Q53,$Q$51:$Q$63)+COUNTIF($Q$51:Q53,Q53)-1,0)</f>
        <v>3</v>
      </c>
      <c r="O53" t="s">
        <v>141</v>
      </c>
      <c r="P53" t="s">
        <v>149</v>
      </c>
      <c r="Q53" s="6">
        <v>315</v>
      </c>
      <c r="R53" s="6"/>
      <c r="S53">
        <v>3</v>
      </c>
      <c r="T53" s="8" t="str">
        <f t="shared" si="9"/>
        <v>Attente orga Ligne</v>
      </c>
      <c r="U53" s="8" t="str">
        <f t="shared" si="10"/>
        <v>Nettoyage Autres (hors casse)</v>
      </c>
      <c r="V53" s="8">
        <f t="shared" si="11"/>
        <v>315</v>
      </c>
    </row>
    <row r="54" spans="2:22" x14ac:dyDescent="0.25">
      <c r="B54">
        <f>IF(C54&lt;&gt;"",RANK(E54,$E$51:$E$63)+COUNTIF($E$51:E54,E54)-1,0)</f>
        <v>4</v>
      </c>
      <c r="C54" t="s">
        <v>141</v>
      </c>
      <c r="D54" t="s">
        <v>144</v>
      </c>
      <c r="E54" s="6">
        <v>20</v>
      </c>
      <c r="F54" s="6"/>
      <c r="G54">
        <v>4</v>
      </c>
      <c r="H54" s="8" t="str">
        <f t="shared" si="6"/>
        <v>Attente orga Ligne</v>
      </c>
      <c r="I54" s="8" t="str">
        <f t="shared" si="7"/>
        <v>Attente Consigne, Essai,Commandes</v>
      </c>
      <c r="J54" s="8">
        <f t="shared" si="8"/>
        <v>20</v>
      </c>
      <c r="N54">
        <f>IF(O54&lt;&gt;"",RANK(Q54,$Q$51:$Q$63)+COUNTIF($Q$51:Q54,Q54)-1,0)</f>
        <v>4</v>
      </c>
      <c r="O54" t="s">
        <v>141</v>
      </c>
      <c r="P54" t="s">
        <v>147</v>
      </c>
      <c r="Q54" s="6">
        <v>184</v>
      </c>
      <c r="R54" s="6"/>
      <c r="S54">
        <v>4</v>
      </c>
      <c r="T54" s="8" t="str">
        <f t="shared" si="9"/>
        <v>Attente orga Ligne</v>
      </c>
      <c r="U54" s="8" t="str">
        <f t="shared" si="10"/>
        <v>Chgt Format</v>
      </c>
      <c r="V54" s="8">
        <f t="shared" si="11"/>
        <v>184</v>
      </c>
    </row>
    <row r="55" spans="2:22" x14ac:dyDescent="0.25">
      <c r="B55">
        <f>IF(C55&lt;&gt;"",RANK(E55,$E$51:$E$63)+COUNTIF($E$51:E55,E55)-1,0)</f>
        <v>5</v>
      </c>
      <c r="C55" t="s">
        <v>141</v>
      </c>
      <c r="D55" t="s">
        <v>10</v>
      </c>
      <c r="E55" s="6">
        <v>17</v>
      </c>
      <c r="F55" s="6"/>
      <c r="G55">
        <v>5</v>
      </c>
      <c r="H55" s="8" t="str">
        <f t="shared" si="6"/>
        <v>Attente orga Ligne</v>
      </c>
      <c r="I55" s="8" t="str">
        <f t="shared" si="7"/>
        <v>.</v>
      </c>
      <c r="J55" s="8">
        <f t="shared" si="8"/>
        <v>17</v>
      </c>
      <c r="N55">
        <f>IF(O55&lt;&gt;"",RANK(Q55,$Q$51:$Q$63)+COUNTIF($Q$51:Q55,Q55)-1,0)</f>
        <v>5</v>
      </c>
      <c r="O55" t="s">
        <v>141</v>
      </c>
      <c r="P55" t="s">
        <v>10</v>
      </c>
      <c r="Q55" s="6">
        <v>95</v>
      </c>
      <c r="R55" s="6"/>
      <c r="S55">
        <v>5</v>
      </c>
      <c r="T55" s="8" t="str">
        <f t="shared" si="9"/>
        <v>Attente orga Ligne</v>
      </c>
      <c r="U55" s="8" t="str">
        <f t="shared" si="10"/>
        <v>.</v>
      </c>
      <c r="V55" s="8">
        <f t="shared" si="11"/>
        <v>95</v>
      </c>
    </row>
    <row r="56" spans="2:22" x14ac:dyDescent="0.25">
      <c r="B56">
        <f>IF(C56&lt;&gt;"",RANK(E56,$E$51:$E$63)+COUNTIF($E$51:E56,E56)-1,0)</f>
        <v>6</v>
      </c>
      <c r="C56" t="s">
        <v>141</v>
      </c>
      <c r="D56" t="s">
        <v>148</v>
      </c>
      <c r="E56" s="6">
        <v>16</v>
      </c>
      <c r="F56" s="6"/>
      <c r="G56">
        <v>6</v>
      </c>
      <c r="H56" s="8" t="str">
        <f t="shared" si="6"/>
        <v>Attente orga Ligne</v>
      </c>
      <c r="I56" s="8" t="str">
        <f t="shared" si="7"/>
        <v>Nettoyage intermédiaire</v>
      </c>
      <c r="J56" s="8">
        <f t="shared" si="8"/>
        <v>16</v>
      </c>
      <c r="N56">
        <f>IF(O56&lt;&gt;"",RANK(Q56,$Q$51:$Q$63)+COUNTIF($Q$51:Q56,Q56)-1,0)</f>
        <v>6</v>
      </c>
      <c r="O56" t="s">
        <v>141</v>
      </c>
      <c r="P56" t="s">
        <v>142</v>
      </c>
      <c r="Q56" s="6">
        <v>31</v>
      </c>
      <c r="R56" s="6"/>
      <c r="S56">
        <v>6</v>
      </c>
      <c r="T56" s="8" t="str">
        <f t="shared" si="9"/>
        <v>Attente orga Ligne</v>
      </c>
      <c r="U56" s="8" t="str">
        <f t="shared" si="10"/>
        <v>Attente Emballage</v>
      </c>
      <c r="V56" s="8">
        <f t="shared" si="11"/>
        <v>31</v>
      </c>
    </row>
    <row r="57" spans="2:22" x14ac:dyDescent="0.25">
      <c r="B57">
        <f>IF(C57&lt;&gt;"",RANK(E57,$E$51:$E$63)+COUNTIF($E$51:E57,E57)-1,0)</f>
        <v>7</v>
      </c>
      <c r="C57" t="s">
        <v>141</v>
      </c>
      <c r="D57" t="s">
        <v>142</v>
      </c>
      <c r="E57" s="6">
        <v>3</v>
      </c>
      <c r="F57" s="6"/>
      <c r="G57">
        <v>7</v>
      </c>
      <c r="H57" s="8" t="str">
        <f t="shared" si="6"/>
        <v>Attente orga Ligne</v>
      </c>
      <c r="I57" s="8" t="str">
        <f t="shared" si="7"/>
        <v>Attente Emballage</v>
      </c>
      <c r="J57" s="8">
        <f t="shared" si="8"/>
        <v>3</v>
      </c>
      <c r="N57">
        <f>IF(O57&lt;&gt;"",RANK(Q57,$Q$51:$Q$63)+COUNTIF($Q$51:Q57,Q57)-1,0)</f>
        <v>7</v>
      </c>
      <c r="O57" t="s">
        <v>141</v>
      </c>
      <c r="P57" t="s">
        <v>144</v>
      </c>
      <c r="Q57" s="6">
        <v>25</v>
      </c>
      <c r="R57" s="6"/>
      <c r="S57">
        <v>7</v>
      </c>
      <c r="T57" s="8" t="str">
        <f t="shared" si="9"/>
        <v>Attente orga Ligne</v>
      </c>
      <c r="U57" s="8" t="str">
        <f t="shared" si="10"/>
        <v>Attente Consigne, Essai,Commandes</v>
      </c>
      <c r="V57" s="8">
        <f t="shared" si="11"/>
        <v>25</v>
      </c>
    </row>
    <row r="58" spans="2:22" x14ac:dyDescent="0.25">
      <c r="B58">
        <f>IF(C58&lt;&gt;"",RANK(E58,$E$51:$E$63)+COUNTIF($E$51:E58,E58)-1,0)</f>
        <v>0</v>
      </c>
      <c r="F58" s="6"/>
      <c r="G58">
        <v>8</v>
      </c>
      <c r="H58" s="8" t="e">
        <f t="shared" si="6"/>
        <v>#N/A</v>
      </c>
      <c r="I58" s="8" t="e">
        <f t="shared" si="7"/>
        <v>#N/A</v>
      </c>
      <c r="J58" s="8" t="e">
        <f t="shared" si="8"/>
        <v>#N/A</v>
      </c>
      <c r="N58">
        <f>IF(O58&lt;&gt;"",RANK(Q58,$Q$51:$Q$63)+COUNTIF($Q$51:Q58,Q58)-1,0)</f>
        <v>8</v>
      </c>
      <c r="O58" t="s">
        <v>141</v>
      </c>
      <c r="P58" t="s">
        <v>148</v>
      </c>
      <c r="Q58" s="6">
        <v>10</v>
      </c>
      <c r="R58" s="6"/>
      <c r="S58">
        <v>8</v>
      </c>
      <c r="T58" s="8" t="str">
        <f t="shared" si="9"/>
        <v>Attente orga Ligne</v>
      </c>
      <c r="U58" s="8" t="str">
        <f t="shared" si="10"/>
        <v>Nettoyage intermédiaire</v>
      </c>
      <c r="V58" s="8">
        <f t="shared" si="11"/>
        <v>10</v>
      </c>
    </row>
    <row r="59" spans="2:22" x14ac:dyDescent="0.25">
      <c r="B59">
        <f>IF(C59&lt;&gt;"",RANK(E59,$E$51:$E$63)+COUNTIF($E$51:E59,E59)-1,0)</f>
        <v>0</v>
      </c>
      <c r="F59" s="6"/>
      <c r="G59">
        <v>9</v>
      </c>
      <c r="H59" s="8" t="e">
        <f t="shared" si="6"/>
        <v>#N/A</v>
      </c>
      <c r="I59" s="8" t="e">
        <f t="shared" si="7"/>
        <v>#N/A</v>
      </c>
      <c r="J59" s="8" t="e">
        <f t="shared" si="8"/>
        <v>#N/A</v>
      </c>
      <c r="N59">
        <f>IF(O59&lt;&gt;"",RANK(Q59,$Q$51:$Q$63)+COUNTIF($Q$51:Q59,Q59)-1,0)</f>
        <v>9</v>
      </c>
      <c r="O59" t="s">
        <v>141</v>
      </c>
      <c r="P59" t="s">
        <v>143</v>
      </c>
      <c r="Q59" s="6">
        <v>3</v>
      </c>
      <c r="R59" s="6"/>
      <c r="S59">
        <v>9</v>
      </c>
      <c r="T59" s="8" t="str">
        <f t="shared" si="9"/>
        <v>Attente orga Ligne</v>
      </c>
      <c r="U59" s="8" t="str">
        <f t="shared" si="10"/>
        <v>Attente Fromage</v>
      </c>
      <c r="V59" s="8">
        <f t="shared" si="11"/>
        <v>3</v>
      </c>
    </row>
    <row r="60" spans="2:22" x14ac:dyDescent="0.25">
      <c r="B60">
        <f>IF(C60&lt;&gt;"",RANK(E60,$E$51:$E$63)+COUNTIF($E$51:E60,E60)-1,0)</f>
        <v>0</v>
      </c>
      <c r="F60" s="6"/>
      <c r="G60">
        <v>10</v>
      </c>
      <c r="H60" s="8" t="e">
        <f t="shared" si="6"/>
        <v>#N/A</v>
      </c>
      <c r="I60" s="8" t="e">
        <f t="shared" si="7"/>
        <v>#N/A</v>
      </c>
      <c r="J60" s="8" t="e">
        <f t="shared" si="8"/>
        <v>#N/A</v>
      </c>
      <c r="N60">
        <f>IF(O60&lt;&gt;"",RANK(Q60,$Q$51:$Q$63)+COUNTIF($Q$51:Q60,Q60)-1,0)</f>
        <v>0</v>
      </c>
      <c r="R60" s="6"/>
      <c r="S60">
        <v>10</v>
      </c>
      <c r="T60" s="8" t="e">
        <f t="shared" si="9"/>
        <v>#N/A</v>
      </c>
      <c r="U60" s="8" t="e">
        <f t="shared" si="10"/>
        <v>#N/A</v>
      </c>
      <c r="V60" s="8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8" t="e">
        <f t="shared" si="6"/>
        <v>#N/A</v>
      </c>
      <c r="I61" s="8" t="e">
        <f t="shared" si="7"/>
        <v>#N/A</v>
      </c>
      <c r="J61" s="8" t="e">
        <f t="shared" si="8"/>
        <v>#N/A</v>
      </c>
      <c r="N61">
        <f>IF(O61&lt;&gt;"",RANK(Q61,$Q$51:$Q$63)+COUNTIF($Q$51:Q61,Q61)-1,0)</f>
        <v>0</v>
      </c>
      <c r="S61">
        <v>11</v>
      </c>
      <c r="T61" s="8" t="e">
        <f t="shared" si="9"/>
        <v>#N/A</v>
      </c>
      <c r="U61" s="8" t="e">
        <f t="shared" si="10"/>
        <v>#N/A</v>
      </c>
      <c r="V61" s="8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8" t="e">
        <f t="shared" si="6"/>
        <v>#N/A</v>
      </c>
      <c r="I62" s="8" t="e">
        <f t="shared" si="7"/>
        <v>#N/A</v>
      </c>
      <c r="J62" s="8" t="e">
        <f t="shared" si="8"/>
        <v>#N/A</v>
      </c>
      <c r="N62">
        <f>IF(O62&lt;&gt;"",RANK(Q62,$Q$51:$Q$63)+COUNTIF($Q$51:Q62,Q62)-1,0)</f>
        <v>0</v>
      </c>
      <c r="S62">
        <v>12</v>
      </c>
      <c r="T62" s="8" t="e">
        <f t="shared" si="9"/>
        <v>#N/A</v>
      </c>
      <c r="U62" s="8" t="e">
        <f t="shared" si="10"/>
        <v>#N/A</v>
      </c>
      <c r="V62" s="8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8" t="e">
        <f t="shared" si="6"/>
        <v>#N/A</v>
      </c>
      <c r="I63" s="8" t="e">
        <f t="shared" si="7"/>
        <v>#N/A</v>
      </c>
      <c r="J63" s="8" t="e">
        <f t="shared" si="8"/>
        <v>#N/A</v>
      </c>
      <c r="N63">
        <f>IF(O63&lt;&gt;"",RANK(Q63,$Q$51:$Q$63)+COUNTIF($Q$51:Q63,Q63)-1,0)</f>
        <v>0</v>
      </c>
      <c r="S63">
        <v>13</v>
      </c>
      <c r="T63" s="8" t="e">
        <f t="shared" si="9"/>
        <v>#N/A</v>
      </c>
      <c r="U63" s="8" t="e">
        <f t="shared" si="10"/>
        <v>#N/A</v>
      </c>
      <c r="V63" s="8" t="e">
        <f t="shared" si="11"/>
        <v>#N/A</v>
      </c>
    </row>
    <row r="66" spans="2:22" ht="21" x14ac:dyDescent="0.35">
      <c r="C66" s="11" t="s">
        <v>131</v>
      </c>
      <c r="D66" s="10"/>
      <c r="E66" s="10"/>
      <c r="O66" s="11" t="s">
        <v>131</v>
      </c>
      <c r="P66" s="10"/>
      <c r="Q66" s="10"/>
    </row>
    <row r="70" spans="2:22" x14ac:dyDescent="0.25">
      <c r="C70" s="7" t="s">
        <v>1</v>
      </c>
      <c r="D70" t="s">
        <v>30</v>
      </c>
      <c r="O70" s="7" t="s">
        <v>1</v>
      </c>
      <c r="P70" t="s">
        <v>8</v>
      </c>
    </row>
    <row r="72" spans="2:22" x14ac:dyDescent="0.25">
      <c r="C72" s="7" t="s">
        <v>25</v>
      </c>
      <c r="D72" s="7" t="s">
        <v>28</v>
      </c>
      <c r="E72" t="s">
        <v>132</v>
      </c>
      <c r="H72" s="8"/>
      <c r="O72" s="7" t="s">
        <v>25</v>
      </c>
      <c r="P72" s="7" t="s">
        <v>28</v>
      </c>
      <c r="Q72" t="s">
        <v>132</v>
      </c>
      <c r="T72" s="8"/>
    </row>
    <row r="73" spans="2:22" x14ac:dyDescent="0.25">
      <c r="B73">
        <f>IF(C73&lt;&gt;"",RANK(E73,$E$73:$E$82)+COUNTIF($E$73:E73,E73)-1,0)</f>
        <v>0</v>
      </c>
      <c r="F73" s="6"/>
      <c r="G73">
        <v>1</v>
      </c>
      <c r="H73" s="8" t="e">
        <f>VLOOKUP(G73,$B$73:$E$82,2,FALSE)</f>
        <v>#N/A</v>
      </c>
      <c r="I73" s="8" t="e">
        <f>VLOOKUP(G73,$B$73:$E$82,3,FALSE)</f>
        <v>#N/A</v>
      </c>
      <c r="J73" s="8" t="e">
        <f>VLOOKUP(G73,$B$73:$E$82,4,FALSE)</f>
        <v>#N/A</v>
      </c>
      <c r="N73">
        <f>IF(O73&lt;&gt;"",RANK(Q73,$Q$73:$Q$82)+COUNTIF($Q$73:Q73,Q73)-1,0)</f>
        <v>1</v>
      </c>
      <c r="O73" t="s">
        <v>15</v>
      </c>
      <c r="P73" t="s">
        <v>10</v>
      </c>
      <c r="Q73" s="6">
        <v>1</v>
      </c>
      <c r="R73" s="6"/>
      <c r="S73">
        <v>1</v>
      </c>
      <c r="T73" s="8" t="str">
        <f>VLOOKUP(S73,$N$73:$Q$82,2,FALSE)</f>
        <v>Matière première</v>
      </c>
      <c r="U73" s="8" t="str">
        <f>VLOOKUP(S73,$N$73:$Q$82,3,FALSE)</f>
        <v>.</v>
      </c>
      <c r="V73" s="8">
        <f>VLOOKUP(S73,$N$73:$Q$82,4,FALSE)</f>
        <v>1</v>
      </c>
    </row>
    <row r="74" spans="2:22" x14ac:dyDescent="0.25">
      <c r="B74">
        <f>IF(C74&lt;&gt;"",RANK(E74,$E$73:$E$82)+COUNTIF($E$73:E74,E74)-1,0)</f>
        <v>0</v>
      </c>
      <c r="F74" s="6"/>
      <c r="G74">
        <v>2</v>
      </c>
      <c r="H74" s="8" t="e">
        <f t="shared" ref="H74:H82" si="12">VLOOKUP(G74,$B$73:$E$82,2,FALSE)</f>
        <v>#N/A</v>
      </c>
      <c r="I74" s="8" t="e">
        <f t="shared" ref="I74:I82" si="13">VLOOKUP(G74,$B$73:$E$82,3,FALSE)</f>
        <v>#N/A</v>
      </c>
      <c r="J74" s="8" t="e">
        <f t="shared" ref="J74:J82" si="14">VLOOKUP(G74,$B$73:$E$82,4,FALSE)</f>
        <v>#N/A</v>
      </c>
      <c r="N74">
        <f>IF(O74&lt;&gt;"",RANK(Q74,$Q$73:$Q$82)+COUNTIF($Q$73:Q74,Q74)-1,0)</f>
        <v>2</v>
      </c>
      <c r="O74" t="s">
        <v>15</v>
      </c>
      <c r="P74" t="s">
        <v>116</v>
      </c>
      <c r="Q74" s="6">
        <v>1</v>
      </c>
      <c r="R74" s="6"/>
      <c r="S74">
        <v>2</v>
      </c>
      <c r="T74" s="8" t="str">
        <f t="shared" ref="T74:T82" si="15">VLOOKUP(S74,$N$73:$Q$82,2,FALSE)</f>
        <v>Matière première</v>
      </c>
      <c r="U74" s="8" t="str">
        <f t="shared" ref="U74:U82" si="16">VLOOKUP(S74,$N$73:$Q$82,3,FALSE)</f>
        <v>Fromages mous emballés</v>
      </c>
      <c r="V74" s="8">
        <f t="shared" ref="V74:V82" si="17">VLOOKUP(S74,$N$73:$Q$82,4,FALSE)</f>
        <v>1</v>
      </c>
    </row>
    <row r="75" spans="2:22" x14ac:dyDescent="0.25">
      <c r="B75">
        <f>IF(C75&lt;&gt;"",RANK(E75,$E$73:$E$82)+COUNTIF($E$73:E75,E75)-1,0)</f>
        <v>0</v>
      </c>
      <c r="F75" s="6"/>
      <c r="G75">
        <v>3</v>
      </c>
      <c r="H75" s="8" t="e">
        <f t="shared" si="12"/>
        <v>#N/A</v>
      </c>
      <c r="I75" s="8" t="e">
        <f t="shared" si="13"/>
        <v>#N/A</v>
      </c>
      <c r="J75" s="8" t="e">
        <f t="shared" si="14"/>
        <v>#N/A</v>
      </c>
      <c r="N75">
        <f>IF(O75&lt;&gt;"",RANK(Q75,$Q$73:$Q$82)+COUNTIF($Q$73:Q75,Q75)-1,0)</f>
        <v>3</v>
      </c>
      <c r="O75" t="s">
        <v>15</v>
      </c>
      <c r="P75" t="s">
        <v>117</v>
      </c>
      <c r="Q75" s="6">
        <v>1</v>
      </c>
      <c r="R75" s="6"/>
      <c r="S75">
        <v>3</v>
      </c>
      <c r="T75" s="8" t="str">
        <f t="shared" si="15"/>
        <v>Matière première</v>
      </c>
      <c r="U75" s="8" t="str">
        <f t="shared" si="16"/>
        <v>Fromages petits emballés</v>
      </c>
      <c r="V75" s="8">
        <f t="shared" si="17"/>
        <v>1</v>
      </c>
    </row>
    <row r="76" spans="2:22" x14ac:dyDescent="0.25">
      <c r="B76">
        <f>IF(C76&lt;&gt;"",RANK(E76,$E$73:$E$82)+COUNTIF($E$73:E76,E76)-1,0)</f>
        <v>0</v>
      </c>
      <c r="F76" s="6"/>
      <c r="G76">
        <v>4</v>
      </c>
      <c r="H76" s="8" t="e">
        <f t="shared" si="12"/>
        <v>#N/A</v>
      </c>
      <c r="I76" s="8" t="e">
        <f t="shared" si="13"/>
        <v>#N/A</v>
      </c>
      <c r="J76" s="8" t="e">
        <f t="shared" si="14"/>
        <v>#N/A</v>
      </c>
      <c r="N76">
        <f>IF(O76&lt;&gt;"",RANK(Q76,$Q$73:$Q$82)+COUNTIF($Q$73:Q76,Q76)-1,0)</f>
        <v>0</v>
      </c>
      <c r="R76" s="6"/>
      <c r="S76">
        <v>4</v>
      </c>
      <c r="T76" s="8" t="e">
        <f t="shared" si="15"/>
        <v>#N/A</v>
      </c>
      <c r="U76" s="8" t="e">
        <f t="shared" si="16"/>
        <v>#N/A</v>
      </c>
      <c r="V76" s="8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6"/>
      <c r="G77">
        <v>5</v>
      </c>
      <c r="H77" s="8" t="e">
        <f t="shared" si="12"/>
        <v>#N/A</v>
      </c>
      <c r="I77" s="8" t="e">
        <f t="shared" si="13"/>
        <v>#N/A</v>
      </c>
      <c r="J77" s="8" t="e">
        <f t="shared" si="14"/>
        <v>#N/A</v>
      </c>
      <c r="N77">
        <f>IF(O77&lt;&gt;"",RANK(Q77,$Q$73:$Q$82)+COUNTIF($Q$73:Q77,Q77)-1,0)</f>
        <v>0</v>
      </c>
      <c r="R77" s="6"/>
      <c r="S77">
        <v>5</v>
      </c>
      <c r="T77" s="8" t="e">
        <f t="shared" si="15"/>
        <v>#N/A</v>
      </c>
      <c r="U77" s="8" t="e">
        <f t="shared" si="16"/>
        <v>#N/A</v>
      </c>
      <c r="V77" s="8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6"/>
      <c r="G78">
        <v>6</v>
      </c>
      <c r="H78" s="8" t="e">
        <f t="shared" si="12"/>
        <v>#N/A</v>
      </c>
      <c r="I78" s="8" t="e">
        <f t="shared" si="13"/>
        <v>#N/A</v>
      </c>
      <c r="J78" s="8" t="e">
        <f t="shared" si="14"/>
        <v>#N/A</v>
      </c>
      <c r="N78">
        <f>IF(O78&lt;&gt;"",RANK(Q78,$Q$73:$Q$82)+COUNTIF($Q$73:Q78,Q78)-1,0)</f>
        <v>0</v>
      </c>
      <c r="R78" s="6"/>
      <c r="S78">
        <v>6</v>
      </c>
      <c r="T78" s="8" t="e">
        <f t="shared" si="15"/>
        <v>#N/A</v>
      </c>
      <c r="U78" s="8" t="e">
        <f t="shared" si="16"/>
        <v>#N/A</v>
      </c>
      <c r="V78" s="8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6"/>
      <c r="G79">
        <v>7</v>
      </c>
      <c r="H79" s="8" t="e">
        <f t="shared" si="12"/>
        <v>#N/A</v>
      </c>
      <c r="I79" s="8" t="e">
        <f t="shared" si="13"/>
        <v>#N/A</v>
      </c>
      <c r="J79" s="8" t="e">
        <f t="shared" si="14"/>
        <v>#N/A</v>
      </c>
      <c r="N79">
        <f>IF(O79&lt;&gt;"",RANK(Q79,$Q$73:$Q$82)+COUNTIF($Q$73:Q79,Q79)-1,0)</f>
        <v>0</v>
      </c>
      <c r="R79" s="6"/>
      <c r="S79">
        <v>7</v>
      </c>
      <c r="T79" s="8" t="e">
        <f t="shared" si="15"/>
        <v>#N/A</v>
      </c>
      <c r="U79" s="8" t="e">
        <f t="shared" si="16"/>
        <v>#N/A</v>
      </c>
      <c r="V79" s="8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6"/>
      <c r="G80">
        <v>8</v>
      </c>
      <c r="H80" s="8" t="e">
        <f t="shared" si="12"/>
        <v>#N/A</v>
      </c>
      <c r="I80" s="8" t="e">
        <f t="shared" si="13"/>
        <v>#N/A</v>
      </c>
      <c r="J80" s="8" t="e">
        <f t="shared" si="14"/>
        <v>#N/A</v>
      </c>
      <c r="N80">
        <f>IF(O80&lt;&gt;"",RANK(Q80,$Q$73:$Q$82)+COUNTIF($Q$73:Q80,Q80)-1,0)</f>
        <v>0</v>
      </c>
      <c r="R80" s="6"/>
      <c r="S80">
        <v>8</v>
      </c>
      <c r="T80" s="8" t="e">
        <f t="shared" si="15"/>
        <v>#N/A</v>
      </c>
      <c r="U80" s="8" t="e">
        <f t="shared" si="16"/>
        <v>#N/A</v>
      </c>
      <c r="V80" s="8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6"/>
      <c r="G81">
        <v>9</v>
      </c>
      <c r="H81" s="8" t="e">
        <f t="shared" si="12"/>
        <v>#N/A</v>
      </c>
      <c r="I81" s="8" t="e">
        <f t="shared" si="13"/>
        <v>#N/A</v>
      </c>
      <c r="J81" s="8" t="e">
        <f t="shared" si="14"/>
        <v>#N/A</v>
      </c>
      <c r="N81">
        <f>IF(O81&lt;&gt;"",RANK(Q81,$Q$73:$Q$82)+COUNTIF($Q$73:Q81,Q81)-1,0)</f>
        <v>0</v>
      </c>
      <c r="R81" s="6"/>
      <c r="S81">
        <v>9</v>
      </c>
      <c r="T81" s="8" t="e">
        <f t="shared" si="15"/>
        <v>#N/A</v>
      </c>
      <c r="U81" s="8" t="e">
        <f t="shared" si="16"/>
        <v>#N/A</v>
      </c>
      <c r="V81" s="8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6"/>
      <c r="G82">
        <v>10</v>
      </c>
      <c r="H82" s="8" t="e">
        <f t="shared" si="12"/>
        <v>#N/A</v>
      </c>
      <c r="I82" s="8" t="e">
        <f t="shared" si="13"/>
        <v>#N/A</v>
      </c>
      <c r="J82" s="8" t="e">
        <f t="shared" si="14"/>
        <v>#N/A</v>
      </c>
      <c r="N82">
        <f>IF(O82&lt;&gt;"",RANK(Q82,$Q$73:$Q$82)+COUNTIF($Q$73:Q82,Q82)-1,0)</f>
        <v>0</v>
      </c>
      <c r="R82" s="6"/>
      <c r="S82">
        <v>10</v>
      </c>
      <c r="T82" s="8" t="e">
        <f t="shared" si="15"/>
        <v>#N/A</v>
      </c>
      <c r="U82" s="8" t="e">
        <f t="shared" si="16"/>
        <v>#N/A</v>
      </c>
      <c r="V82" s="8" t="e">
        <f t="shared" si="17"/>
        <v>#N/A</v>
      </c>
    </row>
    <row r="86" spans="2:33" x14ac:dyDescent="0.25">
      <c r="C86" s="7" t="s">
        <v>1</v>
      </c>
      <c r="D86" t="s">
        <v>30</v>
      </c>
      <c r="O86" s="7" t="s">
        <v>1</v>
      </c>
      <c r="P86" t="s">
        <v>8</v>
      </c>
    </row>
    <row r="88" spans="2:33" x14ac:dyDescent="0.25">
      <c r="C88" s="7" t="s">
        <v>25</v>
      </c>
      <c r="D88" t="s">
        <v>125</v>
      </c>
      <c r="H88" s="8"/>
      <c r="O88" s="7" t="s">
        <v>25</v>
      </c>
      <c r="P88" t="s">
        <v>125</v>
      </c>
      <c r="T88" s="8"/>
      <c r="AF88" s="8"/>
    </row>
    <row r="89" spans="2:33" x14ac:dyDescent="0.25">
      <c r="B89">
        <f>IF(C89&lt;&gt;"",RANK(D89,$D$89:$D$98)+COUNTIF($D$89:D89,D89)-1,0)</f>
        <v>1</v>
      </c>
      <c r="C89" t="s">
        <v>16</v>
      </c>
      <c r="D89" s="6">
        <v>331</v>
      </c>
      <c r="F89" s="6"/>
      <c r="G89">
        <v>1</v>
      </c>
      <c r="H89" s="8" t="str">
        <f>VLOOKUP(G89,$B$89:$D$98,2,FALSE)</f>
        <v>Encaisseuse</v>
      </c>
      <c r="I89" s="8">
        <f>VLOOKUP(G89,$B$89:$D$98,3,FALSE)</f>
        <v>331</v>
      </c>
      <c r="N89">
        <f>IF(O89&lt;&gt;"",RANK(P89,$P$89:$P$98)+COUNTIF($P$89:P89,P89)-1,0)</f>
        <v>1</v>
      </c>
      <c r="O89" t="s">
        <v>61</v>
      </c>
      <c r="P89" s="6">
        <v>315</v>
      </c>
      <c r="R89" s="6"/>
      <c r="S89">
        <v>1</v>
      </c>
      <c r="T89" s="8" t="str">
        <f>VLOOKUP(S89,$N$89:$P$98,2,FALSE)</f>
        <v>Stickage dateur étiqueteuse</v>
      </c>
      <c r="U89" s="8">
        <f>VLOOKUP(S89,$N$89:$P$98,3,FALSE)</f>
        <v>315</v>
      </c>
      <c r="AB89" s="6"/>
      <c r="AD89" s="6"/>
      <c r="AF89" s="8"/>
      <c r="AG89" s="8"/>
    </row>
    <row r="90" spans="2:33" x14ac:dyDescent="0.25">
      <c r="B90">
        <f>IF(C90&lt;&gt;"",RANK(D90,$D$89:$D$98)+COUNTIF($D$89:D90,D90)-1,0)</f>
        <v>2</v>
      </c>
      <c r="C90" t="s">
        <v>47</v>
      </c>
      <c r="D90" s="6">
        <v>85</v>
      </c>
      <c r="F90" s="6"/>
      <c r="G90">
        <v>2</v>
      </c>
      <c r="H90" s="8" t="str">
        <f t="shared" ref="H90:H98" si="18">VLOOKUP(G90,$B$89:$D$98,2,FALSE)</f>
        <v>Balance DPM</v>
      </c>
      <c r="I90" s="8">
        <f t="shared" ref="I90:I98" si="19">VLOOKUP(G90,$B$89:$D$98,3,FALSE)</f>
        <v>85</v>
      </c>
      <c r="N90">
        <f>IF(O90&lt;&gt;"",RANK(P90,$P$89:$P$98)+COUNTIF($P$89:P90,P90)-1,0)</f>
        <v>2</v>
      </c>
      <c r="O90" t="s">
        <v>101</v>
      </c>
      <c r="P90" s="6">
        <v>245</v>
      </c>
      <c r="R90" s="6"/>
      <c r="S90">
        <v>2</v>
      </c>
      <c r="T90" s="8" t="str">
        <f t="shared" ref="T90:T98" si="20">VLOOKUP(S90,$N$89:$P$98,2,FALSE)</f>
        <v>Emballeuse VT67</v>
      </c>
      <c r="U90" s="8">
        <f t="shared" ref="U90:U98" si="21">VLOOKUP(S90,$N$89:$P$98,3,FALSE)</f>
        <v>245</v>
      </c>
      <c r="AB90" s="6"/>
      <c r="AD90" s="6"/>
      <c r="AF90" s="8"/>
      <c r="AG90" s="8"/>
    </row>
    <row r="91" spans="2:33" x14ac:dyDescent="0.25">
      <c r="B91">
        <f>IF(C91&lt;&gt;"",RANK(D91,$D$89:$D$98)+COUNTIF($D$89:D91,D91)-1,0)</f>
        <v>3</v>
      </c>
      <c r="C91" t="s">
        <v>100</v>
      </c>
      <c r="D91" s="6">
        <v>65</v>
      </c>
      <c r="F91" s="6"/>
      <c r="G91">
        <v>3</v>
      </c>
      <c r="H91" s="8" t="str">
        <f t="shared" si="18"/>
        <v>Emballeuse VT65</v>
      </c>
      <c r="I91" s="8">
        <f t="shared" si="19"/>
        <v>65</v>
      </c>
      <c r="N91">
        <f>IF(O91&lt;&gt;"",RANK(P91,$P$89:$P$98)+COUNTIF($P$89:P91,P91)-1,0)</f>
        <v>3</v>
      </c>
      <c r="O91" t="s">
        <v>16</v>
      </c>
      <c r="P91" s="6">
        <v>195</v>
      </c>
      <c r="R91" s="6"/>
      <c r="S91">
        <v>3</v>
      </c>
      <c r="T91" s="8" t="str">
        <f t="shared" si="20"/>
        <v>Encaisseuse</v>
      </c>
      <c r="U91" s="8">
        <f t="shared" si="21"/>
        <v>195</v>
      </c>
      <c r="AB91" s="6"/>
      <c r="AD91" s="6"/>
      <c r="AF91" s="8"/>
      <c r="AG91" s="8"/>
    </row>
    <row r="92" spans="2:33" x14ac:dyDescent="0.25">
      <c r="B92">
        <f>IF(C92&lt;&gt;"",RANK(D92,$D$89:$D$98)+COUNTIF($D$89:D92,D92)-1,0)</f>
        <v>4</v>
      </c>
      <c r="C92" t="s">
        <v>17</v>
      </c>
      <c r="D92" s="6">
        <v>60</v>
      </c>
      <c r="F92" s="6"/>
      <c r="G92">
        <v>4</v>
      </c>
      <c r="H92" s="8" t="str">
        <f t="shared" si="18"/>
        <v>Ascenseur</v>
      </c>
      <c r="I92" s="8">
        <f t="shared" si="19"/>
        <v>60</v>
      </c>
      <c r="N92">
        <f>IF(O92&lt;&gt;"",RANK(P92,$P$89:$P$98)+COUNTIF($P$89:P92,P92)-1,0)</f>
        <v>4</v>
      </c>
      <c r="O92" t="s">
        <v>102</v>
      </c>
      <c r="P92" s="6">
        <v>75</v>
      </c>
      <c r="R92" s="6"/>
      <c r="S92">
        <v>4</v>
      </c>
      <c r="T92" s="8" t="str">
        <f t="shared" si="20"/>
        <v>Dépose couronne / macaron</v>
      </c>
      <c r="U92" s="8">
        <f t="shared" si="21"/>
        <v>75</v>
      </c>
      <c r="AB92" s="6"/>
      <c r="AD92" s="6"/>
      <c r="AF92" s="8"/>
      <c r="AG92" s="8"/>
    </row>
    <row r="93" spans="2:33" x14ac:dyDescent="0.25">
      <c r="B93">
        <f>IF(C93&lt;&gt;"",RANK(D93,$D$89:$D$98)+COUNTIF($D$89:D93,D93)-1,0)</f>
        <v>5</v>
      </c>
      <c r="C93" t="s">
        <v>13</v>
      </c>
      <c r="D93" s="6">
        <v>29</v>
      </c>
      <c r="F93" s="6"/>
      <c r="G93">
        <v>5</v>
      </c>
      <c r="H93" s="8" t="str">
        <f t="shared" si="18"/>
        <v>Dépileur</v>
      </c>
      <c r="I93" s="8">
        <f t="shared" si="19"/>
        <v>29</v>
      </c>
      <c r="N93">
        <f>IF(O93&lt;&gt;"",RANK(P93,$P$89:$P$98)+COUNTIF($P$89:P93,P93)-1,0)</f>
        <v>5</v>
      </c>
      <c r="O93" t="s">
        <v>104</v>
      </c>
      <c r="P93" s="6">
        <v>55</v>
      </c>
      <c r="R93" s="6"/>
      <c r="S93">
        <v>5</v>
      </c>
      <c r="T93" s="8" t="str">
        <f t="shared" si="20"/>
        <v>Balance DPM VT67</v>
      </c>
      <c r="U93" s="8">
        <f t="shared" si="21"/>
        <v>55</v>
      </c>
      <c r="AD93" s="6"/>
      <c r="AF93" s="8"/>
      <c r="AG93" s="8"/>
    </row>
    <row r="94" spans="2:33" x14ac:dyDescent="0.25">
      <c r="B94">
        <f>IF(C94&lt;&gt;"",RANK(D94,$D$89:$D$98)+COUNTIF($D$89:D94,D94)-1,0)</f>
        <v>6</v>
      </c>
      <c r="C94" t="s">
        <v>14</v>
      </c>
      <c r="D94" s="6">
        <v>10</v>
      </c>
      <c r="F94" s="6"/>
      <c r="G94">
        <v>6</v>
      </c>
      <c r="H94" s="8" t="str">
        <f t="shared" si="18"/>
        <v>Tapis dépose fromage</v>
      </c>
      <c r="I94" s="8">
        <f t="shared" si="19"/>
        <v>10</v>
      </c>
      <c r="N94">
        <f>IF(O94&lt;&gt;"",RANK(P94,$P$89:$P$98)+COUNTIF($P$89:P94,P94)-1,0)</f>
        <v>6</v>
      </c>
      <c r="O94" t="s">
        <v>17</v>
      </c>
      <c r="P94" s="6">
        <v>55</v>
      </c>
      <c r="R94" s="6"/>
      <c r="S94">
        <v>6</v>
      </c>
      <c r="T94" s="8" t="str">
        <f t="shared" si="20"/>
        <v>Ascenseur</v>
      </c>
      <c r="U94" s="8">
        <f t="shared" si="21"/>
        <v>55</v>
      </c>
      <c r="AD94" s="6"/>
      <c r="AF94" s="8"/>
      <c r="AG94" s="8"/>
    </row>
    <row r="95" spans="2:33" x14ac:dyDescent="0.25">
      <c r="B95">
        <f>IF(C95&lt;&gt;"",RANK(D95,$D$89:$D$98)+COUNTIF($D$89:D95,D95)-1,0)</f>
        <v>0</v>
      </c>
      <c r="F95" s="6"/>
      <c r="G95">
        <v>7</v>
      </c>
      <c r="H95" s="8" t="e">
        <f t="shared" si="18"/>
        <v>#N/A</v>
      </c>
      <c r="I95" s="8" t="e">
        <f t="shared" si="19"/>
        <v>#N/A</v>
      </c>
      <c r="N95">
        <f>IF(O95&lt;&gt;"",RANK(P95,$P$89:$P$98)+COUNTIF($P$89:P95,P95)-1,0)</f>
        <v>0</v>
      </c>
      <c r="R95" s="6"/>
      <c r="S95">
        <v>7</v>
      </c>
      <c r="T95" s="8" t="e">
        <f t="shared" si="20"/>
        <v>#N/A</v>
      </c>
      <c r="U95" s="8" t="e">
        <f t="shared" si="21"/>
        <v>#N/A</v>
      </c>
      <c r="AD95" s="6"/>
      <c r="AF95" s="8"/>
      <c r="AG95" s="8"/>
    </row>
    <row r="96" spans="2:33" x14ac:dyDescent="0.25">
      <c r="B96">
        <f>IF(C96&lt;&gt;"",RANK(D96,$D$89:$D$98)+COUNTIF($D$89:D96,D96)-1,0)</f>
        <v>0</v>
      </c>
      <c r="F96" s="6"/>
      <c r="G96">
        <v>8</v>
      </c>
      <c r="H96" s="8" t="e">
        <f t="shared" si="18"/>
        <v>#N/A</v>
      </c>
      <c r="I96" s="8" t="e">
        <f t="shared" si="19"/>
        <v>#N/A</v>
      </c>
      <c r="N96">
        <f>IF(O96&lt;&gt;"",RANK(P96,$P$89:$P$98)+COUNTIF($P$89:P96,P96)-1,0)</f>
        <v>0</v>
      </c>
      <c r="R96" s="6"/>
      <c r="S96">
        <v>8</v>
      </c>
      <c r="T96" s="8" t="e">
        <f t="shared" si="20"/>
        <v>#N/A</v>
      </c>
      <c r="U96" s="8" t="e">
        <f t="shared" si="21"/>
        <v>#N/A</v>
      </c>
      <c r="AD96" s="6"/>
      <c r="AF96" s="8"/>
      <c r="AG96" s="8"/>
    </row>
    <row r="97" spans="2:33" x14ac:dyDescent="0.25">
      <c r="B97">
        <f>IF(C97&lt;&gt;"",RANK(D97,$D$89:$D$98)+COUNTIF($D$89:D97,D97)-1,0)</f>
        <v>0</v>
      </c>
      <c r="F97" s="6"/>
      <c r="G97">
        <v>9</v>
      </c>
      <c r="H97" s="8" t="e">
        <f t="shared" si="18"/>
        <v>#N/A</v>
      </c>
      <c r="I97" s="8" t="e">
        <f t="shared" si="19"/>
        <v>#N/A</v>
      </c>
      <c r="N97">
        <f>IF(O97&lt;&gt;"",RANK(P97,$P$89:$P$98)+COUNTIF($P$89:P97,P97)-1,0)</f>
        <v>0</v>
      </c>
      <c r="R97" s="6"/>
      <c r="S97">
        <v>9</v>
      </c>
      <c r="T97" s="8" t="e">
        <f t="shared" si="20"/>
        <v>#N/A</v>
      </c>
      <c r="U97" s="8" t="e">
        <f t="shared" si="21"/>
        <v>#N/A</v>
      </c>
      <c r="AD97" s="6"/>
      <c r="AF97" s="8"/>
      <c r="AG97" s="8"/>
    </row>
    <row r="98" spans="2:33" x14ac:dyDescent="0.25">
      <c r="B98">
        <f>IF(C98&lt;&gt;"",RANK(D98,$D$89:$D$98)+COUNTIF($D$89:D98,D98)-1,0)</f>
        <v>0</v>
      </c>
      <c r="F98" s="6"/>
      <c r="G98">
        <v>10</v>
      </c>
      <c r="H98" s="8" t="e">
        <f t="shared" si="18"/>
        <v>#N/A</v>
      </c>
      <c r="I98" s="8" t="e">
        <f t="shared" si="19"/>
        <v>#N/A</v>
      </c>
      <c r="N98">
        <f>IF(O98&lt;&gt;"",RANK(P98,$P$89:$P$98)+COUNTIF($P$89:P98,P98)-1,0)</f>
        <v>0</v>
      </c>
      <c r="R98" s="6"/>
      <c r="S98">
        <v>10</v>
      </c>
      <c r="T98" s="8" t="e">
        <f t="shared" si="20"/>
        <v>#N/A</v>
      </c>
      <c r="U98" s="8" t="e">
        <f t="shared" si="21"/>
        <v>#N/A</v>
      </c>
      <c r="AD98" s="6"/>
      <c r="AF98" s="8"/>
      <c r="AG98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AG114"/>
  <sheetViews>
    <sheetView zoomScale="40" zoomScaleNormal="40" workbookViewId="0">
      <selection activeCell="P88" sqref="P88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61.140625" bestFit="1" customWidth="1"/>
    <col min="4" max="4" width="32.85546875" bestFit="1" customWidth="1"/>
    <col min="5" max="5" width="23.28515625" customWidth="1"/>
    <col min="6" max="6" width="5.7109375" customWidth="1"/>
    <col min="7" max="7" width="3" bestFit="1" customWidth="1"/>
    <col min="8" max="8" width="40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2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2" customWidth="1"/>
    <col min="25" max="25" width="4.28515625" customWidth="1"/>
    <col min="26" max="26" width="8.140625" customWidth="1"/>
    <col min="27" max="27" width="11.140625" customWidth="1"/>
    <col min="28" max="28" width="12.5703125" bestFit="1" customWidth="1"/>
  </cols>
  <sheetData>
    <row r="1" spans="2:22" ht="23.25" x14ac:dyDescent="0.35">
      <c r="C1" s="9" t="s">
        <v>23</v>
      </c>
      <c r="O1" s="9" t="s">
        <v>24</v>
      </c>
    </row>
    <row r="4" spans="2:22" ht="21" x14ac:dyDescent="0.35">
      <c r="C4" s="11" t="s">
        <v>127</v>
      </c>
      <c r="D4" s="10"/>
      <c r="O4" s="11" t="s">
        <v>127</v>
      </c>
      <c r="P4" s="10"/>
    </row>
    <row r="7" spans="2:22" x14ac:dyDescent="0.25">
      <c r="C7" s="7" t="s">
        <v>1</v>
      </c>
      <c r="D7" t="s">
        <v>22</v>
      </c>
      <c r="O7" s="7" t="s">
        <v>1</v>
      </c>
      <c r="P7" t="s">
        <v>969</v>
      </c>
    </row>
    <row r="9" spans="2:22" x14ac:dyDescent="0.25">
      <c r="C9" s="7" t="s">
        <v>25</v>
      </c>
      <c r="D9" s="7" t="s">
        <v>28</v>
      </c>
      <c r="E9" t="s">
        <v>125</v>
      </c>
      <c r="H9" s="8"/>
      <c r="O9" s="7" t="s">
        <v>25</v>
      </c>
      <c r="P9" s="7" t="s">
        <v>28</v>
      </c>
      <c r="Q9" t="s">
        <v>125</v>
      </c>
      <c r="T9" s="8"/>
    </row>
    <row r="10" spans="2:22" x14ac:dyDescent="0.25">
      <c r="B10">
        <f>IF(C10&lt;&gt;"",RANK(E10,$E$10:$E$35)+COUNTIF($E$10:E10,E10)-1,0)</f>
        <v>1</v>
      </c>
      <c r="C10" t="s">
        <v>97</v>
      </c>
      <c r="D10" t="s">
        <v>99</v>
      </c>
      <c r="E10" s="6">
        <v>105</v>
      </c>
      <c r="F10" s="6"/>
      <c r="G10">
        <v>1</v>
      </c>
      <c r="H10" s="8" t="str">
        <f>VLOOKUP(G10,$B$10:$E$35,2,FALSE)</f>
        <v>Encaisseuse PM</v>
      </c>
      <c r="I10" s="8" t="str">
        <f>VLOOKUP(G10,$B$10:$E$35,3,FALSE)</f>
        <v>Défaut prise produit robot</v>
      </c>
      <c r="J10" s="8">
        <f>VLOOKUP(G10,$B$10:$E$35,4,FALSE)</f>
        <v>105</v>
      </c>
      <c r="N10">
        <f>IF(O10&lt;&gt;"",RANK(Q10,$Q$10:$Q$35)+COUNTIF($Q$10:Q10,Q10)-1,0)</f>
        <v>1</v>
      </c>
      <c r="O10" t="s">
        <v>84</v>
      </c>
      <c r="P10" t="s">
        <v>115</v>
      </c>
      <c r="Q10" s="6">
        <v>2940</v>
      </c>
      <c r="R10" s="6"/>
      <c r="S10">
        <v>1</v>
      </c>
      <c r="T10" s="8" t="str">
        <f>VLOOKUP(S10,$N$10:$Q$35,2,FALSE)</f>
        <v>Emballeuse SAN61</v>
      </c>
      <c r="U10" s="8" t="str">
        <f>VLOOKUP(S10,$N$10:$Q$35,3,FALSE)</f>
        <v>Fromage mal emballé</v>
      </c>
      <c r="V10" s="8">
        <f>VLOOKUP(S10,$N$10:$Q$35,4,FALSE)</f>
        <v>2940</v>
      </c>
    </row>
    <row r="11" spans="2:22" x14ac:dyDescent="0.25">
      <c r="B11">
        <f>IF(C11&lt;&gt;"",RANK(E11,$E$10:$E$35)+COUNTIF($E$10:E11,E11)-1,0)</f>
        <v>7</v>
      </c>
      <c r="C11" t="s">
        <v>97</v>
      </c>
      <c r="D11" t="s">
        <v>112</v>
      </c>
      <c r="E11" s="6">
        <v>30</v>
      </c>
      <c r="F11" s="6"/>
      <c r="G11">
        <v>2</v>
      </c>
      <c r="H11" s="8" t="str">
        <f t="shared" ref="H11:H35" si="0">VLOOKUP(G11,$B$10:$E$35,2,FALSE)</f>
        <v>Emballeuse PM</v>
      </c>
      <c r="I11" s="8" t="str">
        <f t="shared" ref="I11:I35" si="1">VLOOKUP(G11,$B$10:$E$35,3,FALSE)</f>
        <v>Formation de boudin</v>
      </c>
      <c r="J11" s="8">
        <f t="shared" ref="J11:J35" si="2">VLOOKUP(G11,$B$10:$E$35,4,FALSE)</f>
        <v>85</v>
      </c>
      <c r="N11">
        <f>IF(O11&lt;&gt;"",RANK(Q11,$Q$10:$Q$35)+COUNTIF($Q$10:Q11,Q11)-1,0)</f>
        <v>11</v>
      </c>
      <c r="O11" t="s">
        <v>84</v>
      </c>
      <c r="P11" t="s">
        <v>71</v>
      </c>
      <c r="Q11" s="6">
        <v>235</v>
      </c>
      <c r="R11" s="6"/>
      <c r="S11">
        <v>2</v>
      </c>
      <c r="T11" s="8" t="str">
        <f t="shared" ref="T11:T35" si="3">VLOOKUP(S11,$N$10:$Q$35,2,FALSE)</f>
        <v>Encaisseuse</v>
      </c>
      <c r="U11" s="8" t="str">
        <f t="shared" ref="U11:U35" si="4">VLOOKUP(S11,$N$10:$Q$35,3,FALSE)</f>
        <v>Panne préparation couche</v>
      </c>
      <c r="V11" s="8">
        <f t="shared" ref="V11:V35" si="5">VLOOKUP(S11,$N$10:$Q$35,4,FALSE)</f>
        <v>855</v>
      </c>
    </row>
    <row r="12" spans="2:22" x14ac:dyDescent="0.25">
      <c r="B12">
        <f>IF(C12&lt;&gt;"",RANK(E12,$E$10:$E$35)+COUNTIF($E$10:E12,E12)-1,0)</f>
        <v>10</v>
      </c>
      <c r="C12" t="s">
        <v>97</v>
      </c>
      <c r="D12" t="s">
        <v>98</v>
      </c>
      <c r="E12" s="6">
        <v>15</v>
      </c>
      <c r="F12" s="6"/>
      <c r="G12">
        <v>3</v>
      </c>
      <c r="H12" s="8" t="str">
        <f t="shared" si="0"/>
        <v>Stickage dateur étiqueteuse</v>
      </c>
      <c r="I12" s="8" t="str">
        <f t="shared" si="1"/>
        <v>Dateur en défaut</v>
      </c>
      <c r="J12" s="8">
        <f t="shared" si="2"/>
        <v>50</v>
      </c>
      <c r="N12">
        <f>IF(O12&lt;&gt;"",RANK(Q12,$Q$10:$Q$35)+COUNTIF($Q$10:Q12,Q12)-1,0)</f>
        <v>14</v>
      </c>
      <c r="O12" t="s">
        <v>84</v>
      </c>
      <c r="P12" t="s">
        <v>73</v>
      </c>
      <c r="Q12" s="6">
        <v>150</v>
      </c>
      <c r="R12" s="6"/>
      <c r="S12">
        <v>3</v>
      </c>
      <c r="T12" s="8" t="str">
        <f t="shared" si="3"/>
        <v>Emballeuse Multisan</v>
      </c>
      <c r="U12" s="8" t="str">
        <f t="shared" si="4"/>
        <v>Fromage mal emballé</v>
      </c>
      <c r="V12" s="8">
        <f t="shared" si="5"/>
        <v>690</v>
      </c>
    </row>
    <row r="13" spans="2:22" x14ac:dyDescent="0.25">
      <c r="B13">
        <f>IF(C13&lt;&gt;"",RANK(E13,$E$10:$E$35)+COUNTIF($E$10:E13,E13)-1,0)</f>
        <v>11</v>
      </c>
      <c r="C13" t="s">
        <v>97</v>
      </c>
      <c r="D13" t="s">
        <v>121</v>
      </c>
      <c r="E13" s="6">
        <v>15</v>
      </c>
      <c r="F13" s="6"/>
      <c r="G13">
        <v>4</v>
      </c>
      <c r="H13" s="8" t="str">
        <f t="shared" si="0"/>
        <v>Emballeuse PM</v>
      </c>
      <c r="I13" s="8" t="str">
        <f t="shared" si="1"/>
        <v>Pb de couteaux</v>
      </c>
      <c r="J13" s="8">
        <f t="shared" si="2"/>
        <v>40</v>
      </c>
      <c r="N13">
        <f>IF(O13&lt;&gt;"",RANK(Q13,$Q$10:$Q$35)+COUNTIF($Q$10:Q13,Q13)-1,0)</f>
        <v>16</v>
      </c>
      <c r="O13" t="s">
        <v>84</v>
      </c>
      <c r="P13" t="s">
        <v>74</v>
      </c>
      <c r="Q13" s="6">
        <v>125</v>
      </c>
      <c r="R13" s="6"/>
      <c r="S13">
        <v>4</v>
      </c>
      <c r="T13" s="8" t="str">
        <f t="shared" si="3"/>
        <v>Emballeuse Multisan</v>
      </c>
      <c r="U13" s="8" t="str">
        <f t="shared" si="4"/>
        <v>Défaut tirage papier</v>
      </c>
      <c r="V13" s="8">
        <f t="shared" si="5"/>
        <v>500</v>
      </c>
    </row>
    <row r="14" spans="2:22" x14ac:dyDescent="0.25">
      <c r="B14">
        <f>IF(C14&lt;&gt;"",RANK(E14,$E$10:$E$35)+COUNTIF($E$10:E14,E14)-1,0)</f>
        <v>2</v>
      </c>
      <c r="C14" t="s">
        <v>87</v>
      </c>
      <c r="D14" t="s">
        <v>95</v>
      </c>
      <c r="E14" s="6">
        <v>85</v>
      </c>
      <c r="F14" s="6"/>
      <c r="G14">
        <v>5</v>
      </c>
      <c r="H14" s="8" t="str">
        <f t="shared" si="0"/>
        <v>Stickage dateur étiqueteuse</v>
      </c>
      <c r="I14" s="8" t="str">
        <f t="shared" si="1"/>
        <v>Mauvaise impression dateur</v>
      </c>
      <c r="J14" s="8">
        <f t="shared" si="2"/>
        <v>40</v>
      </c>
      <c r="N14">
        <f>IF(O14&lt;&gt;"",RANK(Q14,$Q$10:$Q$35)+COUNTIF($Q$10:Q14,Q14)-1,0)</f>
        <v>17</v>
      </c>
      <c r="O14" t="s">
        <v>84</v>
      </c>
      <c r="P14" t="s">
        <v>70</v>
      </c>
      <c r="Q14" s="6">
        <v>120</v>
      </c>
      <c r="R14" s="6"/>
      <c r="S14">
        <v>5</v>
      </c>
      <c r="T14" s="8" t="str">
        <f t="shared" si="3"/>
        <v>Encaisseuse</v>
      </c>
      <c r="U14" s="8" t="str">
        <f t="shared" si="4"/>
        <v>Panne collage caisse</v>
      </c>
      <c r="V14" s="8">
        <f t="shared" si="5"/>
        <v>475</v>
      </c>
    </row>
    <row r="15" spans="2:22" x14ac:dyDescent="0.25">
      <c r="B15">
        <f>IF(C15&lt;&gt;"",RANK(E15,$E$10:$E$35)+COUNTIF($E$10:E15,E15)-1,0)</f>
        <v>4</v>
      </c>
      <c r="C15" t="s">
        <v>87</v>
      </c>
      <c r="D15" t="s">
        <v>96</v>
      </c>
      <c r="E15" s="6">
        <v>40</v>
      </c>
      <c r="F15" s="6"/>
      <c r="G15">
        <v>6</v>
      </c>
      <c r="H15" s="8" t="str">
        <f t="shared" si="0"/>
        <v>Dépileur pap absorbeur, Convoyeur dépose</v>
      </c>
      <c r="I15" s="8" t="str">
        <f t="shared" si="1"/>
        <v>Panne convoyeur dépose fromage</v>
      </c>
      <c r="J15" s="8">
        <f t="shared" si="2"/>
        <v>40</v>
      </c>
      <c r="N15">
        <f>IF(O15&lt;&gt;"",RANK(Q15,$Q$10:$Q$35)+COUNTIF($Q$10:Q15,Q15)-1,0)</f>
        <v>22</v>
      </c>
      <c r="O15" t="s">
        <v>84</v>
      </c>
      <c r="P15" t="s">
        <v>150</v>
      </c>
      <c r="Q15" s="6">
        <v>30</v>
      </c>
      <c r="R15" s="6"/>
      <c r="S15">
        <v>6</v>
      </c>
      <c r="T15" s="8" t="str">
        <f t="shared" si="3"/>
        <v>Emballeuse Multisan</v>
      </c>
      <c r="U15" s="8" t="str">
        <f t="shared" si="4"/>
        <v>Défaut pince prise fromage</v>
      </c>
      <c r="V15" s="8">
        <f t="shared" si="5"/>
        <v>450</v>
      </c>
    </row>
    <row r="16" spans="2:22" x14ac:dyDescent="0.25">
      <c r="B16">
        <f>IF(C16&lt;&gt;"",RANK(E16,$E$10:$E$35)+COUNTIF($E$10:E16,E16)-1,0)</f>
        <v>8</v>
      </c>
      <c r="C16" t="s">
        <v>87</v>
      </c>
      <c r="D16" t="s">
        <v>94</v>
      </c>
      <c r="E16" s="6">
        <v>25</v>
      </c>
      <c r="F16" s="6"/>
      <c r="G16">
        <v>7</v>
      </c>
      <c r="H16" s="8" t="str">
        <f t="shared" si="0"/>
        <v>Encaisseuse PM</v>
      </c>
      <c r="I16" s="8" t="str">
        <f t="shared" si="1"/>
        <v>Défaut convoyage caisse</v>
      </c>
      <c r="J16" s="8">
        <f t="shared" si="2"/>
        <v>30</v>
      </c>
      <c r="N16">
        <f>IF(O16&lt;&gt;"",RANK(Q16,$Q$10:$Q$35)+COUNTIF($Q$10:Q16,Q16)-1,0)</f>
        <v>23</v>
      </c>
      <c r="O16" t="s">
        <v>84</v>
      </c>
      <c r="P16" t="s">
        <v>72</v>
      </c>
      <c r="Q16" s="6">
        <v>20</v>
      </c>
      <c r="R16" s="6"/>
      <c r="S16">
        <v>7</v>
      </c>
      <c r="T16" s="8" t="str">
        <f t="shared" si="3"/>
        <v>Encaisseuse</v>
      </c>
      <c r="U16" s="8" t="str">
        <f t="shared" si="4"/>
        <v>Panne retourneur</v>
      </c>
      <c r="V16" s="8">
        <f t="shared" si="5"/>
        <v>360</v>
      </c>
    </row>
    <row r="17" spans="2:22" x14ac:dyDescent="0.25">
      <c r="B17">
        <f>IF(C17&lt;&gt;"",RANK(E17,$E$10:$E$35)+COUNTIF($E$10:E17,E17)-1,0)</f>
        <v>3</v>
      </c>
      <c r="C17" t="s">
        <v>61</v>
      </c>
      <c r="D17" t="s">
        <v>60</v>
      </c>
      <c r="E17" s="6">
        <v>50</v>
      </c>
      <c r="F17" s="6"/>
      <c r="G17">
        <v>8</v>
      </c>
      <c r="H17" s="8" t="str">
        <f t="shared" si="0"/>
        <v>Emballeuse PM</v>
      </c>
      <c r="I17" s="8" t="str">
        <f t="shared" si="1"/>
        <v>Bourrage produit entrée emballeuse</v>
      </c>
      <c r="J17" s="8">
        <f t="shared" si="2"/>
        <v>25</v>
      </c>
      <c r="N17">
        <f>IF(O17&lt;&gt;"",RANK(Q17,$Q$10:$Q$35)+COUNTIF($Q$10:Q17,Q17)-1,0)</f>
        <v>24</v>
      </c>
      <c r="O17" t="s">
        <v>84</v>
      </c>
      <c r="P17" t="s">
        <v>68</v>
      </c>
      <c r="Q17" s="6">
        <v>15</v>
      </c>
      <c r="R17" s="6"/>
      <c r="S17">
        <v>8</v>
      </c>
      <c r="T17" s="8" t="str">
        <f t="shared" si="3"/>
        <v>Emballeuse Multisan</v>
      </c>
      <c r="U17" s="8" t="str">
        <f t="shared" si="4"/>
        <v>Produit mal introduit dans la pince</v>
      </c>
      <c r="V17" s="8">
        <f t="shared" si="5"/>
        <v>325</v>
      </c>
    </row>
    <row r="18" spans="2:22" x14ac:dyDescent="0.25">
      <c r="B18">
        <f>IF(C18&lt;&gt;"",RANK(E18,$E$10:$E$35)+COUNTIF($E$10:E18,E18)-1,0)</f>
        <v>5</v>
      </c>
      <c r="C18" t="s">
        <v>61</v>
      </c>
      <c r="D18" t="s">
        <v>62</v>
      </c>
      <c r="E18" s="6">
        <v>40</v>
      </c>
      <c r="F18" s="6"/>
      <c r="G18">
        <v>9</v>
      </c>
      <c r="H18" s="8" t="str">
        <f t="shared" si="0"/>
        <v>Dépileur pap absorbeur, Convoyeur dépose</v>
      </c>
      <c r="I18" s="8" t="str">
        <f t="shared" si="1"/>
        <v>Mauvaise prise du pap absorbeur</v>
      </c>
      <c r="J18" s="8">
        <f t="shared" si="2"/>
        <v>20</v>
      </c>
      <c r="N18">
        <f>IF(O18&lt;&gt;"",RANK(Q18,$Q$10:$Q$35)+COUNTIF($Q$10:Q18,Q18)-1,0)</f>
        <v>25</v>
      </c>
      <c r="O18" t="s">
        <v>84</v>
      </c>
      <c r="P18" t="s">
        <v>67</v>
      </c>
      <c r="Q18" s="6">
        <v>10</v>
      </c>
      <c r="R18" s="6"/>
      <c r="S18">
        <v>9</v>
      </c>
      <c r="T18" s="8" t="str">
        <f t="shared" si="3"/>
        <v>Encaisseuse</v>
      </c>
      <c r="U18" s="8" t="str">
        <f t="shared" si="4"/>
        <v>Panne gerbeur</v>
      </c>
      <c r="V18" s="8">
        <f t="shared" si="5"/>
        <v>296</v>
      </c>
    </row>
    <row r="19" spans="2:22" x14ac:dyDescent="0.25">
      <c r="B19">
        <f>IF(C19&lt;&gt;"",RANK(E19,$E$10:$E$35)+COUNTIF($E$10:E19,E19)-1,0)</f>
        <v>6</v>
      </c>
      <c r="C19" t="s">
        <v>92</v>
      </c>
      <c r="D19" t="s">
        <v>93</v>
      </c>
      <c r="E19" s="6">
        <v>40</v>
      </c>
      <c r="F19" s="6"/>
      <c r="G19">
        <v>10</v>
      </c>
      <c r="H19" s="8" t="str">
        <f t="shared" si="0"/>
        <v>Encaisseuse PM</v>
      </c>
      <c r="I19" s="8" t="str">
        <f t="shared" si="1"/>
        <v>Défaut divergeur entrée produit</v>
      </c>
      <c r="J19" s="8">
        <f t="shared" si="2"/>
        <v>15</v>
      </c>
      <c r="N19">
        <f>IF(O19&lt;&gt;"",RANK(Q19,$Q$10:$Q$35)+COUNTIF($Q$10:Q19,Q19)-1,0)</f>
        <v>26</v>
      </c>
      <c r="O19" t="s">
        <v>84</v>
      </c>
      <c r="P19" t="s">
        <v>10</v>
      </c>
      <c r="Q19" s="6">
        <v>0</v>
      </c>
      <c r="R19" s="6"/>
      <c r="S19">
        <v>10</v>
      </c>
      <c r="T19" s="8" t="str">
        <f t="shared" si="3"/>
        <v>Encaisseuse</v>
      </c>
      <c r="U19" s="8" t="str">
        <f t="shared" si="4"/>
        <v>Panne marquage caisse</v>
      </c>
      <c r="V19" s="8">
        <f t="shared" si="5"/>
        <v>290</v>
      </c>
    </row>
    <row r="20" spans="2:22" x14ac:dyDescent="0.25">
      <c r="B20">
        <f>IF(C20&lt;&gt;"",RANK(E20,$E$10:$E$35)+COUNTIF($E$10:E20,E20)-1,0)</f>
        <v>9</v>
      </c>
      <c r="C20" t="s">
        <v>92</v>
      </c>
      <c r="D20" t="s">
        <v>91</v>
      </c>
      <c r="E20" s="6">
        <v>20</v>
      </c>
      <c r="G20">
        <v>11</v>
      </c>
      <c r="H20" s="8" t="str">
        <f t="shared" si="0"/>
        <v>Encaisseuse PM</v>
      </c>
      <c r="I20" s="8" t="str">
        <f t="shared" si="1"/>
        <v>Défaut formage caisse</v>
      </c>
      <c r="J20" s="8">
        <f t="shared" si="2"/>
        <v>15</v>
      </c>
      <c r="N20">
        <f>IF(O20&lt;&gt;"",RANK(Q20,$Q$10:$Q$35)+COUNTIF($Q$10:Q20,Q20)-1,0)</f>
        <v>2</v>
      </c>
      <c r="O20" t="s">
        <v>16</v>
      </c>
      <c r="P20" t="s">
        <v>76</v>
      </c>
      <c r="Q20" s="6">
        <v>855</v>
      </c>
      <c r="S20">
        <v>11</v>
      </c>
      <c r="T20" s="8" t="str">
        <f t="shared" si="3"/>
        <v>Emballeuse SAN61</v>
      </c>
      <c r="U20" s="8" t="str">
        <f t="shared" si="4"/>
        <v>Défaut tirage papier</v>
      </c>
      <c r="V20" s="8">
        <f t="shared" si="5"/>
        <v>235</v>
      </c>
    </row>
    <row r="21" spans="2:22" x14ac:dyDescent="0.25">
      <c r="B21">
        <f>IF(C21&lt;&gt;"",RANK(E21,$E$10:$E$35)+COUNTIF($E$10:E21,E21)-1,0)</f>
        <v>0</v>
      </c>
      <c r="G21">
        <v>12</v>
      </c>
      <c r="H21" s="8" t="e">
        <f t="shared" si="0"/>
        <v>#N/A</v>
      </c>
      <c r="I21" s="8" t="e">
        <f t="shared" si="1"/>
        <v>#N/A</v>
      </c>
      <c r="J21" s="8" t="e">
        <f t="shared" si="2"/>
        <v>#N/A</v>
      </c>
      <c r="N21">
        <f>IF(O21&lt;&gt;"",RANK(Q21,$Q$10:$Q$35)+COUNTIF($Q$10:Q21,Q21)-1,0)</f>
        <v>5</v>
      </c>
      <c r="O21" t="s">
        <v>16</v>
      </c>
      <c r="P21" t="s">
        <v>77</v>
      </c>
      <c r="Q21" s="6">
        <v>475</v>
      </c>
      <c r="S21">
        <v>12</v>
      </c>
      <c r="T21" s="8" t="str">
        <f t="shared" si="3"/>
        <v>Encaisseuse</v>
      </c>
      <c r="U21" s="8" t="str">
        <f t="shared" si="4"/>
        <v>Panne introduction caisse</v>
      </c>
      <c r="V21" s="8">
        <f t="shared" si="5"/>
        <v>235</v>
      </c>
    </row>
    <row r="22" spans="2:22" x14ac:dyDescent="0.25">
      <c r="B22">
        <f>IF(C22&lt;&gt;"",RANK(E22,$E$10:$E$35)+COUNTIF($E$10:E22,E22)-1,0)</f>
        <v>0</v>
      </c>
      <c r="G22">
        <v>13</v>
      </c>
      <c r="H22" s="8" t="e">
        <f t="shared" si="0"/>
        <v>#N/A</v>
      </c>
      <c r="I22" s="8" t="e">
        <f t="shared" si="1"/>
        <v>#N/A</v>
      </c>
      <c r="J22" s="8" t="e">
        <f t="shared" si="2"/>
        <v>#N/A</v>
      </c>
      <c r="N22">
        <f>IF(O22&lt;&gt;"",RANK(Q22,$Q$10:$Q$35)+COUNTIF($Q$10:Q22,Q22)-1,0)</f>
        <v>7</v>
      </c>
      <c r="O22" t="s">
        <v>16</v>
      </c>
      <c r="P22" t="s">
        <v>75</v>
      </c>
      <c r="Q22" s="6">
        <v>360</v>
      </c>
      <c r="S22">
        <v>13</v>
      </c>
      <c r="T22" s="8" t="str">
        <f t="shared" si="3"/>
        <v>Encaisseuse</v>
      </c>
      <c r="U22" s="8" t="str">
        <f t="shared" si="4"/>
        <v>Panne formage caisse</v>
      </c>
      <c r="V22" s="8">
        <f t="shared" si="5"/>
        <v>225</v>
      </c>
    </row>
    <row r="23" spans="2:22" x14ac:dyDescent="0.25">
      <c r="B23">
        <f>IF(C23&lt;&gt;"",RANK(E23,$E$10:$E$35)+COUNTIF($E$10:E23,E23)-1,0)</f>
        <v>0</v>
      </c>
      <c r="G23">
        <v>14</v>
      </c>
      <c r="H23" s="8" t="e">
        <f t="shared" si="0"/>
        <v>#N/A</v>
      </c>
      <c r="I23" s="8" t="e">
        <f t="shared" si="1"/>
        <v>#N/A</v>
      </c>
      <c r="J23" s="8" t="e">
        <f t="shared" si="2"/>
        <v>#N/A</v>
      </c>
      <c r="N23">
        <f>IF(O23&lt;&gt;"",RANK(Q23,$Q$10:$Q$35)+COUNTIF($Q$10:Q23,Q23)-1,0)</f>
        <v>9</v>
      </c>
      <c r="O23" t="s">
        <v>16</v>
      </c>
      <c r="P23" t="s">
        <v>78</v>
      </c>
      <c r="Q23" s="6">
        <v>296</v>
      </c>
      <c r="S23">
        <v>14</v>
      </c>
      <c r="T23" s="8" t="str">
        <f t="shared" si="3"/>
        <v>Emballeuse SAN61</v>
      </c>
      <c r="U23" s="8" t="str">
        <f t="shared" si="4"/>
        <v>Défaut poste d'éjection</v>
      </c>
      <c r="V23" s="8">
        <f t="shared" si="5"/>
        <v>150</v>
      </c>
    </row>
    <row r="24" spans="2:22" x14ac:dyDescent="0.25">
      <c r="B24">
        <f>IF(C24&lt;&gt;"",RANK(E24,$E$10:$E$35)+COUNTIF($E$10:E24,E24)-1,0)</f>
        <v>0</v>
      </c>
      <c r="G24">
        <v>15</v>
      </c>
      <c r="H24" s="8" t="e">
        <f t="shared" si="0"/>
        <v>#N/A</v>
      </c>
      <c r="I24" s="8" t="e">
        <f t="shared" si="1"/>
        <v>#N/A</v>
      </c>
      <c r="J24" s="8" t="e">
        <f t="shared" si="2"/>
        <v>#N/A</v>
      </c>
      <c r="N24">
        <f>IF(O24&lt;&gt;"",RANK(Q24,$Q$10:$Q$35)+COUNTIF($Q$10:Q24,Q24)-1,0)</f>
        <v>10</v>
      </c>
      <c r="O24" t="s">
        <v>16</v>
      </c>
      <c r="P24" t="s">
        <v>79</v>
      </c>
      <c r="Q24" s="6">
        <v>290</v>
      </c>
      <c r="S24">
        <v>15</v>
      </c>
      <c r="T24" s="8" t="str">
        <f t="shared" si="3"/>
        <v>Encaisseuse</v>
      </c>
      <c r="U24" s="8" t="str">
        <f t="shared" si="4"/>
        <v>.</v>
      </c>
      <c r="V24" s="8">
        <f t="shared" si="5"/>
        <v>135</v>
      </c>
    </row>
    <row r="25" spans="2:22" x14ac:dyDescent="0.25">
      <c r="B25">
        <f>IF(C25&lt;&gt;"",RANK(E25,$E$10:$E$35)+COUNTIF($E$10:E25,E25)-1,0)</f>
        <v>0</v>
      </c>
      <c r="G25">
        <v>16</v>
      </c>
      <c r="H25" s="8" t="e">
        <f t="shared" si="0"/>
        <v>#N/A</v>
      </c>
      <c r="I25" s="8" t="e">
        <f t="shared" si="1"/>
        <v>#N/A</v>
      </c>
      <c r="J25" s="8" t="e">
        <f t="shared" si="2"/>
        <v>#N/A</v>
      </c>
      <c r="N25">
        <f>IF(O25&lt;&gt;"",RANK(Q25,$Q$10:$Q$35)+COUNTIF($Q$10:Q25,Q25)-1,0)</f>
        <v>12</v>
      </c>
      <c r="O25" t="s">
        <v>16</v>
      </c>
      <c r="P25" t="s">
        <v>124</v>
      </c>
      <c r="Q25" s="6">
        <v>235</v>
      </c>
      <c r="S25">
        <v>16</v>
      </c>
      <c r="T25" s="8" t="str">
        <f t="shared" si="3"/>
        <v>Emballeuse SAN61</v>
      </c>
      <c r="U25" s="8" t="str">
        <f t="shared" si="4"/>
        <v>Défaut sur bande d'évacuation</v>
      </c>
      <c r="V25" s="8">
        <f t="shared" si="5"/>
        <v>125</v>
      </c>
    </row>
    <row r="26" spans="2:22" x14ac:dyDescent="0.25">
      <c r="B26">
        <f>IF(C26&lt;&gt;"",RANK(E26,$E$10:$E$35)+COUNTIF($E$10:E26,E26)-1,0)</f>
        <v>0</v>
      </c>
      <c r="G26">
        <v>17</v>
      </c>
      <c r="H26" s="8" t="e">
        <f t="shared" si="0"/>
        <v>#N/A</v>
      </c>
      <c r="I26" s="8" t="e">
        <f t="shared" si="1"/>
        <v>#N/A</v>
      </c>
      <c r="J26" s="8" t="e">
        <f t="shared" si="2"/>
        <v>#N/A</v>
      </c>
      <c r="N26">
        <f>IF(O26&lt;&gt;"",RANK(Q26,$Q$10:$Q$35)+COUNTIF($Q$10:Q26,Q26)-1,0)</f>
        <v>13</v>
      </c>
      <c r="O26" t="s">
        <v>16</v>
      </c>
      <c r="P26" t="s">
        <v>120</v>
      </c>
      <c r="Q26" s="6">
        <v>225</v>
      </c>
      <c r="S26">
        <v>17</v>
      </c>
      <c r="T26" s="8" t="str">
        <f t="shared" si="3"/>
        <v>Emballeuse SAN61</v>
      </c>
      <c r="U26" s="8" t="str">
        <f t="shared" si="4"/>
        <v>Papier qui frise</v>
      </c>
      <c r="V26" s="8">
        <f t="shared" si="5"/>
        <v>120</v>
      </c>
    </row>
    <row r="27" spans="2:22" x14ac:dyDescent="0.25">
      <c r="B27">
        <f>IF(C27&lt;&gt;"",RANK(E27,$E$10:$E$35)+COUNTIF($E$10:E27,E27)-1,0)</f>
        <v>0</v>
      </c>
      <c r="G27">
        <v>18</v>
      </c>
      <c r="H27" s="8" t="e">
        <f t="shared" si="0"/>
        <v>#N/A</v>
      </c>
      <c r="I27" s="8" t="e">
        <f t="shared" si="1"/>
        <v>#N/A</v>
      </c>
      <c r="J27" s="8" t="e">
        <f t="shared" si="2"/>
        <v>#N/A</v>
      </c>
      <c r="N27">
        <f>IF(O27&lt;&gt;"",RANK(Q27,$Q$10:$Q$35)+COUNTIF($Q$10:Q27,Q27)-1,0)</f>
        <v>15</v>
      </c>
      <c r="O27" t="s">
        <v>16</v>
      </c>
      <c r="P27" t="s">
        <v>10</v>
      </c>
      <c r="Q27" s="6">
        <v>135</v>
      </c>
      <c r="S27">
        <v>18</v>
      </c>
      <c r="T27" s="8" t="str">
        <f t="shared" si="3"/>
        <v>Encaisseuse</v>
      </c>
      <c r="U27" s="8" t="str">
        <f t="shared" si="4"/>
        <v>Panne convoyage caisse</v>
      </c>
      <c r="V27" s="8">
        <f t="shared" si="5"/>
        <v>105</v>
      </c>
    </row>
    <row r="28" spans="2:22" x14ac:dyDescent="0.25">
      <c r="B28">
        <f>IF(C28&lt;&gt;"",RANK(E28,$E$10:$E$35)+COUNTIF($E$10:E28,E28)-1,0)</f>
        <v>0</v>
      </c>
      <c r="G28">
        <v>19</v>
      </c>
      <c r="H28" s="8" t="e">
        <f t="shared" si="0"/>
        <v>#N/A</v>
      </c>
      <c r="I28" s="8" t="e">
        <f t="shared" si="1"/>
        <v>#N/A</v>
      </c>
      <c r="J28" s="8" t="e">
        <f t="shared" si="2"/>
        <v>#N/A</v>
      </c>
      <c r="N28">
        <f>IF(O28&lt;&gt;"",RANK(Q28,$Q$10:$Q$35)+COUNTIF($Q$10:Q28,Q28)-1,0)</f>
        <v>18</v>
      </c>
      <c r="O28" t="s">
        <v>16</v>
      </c>
      <c r="P28" t="s">
        <v>111</v>
      </c>
      <c r="Q28" s="6">
        <v>105</v>
      </c>
      <c r="S28">
        <v>19</v>
      </c>
      <c r="T28" s="8" t="str">
        <f t="shared" si="3"/>
        <v>Encaisseuse</v>
      </c>
      <c r="U28" s="8" t="str">
        <f t="shared" si="4"/>
        <v>Défaut prise découpe</v>
      </c>
      <c r="V28" s="8">
        <f t="shared" si="5"/>
        <v>100</v>
      </c>
    </row>
    <row r="29" spans="2:22" x14ac:dyDescent="0.25">
      <c r="B29">
        <f>IF(C29&lt;&gt;"",RANK(E29,$E$10:$E$35)+COUNTIF($E$10:E29,E29)-1,0)</f>
        <v>0</v>
      </c>
      <c r="G29">
        <v>20</v>
      </c>
      <c r="H29" s="8" t="e">
        <f t="shared" si="0"/>
        <v>#N/A</v>
      </c>
      <c r="I29" s="8" t="e">
        <f t="shared" si="1"/>
        <v>#N/A</v>
      </c>
      <c r="J29" s="8" t="e">
        <f t="shared" si="2"/>
        <v>#N/A</v>
      </c>
      <c r="N29">
        <f>IF(O29&lt;&gt;"",RANK(Q29,$Q$10:$Q$35)+COUNTIF($Q$10:Q29,Q29)-1,0)</f>
        <v>19</v>
      </c>
      <c r="O29" t="s">
        <v>16</v>
      </c>
      <c r="P29" t="s">
        <v>151</v>
      </c>
      <c r="Q29" s="6">
        <v>100</v>
      </c>
      <c r="S29">
        <v>20</v>
      </c>
      <c r="T29" s="8" t="str">
        <f t="shared" si="3"/>
        <v>Encaisseuse</v>
      </c>
      <c r="U29" s="8" t="str">
        <f t="shared" si="4"/>
        <v>Pb électrique</v>
      </c>
      <c r="V29" s="8">
        <f t="shared" si="5"/>
        <v>75</v>
      </c>
    </row>
    <row r="30" spans="2:22" x14ac:dyDescent="0.25">
      <c r="B30">
        <f>IF(C30&lt;&gt;"",RANK(E30,$E$10:$E$35)+COUNTIF($E$10:E30,E30)-1,0)</f>
        <v>0</v>
      </c>
      <c r="G30">
        <v>21</v>
      </c>
      <c r="H30" s="8" t="e">
        <f t="shared" si="0"/>
        <v>#N/A</v>
      </c>
      <c r="I30" s="8" t="e">
        <f t="shared" si="1"/>
        <v>#N/A</v>
      </c>
      <c r="J30" s="8" t="e">
        <f t="shared" si="2"/>
        <v>#N/A</v>
      </c>
      <c r="N30">
        <f>IF(O30&lt;&gt;"",RANK(Q30,$Q$10:$Q$35)+COUNTIF($Q$10:Q30,Q30)-1,0)</f>
        <v>20</v>
      </c>
      <c r="O30" t="s">
        <v>16</v>
      </c>
      <c r="P30" t="s">
        <v>45</v>
      </c>
      <c r="Q30" s="6">
        <v>75</v>
      </c>
      <c r="S30">
        <v>21</v>
      </c>
      <c r="T30" s="8" t="str">
        <f t="shared" si="3"/>
        <v>Encaisseuse</v>
      </c>
      <c r="U30" s="8" t="str">
        <f t="shared" si="4"/>
        <v>Pb d'air comprimé</v>
      </c>
      <c r="V30" s="8">
        <f t="shared" si="5"/>
        <v>35</v>
      </c>
    </row>
    <row r="31" spans="2:22" x14ac:dyDescent="0.25">
      <c r="B31">
        <f>IF(C31&lt;&gt;"",RANK(E31,$E$10:$E$35)+COUNTIF($E$10:E31,E31)-1,0)</f>
        <v>0</v>
      </c>
      <c r="G31">
        <v>22</v>
      </c>
      <c r="H31" s="8" t="e">
        <f t="shared" si="0"/>
        <v>#N/A</v>
      </c>
      <c r="I31" s="8" t="e">
        <f t="shared" si="1"/>
        <v>#N/A</v>
      </c>
      <c r="J31" s="8" t="e">
        <f t="shared" si="2"/>
        <v>#N/A</v>
      </c>
      <c r="N31">
        <f>IF(O31&lt;&gt;"",RANK(Q31,$Q$10:$Q$35)+COUNTIF($Q$10:Q31,Q31)-1,0)</f>
        <v>21</v>
      </c>
      <c r="O31" t="s">
        <v>16</v>
      </c>
      <c r="P31" t="s">
        <v>150</v>
      </c>
      <c r="Q31" s="6">
        <v>35</v>
      </c>
      <c r="S31">
        <v>22</v>
      </c>
      <c r="T31" s="8" t="str">
        <f t="shared" si="3"/>
        <v>Emballeuse SAN61</v>
      </c>
      <c r="U31" s="8" t="str">
        <f t="shared" si="4"/>
        <v>Pb d'air comprimé</v>
      </c>
      <c r="V31" s="8">
        <f t="shared" si="5"/>
        <v>30</v>
      </c>
    </row>
    <row r="32" spans="2:22" x14ac:dyDescent="0.25">
      <c r="B32">
        <f>IF(C32&lt;&gt;"",RANK(E32,$E$10:$E$35)+COUNTIF($E$10:E32,E32)-1,0)</f>
        <v>0</v>
      </c>
      <c r="G32">
        <v>23</v>
      </c>
      <c r="H32" s="8" t="e">
        <f t="shared" si="0"/>
        <v>#N/A</v>
      </c>
      <c r="I32" s="8" t="e">
        <f t="shared" si="1"/>
        <v>#N/A</v>
      </c>
      <c r="J32" s="8" t="e">
        <f t="shared" si="2"/>
        <v>#N/A</v>
      </c>
      <c r="N32">
        <f>IF(O32&lt;&gt;"",RANK(Q32,$Q$10:$Q$35)+COUNTIF($Q$10:Q32,Q32)-1,0)</f>
        <v>3</v>
      </c>
      <c r="O32" t="s">
        <v>85</v>
      </c>
      <c r="P32" t="s">
        <v>115</v>
      </c>
      <c r="Q32" s="6">
        <v>690</v>
      </c>
      <c r="S32">
        <v>23</v>
      </c>
      <c r="T32" s="8" t="str">
        <f t="shared" si="3"/>
        <v>Emballeuse SAN61</v>
      </c>
      <c r="U32" s="8" t="str">
        <f t="shared" si="4"/>
        <v>Défaut scellage</v>
      </c>
      <c r="V32" s="8">
        <f t="shared" si="5"/>
        <v>20</v>
      </c>
    </row>
    <row r="33" spans="2:22" x14ac:dyDescent="0.25">
      <c r="B33">
        <f>IF(C33&lt;&gt;"",RANK(E33,$E$10:$E$35)+COUNTIF($E$10:E33,E33)-1,0)</f>
        <v>0</v>
      </c>
      <c r="G33">
        <v>24</v>
      </c>
      <c r="H33" s="8" t="e">
        <f t="shared" si="0"/>
        <v>#N/A</v>
      </c>
      <c r="I33" s="8" t="e">
        <f t="shared" si="1"/>
        <v>#N/A</v>
      </c>
      <c r="J33" s="8" t="e">
        <f t="shared" si="2"/>
        <v>#N/A</v>
      </c>
      <c r="N33">
        <f>IF(O33&lt;&gt;"",RANK(Q33,$Q$10:$Q$35)+COUNTIF($Q$10:Q33,Q33)-1,0)</f>
        <v>4</v>
      </c>
      <c r="O33" t="s">
        <v>85</v>
      </c>
      <c r="P33" t="s">
        <v>71</v>
      </c>
      <c r="Q33" s="6">
        <v>500</v>
      </c>
      <c r="S33">
        <v>24</v>
      </c>
      <c r="T33" s="8" t="str">
        <f t="shared" si="3"/>
        <v>Emballeuse SAN61</v>
      </c>
      <c r="U33" s="8" t="str">
        <f t="shared" si="4"/>
        <v>Défaut pince prise fromage</v>
      </c>
      <c r="V33" s="8">
        <f t="shared" si="5"/>
        <v>15</v>
      </c>
    </row>
    <row r="34" spans="2:22" x14ac:dyDescent="0.25">
      <c r="B34">
        <f>IF(C34&lt;&gt;"",RANK(E34,$E$10:$E$35)+COUNTIF($E$10:E34,E34)-1,0)</f>
        <v>0</v>
      </c>
      <c r="G34">
        <v>25</v>
      </c>
      <c r="H34" s="8" t="e">
        <f t="shared" si="0"/>
        <v>#N/A</v>
      </c>
      <c r="I34" s="8" t="e">
        <f t="shared" si="1"/>
        <v>#N/A</v>
      </c>
      <c r="J34" s="8" t="e">
        <f t="shared" si="2"/>
        <v>#N/A</v>
      </c>
      <c r="N34">
        <f>IF(O34&lt;&gt;"",RANK(Q34,$Q$10:$Q$35)+COUNTIF($Q$10:Q34,Q34)-1,0)</f>
        <v>6</v>
      </c>
      <c r="O34" t="s">
        <v>85</v>
      </c>
      <c r="P34" t="s">
        <v>68</v>
      </c>
      <c r="Q34" s="6">
        <v>450</v>
      </c>
      <c r="S34">
        <v>25</v>
      </c>
      <c r="T34" s="8" t="str">
        <f t="shared" si="3"/>
        <v>Emballeuse SAN61</v>
      </c>
      <c r="U34" s="8" t="str">
        <f t="shared" si="4"/>
        <v>Produit mal introduit dans la pince</v>
      </c>
      <c r="V34" s="8">
        <f t="shared" si="5"/>
        <v>10</v>
      </c>
    </row>
    <row r="35" spans="2:22" x14ac:dyDescent="0.25">
      <c r="B35">
        <f>IF(C35&lt;&gt;"",RANK(E35,$E$10:$E$35)+COUNTIF($E$10:E35,E35)-1,0)</f>
        <v>0</v>
      </c>
      <c r="G35">
        <v>26</v>
      </c>
      <c r="H35" s="8" t="e">
        <f t="shared" si="0"/>
        <v>#N/A</v>
      </c>
      <c r="I35" s="8" t="e">
        <f t="shared" si="1"/>
        <v>#N/A</v>
      </c>
      <c r="J35" s="8" t="e">
        <f t="shared" si="2"/>
        <v>#N/A</v>
      </c>
      <c r="N35">
        <f>IF(O35&lt;&gt;"",RANK(Q35,$Q$10:$Q$35)+COUNTIF($Q$10:Q35,Q35)-1,0)</f>
        <v>8</v>
      </c>
      <c r="O35" t="s">
        <v>85</v>
      </c>
      <c r="P35" t="s">
        <v>67</v>
      </c>
      <c r="Q35" s="6">
        <v>325</v>
      </c>
      <c r="S35">
        <v>26</v>
      </c>
      <c r="T35" s="8" t="str">
        <f t="shared" si="3"/>
        <v>Emballeuse SAN61</v>
      </c>
      <c r="U35" s="8" t="str">
        <f t="shared" si="4"/>
        <v>.</v>
      </c>
      <c r="V35" s="8">
        <f t="shared" si="5"/>
        <v>0</v>
      </c>
    </row>
    <row r="36" spans="2:22" x14ac:dyDescent="0.25">
      <c r="O36" t="s">
        <v>85</v>
      </c>
      <c r="P36" t="s">
        <v>126</v>
      </c>
      <c r="Q36" s="6">
        <v>285</v>
      </c>
    </row>
    <row r="37" spans="2:22" x14ac:dyDescent="0.25">
      <c r="O37" t="s">
        <v>85</v>
      </c>
      <c r="P37" t="s">
        <v>73</v>
      </c>
      <c r="Q37" s="6">
        <v>235</v>
      </c>
    </row>
    <row r="38" spans="2:22" x14ac:dyDescent="0.25">
      <c r="O38" t="s">
        <v>85</v>
      </c>
      <c r="P38" t="s">
        <v>70</v>
      </c>
      <c r="Q38" s="6">
        <v>180</v>
      </c>
    </row>
    <row r="39" spans="2:22" x14ac:dyDescent="0.25">
      <c r="O39" t="s">
        <v>85</v>
      </c>
      <c r="P39" t="s">
        <v>45</v>
      </c>
      <c r="Q39" s="6">
        <v>135</v>
      </c>
    </row>
    <row r="40" spans="2:22" x14ac:dyDescent="0.25">
      <c r="O40" t="s">
        <v>85</v>
      </c>
      <c r="P40" t="s">
        <v>10</v>
      </c>
      <c r="Q40" s="6">
        <v>120</v>
      </c>
    </row>
    <row r="41" spans="2:22" x14ac:dyDescent="0.25">
      <c r="O41" t="s">
        <v>85</v>
      </c>
      <c r="P41" t="s">
        <v>74</v>
      </c>
      <c r="Q41" s="6">
        <v>95</v>
      </c>
    </row>
    <row r="42" spans="2:22" x14ac:dyDescent="0.25">
      <c r="O42" t="s">
        <v>85</v>
      </c>
      <c r="P42" t="s">
        <v>86</v>
      </c>
      <c r="Q42" s="6">
        <v>55</v>
      </c>
    </row>
    <row r="43" spans="2:22" x14ac:dyDescent="0.25">
      <c r="O43" t="s">
        <v>85</v>
      </c>
      <c r="P43" t="s">
        <v>69</v>
      </c>
      <c r="Q43" s="6">
        <v>30</v>
      </c>
    </row>
    <row r="44" spans="2:22" ht="21" x14ac:dyDescent="0.35">
      <c r="C44" s="11" t="s">
        <v>130</v>
      </c>
      <c r="D44" s="10"/>
      <c r="E44" s="10"/>
      <c r="O44" t="s">
        <v>83</v>
      </c>
      <c r="P44" t="s">
        <v>115</v>
      </c>
      <c r="Q44" s="6">
        <v>462</v>
      </c>
    </row>
    <row r="45" spans="2:22" x14ac:dyDescent="0.25">
      <c r="O45" t="s">
        <v>83</v>
      </c>
      <c r="P45" t="s">
        <v>71</v>
      </c>
      <c r="Q45" s="6">
        <v>380</v>
      </c>
    </row>
    <row r="46" spans="2:22" x14ac:dyDescent="0.25">
      <c r="O46" t="s">
        <v>83</v>
      </c>
      <c r="P46" t="s">
        <v>69</v>
      </c>
      <c r="Q46" s="6">
        <v>245</v>
      </c>
    </row>
    <row r="47" spans="2:22" x14ac:dyDescent="0.25">
      <c r="O47" t="s">
        <v>83</v>
      </c>
      <c r="P47" t="s">
        <v>68</v>
      </c>
      <c r="Q47" s="6">
        <v>240</v>
      </c>
    </row>
    <row r="48" spans="2:22" x14ac:dyDescent="0.25">
      <c r="C48" s="7" t="s">
        <v>1</v>
      </c>
      <c r="D48" t="s">
        <v>22</v>
      </c>
      <c r="O48" s="7" t="s">
        <v>1</v>
      </c>
      <c r="P48" t="s">
        <v>969</v>
      </c>
    </row>
    <row r="50" spans="2:22" x14ac:dyDescent="0.25">
      <c r="C50" s="7" t="s">
        <v>25</v>
      </c>
      <c r="D50" s="7" t="s">
        <v>28</v>
      </c>
      <c r="E50" t="s">
        <v>125</v>
      </c>
      <c r="H50" s="8"/>
      <c r="O50" s="7" t="s">
        <v>25</v>
      </c>
      <c r="P50" s="7" t="s">
        <v>28</v>
      </c>
      <c r="Q50" t="s">
        <v>125</v>
      </c>
      <c r="T50" s="8"/>
    </row>
    <row r="51" spans="2:22" x14ac:dyDescent="0.25">
      <c r="B51">
        <f>IF(C51&lt;&gt;"",RANK(E51,$E$51:$E$63)+COUNTIF($E$51:E51,E51)-1,0)</f>
        <v>1</v>
      </c>
      <c r="C51" t="s">
        <v>49</v>
      </c>
      <c r="D51" t="s">
        <v>50</v>
      </c>
      <c r="E51" s="6">
        <v>80</v>
      </c>
      <c r="F51" s="6"/>
      <c r="G51">
        <v>1</v>
      </c>
      <c r="H51" s="8" t="str">
        <f t="shared" ref="H51:H63" si="6">VLOOKUP(G51,$B$51:$E$63,2,FALSE)</f>
        <v>Attente organisation</v>
      </c>
      <c r="I51" s="8" t="str">
        <f t="shared" ref="I51:I63" si="7">VLOOKUP(G51,$B$51:$E$63,3,FALSE)</f>
        <v>Attente des commandes</v>
      </c>
      <c r="J51" s="8">
        <f t="shared" ref="J51:J63" si="8">VLOOKUP(G51,$B$51:$E$63,4,FALSE)</f>
        <v>80</v>
      </c>
      <c r="N51">
        <f>IF(O51&lt;&gt;"",RANK(Q51,$Q$51:$Q$63)+COUNTIF($Q$51:Q51,Q51)-1,0)</f>
        <v>1</v>
      </c>
      <c r="O51" t="s">
        <v>49</v>
      </c>
      <c r="P51" t="s">
        <v>107</v>
      </c>
      <c r="Q51" s="6">
        <v>180</v>
      </c>
      <c r="R51" s="6"/>
      <c r="S51">
        <v>1</v>
      </c>
      <c r="T51" s="8" t="str">
        <f t="shared" ref="T51:T63" si="9">VLOOKUP(S51,$N$51:$Q$63,2,FALSE)</f>
        <v>Attente organisation</v>
      </c>
      <c r="U51" s="8" t="str">
        <f t="shared" ref="U51:U63" si="10">VLOOKUP(S51,$N$51:$Q$63,3,FALSE)</f>
        <v>Attente pour réunion / consignes</v>
      </c>
      <c r="V51" s="8">
        <f t="shared" ref="V51:V63" si="11">VLOOKUP(S51,$N$51:$Q$63,4,FALSE)</f>
        <v>180</v>
      </c>
    </row>
    <row r="52" spans="2:22" x14ac:dyDescent="0.25">
      <c r="B52">
        <f>IF(C52&lt;&gt;"",RANK(E52,$E$51:$E$63)+COUNTIF($E$51:E52,E52)-1,0)</f>
        <v>2</v>
      </c>
      <c r="C52" t="s">
        <v>49</v>
      </c>
      <c r="D52" t="s">
        <v>133</v>
      </c>
      <c r="E52" s="6">
        <v>60</v>
      </c>
      <c r="F52" s="6"/>
      <c r="G52">
        <v>2</v>
      </c>
      <c r="H52" s="8" t="str">
        <f t="shared" si="6"/>
        <v>Attente organisation</v>
      </c>
      <c r="I52" s="8" t="str">
        <f t="shared" si="7"/>
        <v>Chgt de format encaisseuse</v>
      </c>
      <c r="J52" s="8">
        <f t="shared" si="8"/>
        <v>60</v>
      </c>
      <c r="N52">
        <f>IF(O52&lt;&gt;"",RANK(Q52,$Q$51:$Q$63)+COUNTIF($Q$51:Q52,Q52)-1,0)</f>
        <v>2</v>
      </c>
      <c r="O52" t="s">
        <v>49</v>
      </c>
      <c r="P52" t="s">
        <v>50</v>
      </c>
      <c r="Q52" s="6">
        <v>80</v>
      </c>
      <c r="R52" s="6"/>
      <c r="S52">
        <v>2</v>
      </c>
      <c r="T52" s="8" t="str">
        <f t="shared" si="9"/>
        <v>Attente organisation</v>
      </c>
      <c r="U52" s="8" t="str">
        <f t="shared" si="10"/>
        <v>Attente des commandes</v>
      </c>
      <c r="V52" s="8">
        <f t="shared" si="11"/>
        <v>80</v>
      </c>
    </row>
    <row r="53" spans="2:22" x14ac:dyDescent="0.25">
      <c r="B53">
        <f>IF(C53&lt;&gt;"",RANK(E53,$E$51:$E$63)+COUNTIF($E$51:E53,E53)-1,0)</f>
        <v>0</v>
      </c>
      <c r="F53" s="6"/>
      <c r="G53">
        <v>3</v>
      </c>
      <c r="H53" s="8" t="e">
        <f t="shared" si="6"/>
        <v>#N/A</v>
      </c>
      <c r="I53" s="8" t="e">
        <f t="shared" si="7"/>
        <v>#N/A</v>
      </c>
      <c r="J53" s="8" t="e">
        <f t="shared" si="8"/>
        <v>#N/A</v>
      </c>
      <c r="N53">
        <f>IF(O53&lt;&gt;"",RANK(Q53,$Q$51:$Q$63)+COUNTIF($Q$51:Q53,Q53)-1,0)</f>
        <v>3</v>
      </c>
      <c r="O53" t="s">
        <v>49</v>
      </c>
      <c r="P53" t="s">
        <v>106</v>
      </c>
      <c r="Q53" s="6">
        <v>75</v>
      </c>
      <c r="R53" s="6"/>
      <c r="S53">
        <v>3</v>
      </c>
      <c r="T53" s="8" t="str">
        <f t="shared" si="9"/>
        <v>Attente organisation</v>
      </c>
      <c r="U53" s="8" t="str">
        <f t="shared" si="10"/>
        <v>Attente pour essai</v>
      </c>
      <c r="V53" s="8">
        <f t="shared" si="11"/>
        <v>75</v>
      </c>
    </row>
    <row r="54" spans="2:22" x14ac:dyDescent="0.25">
      <c r="B54">
        <f>IF(C54&lt;&gt;"",RANK(E54,$E$51:$E$63)+COUNTIF($E$51:E54,E54)-1,0)</f>
        <v>0</v>
      </c>
      <c r="F54" s="6"/>
      <c r="G54">
        <v>4</v>
      </c>
      <c r="H54" s="8" t="e">
        <f t="shared" si="6"/>
        <v>#N/A</v>
      </c>
      <c r="I54" s="8" t="e">
        <f t="shared" si="7"/>
        <v>#N/A</v>
      </c>
      <c r="J54" s="8" t="e">
        <f t="shared" si="8"/>
        <v>#N/A</v>
      </c>
      <c r="N54">
        <f>IF(O54&lt;&gt;"",RANK(Q54,$Q$51:$Q$63)+COUNTIF($Q$51:Q54,Q54)-1,0)</f>
        <v>5</v>
      </c>
      <c r="O54" t="s">
        <v>49</v>
      </c>
      <c r="P54" t="s">
        <v>108</v>
      </c>
      <c r="Q54" s="6">
        <v>60</v>
      </c>
      <c r="R54" s="6"/>
      <c r="S54">
        <v>4</v>
      </c>
      <c r="T54" s="8" t="str">
        <f t="shared" si="9"/>
        <v>.</v>
      </c>
      <c r="U54" s="8" t="str">
        <f t="shared" si="10"/>
        <v>.</v>
      </c>
      <c r="V54" s="8">
        <f t="shared" si="11"/>
        <v>62</v>
      </c>
    </row>
    <row r="55" spans="2:22" x14ac:dyDescent="0.25">
      <c r="B55">
        <f>IF(C55&lt;&gt;"",RANK(E55,$E$51:$E$63)+COUNTIF($E$51:E55,E55)-1,0)</f>
        <v>0</v>
      </c>
      <c r="F55" s="6"/>
      <c r="G55">
        <v>5</v>
      </c>
      <c r="H55" s="8" t="e">
        <f t="shared" si="6"/>
        <v>#N/A</v>
      </c>
      <c r="I55" s="8" t="e">
        <f t="shared" si="7"/>
        <v>#N/A</v>
      </c>
      <c r="J55" s="8" t="e">
        <f t="shared" si="8"/>
        <v>#N/A</v>
      </c>
      <c r="N55">
        <f>IF(O55&lt;&gt;"",RANK(Q55,$Q$51:$Q$63)+COUNTIF($Q$51:Q55,Q55)-1,0)</f>
        <v>6</v>
      </c>
      <c r="O55" t="s">
        <v>49</v>
      </c>
      <c r="P55" t="s">
        <v>133</v>
      </c>
      <c r="Q55" s="6">
        <v>60</v>
      </c>
      <c r="R55" s="6"/>
      <c r="S55">
        <v>5</v>
      </c>
      <c r="T55" s="8" t="str">
        <f t="shared" si="9"/>
        <v>Attente organisation</v>
      </c>
      <c r="U55" s="8" t="str">
        <f t="shared" si="10"/>
        <v>Arrêt pour nettoyage intermédiaire</v>
      </c>
      <c r="V55" s="8">
        <f t="shared" si="11"/>
        <v>60</v>
      </c>
    </row>
    <row r="56" spans="2:22" x14ac:dyDescent="0.25">
      <c r="B56">
        <f>IF(C56&lt;&gt;"",RANK(E56,$E$51:$E$63)+COUNTIF($E$51:E56,E56)-1,0)</f>
        <v>0</v>
      </c>
      <c r="F56" s="6"/>
      <c r="G56">
        <v>6</v>
      </c>
      <c r="H56" s="8" t="e">
        <f t="shared" si="6"/>
        <v>#N/A</v>
      </c>
      <c r="I56" s="8" t="e">
        <f t="shared" si="7"/>
        <v>#N/A</v>
      </c>
      <c r="J56" s="8" t="e">
        <f t="shared" si="8"/>
        <v>#N/A</v>
      </c>
      <c r="N56">
        <f>IF(O56&lt;&gt;"",RANK(Q56,$Q$51:$Q$63)+COUNTIF($Q$51:Q56,Q56)-1,0)</f>
        <v>7</v>
      </c>
      <c r="O56" t="s">
        <v>49</v>
      </c>
      <c r="P56" t="s">
        <v>134</v>
      </c>
      <c r="Q56" s="6">
        <v>45</v>
      </c>
      <c r="R56" s="6"/>
      <c r="S56">
        <v>6</v>
      </c>
      <c r="T56" s="8" t="str">
        <f t="shared" si="9"/>
        <v>Attente organisation</v>
      </c>
      <c r="U56" s="8" t="str">
        <f t="shared" si="10"/>
        <v>Chgt de format encaisseuse</v>
      </c>
      <c r="V56" s="8">
        <f t="shared" si="11"/>
        <v>60</v>
      </c>
    </row>
    <row r="57" spans="2:22" x14ac:dyDescent="0.25">
      <c r="B57">
        <f>IF(C57&lt;&gt;"",RANK(E57,$E$51:$E$63)+COUNTIF($E$51:E57,E57)-1,0)</f>
        <v>0</v>
      </c>
      <c r="F57" s="6"/>
      <c r="G57">
        <v>7</v>
      </c>
      <c r="H57" s="8" t="e">
        <f t="shared" si="6"/>
        <v>#N/A</v>
      </c>
      <c r="I57" s="8" t="e">
        <f t="shared" si="7"/>
        <v>#N/A</v>
      </c>
      <c r="J57" s="8" t="e">
        <f t="shared" si="8"/>
        <v>#N/A</v>
      </c>
      <c r="N57">
        <f>IF(O57&lt;&gt;"",RANK(Q57,$Q$51:$Q$63)+COUNTIF($Q$51:Q57,Q57)-1,0)</f>
        <v>8</v>
      </c>
      <c r="O57" t="s">
        <v>49</v>
      </c>
      <c r="P57" t="s">
        <v>10</v>
      </c>
      <c r="Q57" s="6">
        <v>0</v>
      </c>
      <c r="R57" s="6"/>
      <c r="S57">
        <v>7</v>
      </c>
      <c r="T57" s="8" t="str">
        <f t="shared" si="9"/>
        <v>Attente organisation</v>
      </c>
      <c r="U57" s="8" t="str">
        <f t="shared" si="10"/>
        <v>Chgt format 1/14 =&gt; 1/12ème</v>
      </c>
      <c r="V57" s="8">
        <f t="shared" si="11"/>
        <v>45</v>
      </c>
    </row>
    <row r="58" spans="2:22" x14ac:dyDescent="0.25">
      <c r="B58">
        <f>IF(C58&lt;&gt;"",RANK(E58,$E$51:$E$63)+COUNTIF($E$51:E58,E58)-1,0)</f>
        <v>0</v>
      </c>
      <c r="F58" s="6"/>
      <c r="G58">
        <v>8</v>
      </c>
      <c r="H58" s="8" t="e">
        <f t="shared" si="6"/>
        <v>#N/A</v>
      </c>
      <c r="I58" s="8" t="e">
        <f t="shared" si="7"/>
        <v>#N/A</v>
      </c>
      <c r="J58" s="8" t="e">
        <f t="shared" si="8"/>
        <v>#N/A</v>
      </c>
      <c r="N58">
        <f>IF(O58&lt;&gt;"",RANK(Q58,$Q$51:$Q$63)+COUNTIF($Q$51:Q58,Q58)-1,0)</f>
        <v>9</v>
      </c>
      <c r="O58" t="s">
        <v>49</v>
      </c>
      <c r="P58" t="s">
        <v>122</v>
      </c>
      <c r="Q58" s="6">
        <v>0</v>
      </c>
      <c r="R58" s="6"/>
      <c r="S58">
        <v>8</v>
      </c>
      <c r="T58" s="8" t="str">
        <f t="shared" si="9"/>
        <v>Attente organisation</v>
      </c>
      <c r="U58" s="8" t="str">
        <f t="shared" si="10"/>
        <v>.</v>
      </c>
      <c r="V58" s="8">
        <f t="shared" si="11"/>
        <v>0</v>
      </c>
    </row>
    <row r="59" spans="2:22" x14ac:dyDescent="0.25">
      <c r="B59">
        <f>IF(C59&lt;&gt;"",RANK(E59,$E$51:$E$63)+COUNTIF($E$51:E59,E59)-1,0)</f>
        <v>0</v>
      </c>
      <c r="F59" s="6"/>
      <c r="G59">
        <v>9</v>
      </c>
      <c r="H59" s="8" t="e">
        <f t="shared" si="6"/>
        <v>#N/A</v>
      </c>
      <c r="I59" s="8" t="e">
        <f t="shared" si="7"/>
        <v>#N/A</v>
      </c>
      <c r="J59" s="8" t="e">
        <f t="shared" si="8"/>
        <v>#N/A</v>
      </c>
      <c r="N59">
        <f>IF(O59&lt;&gt;"",RANK(Q59,$Q$51:$Q$63)+COUNTIF($Q$51:Q59,Q59)-1,0)</f>
        <v>4</v>
      </c>
      <c r="O59" t="s">
        <v>10</v>
      </c>
      <c r="P59" t="s">
        <v>10</v>
      </c>
      <c r="Q59" s="6">
        <v>62</v>
      </c>
      <c r="R59" s="6"/>
      <c r="S59">
        <v>9</v>
      </c>
      <c r="T59" s="8" t="str">
        <f t="shared" si="9"/>
        <v>Attente organisation</v>
      </c>
      <c r="U59" s="8" t="str">
        <f t="shared" si="10"/>
        <v>Erreur d'emballage</v>
      </c>
      <c r="V59" s="8">
        <f t="shared" si="11"/>
        <v>0</v>
      </c>
    </row>
    <row r="60" spans="2:22" x14ac:dyDescent="0.25">
      <c r="B60">
        <f>IF(C60&lt;&gt;"",RANK(E60,$E$51:$E$63)+COUNTIF($E$51:E60,E60)-1,0)</f>
        <v>0</v>
      </c>
      <c r="F60" s="6"/>
      <c r="G60">
        <v>10</v>
      </c>
      <c r="H60" s="8" t="e">
        <f t="shared" si="6"/>
        <v>#N/A</v>
      </c>
      <c r="I60" s="8" t="e">
        <f t="shared" si="7"/>
        <v>#N/A</v>
      </c>
      <c r="J60" s="8" t="e">
        <f t="shared" si="8"/>
        <v>#N/A</v>
      </c>
      <c r="N60">
        <f>IF(O60&lt;&gt;"",RANK(Q60,$Q$51:$Q$63)+COUNTIF($Q$51:Q60,Q60)-1,0)</f>
        <v>0</v>
      </c>
      <c r="R60" s="6"/>
      <c r="S60">
        <v>10</v>
      </c>
      <c r="T60" s="8" t="e">
        <f t="shared" si="9"/>
        <v>#N/A</v>
      </c>
      <c r="U60" s="8" t="e">
        <f t="shared" si="10"/>
        <v>#N/A</v>
      </c>
      <c r="V60" s="8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8" t="e">
        <f t="shared" si="6"/>
        <v>#N/A</v>
      </c>
      <c r="I61" s="8" t="e">
        <f t="shared" si="7"/>
        <v>#N/A</v>
      </c>
      <c r="J61" s="8" t="e">
        <f t="shared" si="8"/>
        <v>#N/A</v>
      </c>
      <c r="N61">
        <f>IF(O61&lt;&gt;"",RANK(Q61,$Q$51:$Q$63)+COUNTIF($Q$51:Q61,Q61)-1,0)</f>
        <v>0</v>
      </c>
      <c r="S61">
        <v>11</v>
      </c>
      <c r="T61" s="8" t="e">
        <f t="shared" si="9"/>
        <v>#N/A</v>
      </c>
      <c r="U61" s="8" t="e">
        <f t="shared" si="10"/>
        <v>#N/A</v>
      </c>
      <c r="V61" s="8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8" t="e">
        <f t="shared" si="6"/>
        <v>#N/A</v>
      </c>
      <c r="I62" s="8" t="e">
        <f t="shared" si="7"/>
        <v>#N/A</v>
      </c>
      <c r="J62" s="8" t="e">
        <f t="shared" si="8"/>
        <v>#N/A</v>
      </c>
      <c r="N62">
        <f>IF(O62&lt;&gt;"",RANK(Q62,$Q$51:$Q$63)+COUNTIF($Q$51:Q62,Q62)-1,0)</f>
        <v>0</v>
      </c>
      <c r="S62">
        <v>12</v>
      </c>
      <c r="T62" s="8" t="e">
        <f t="shared" si="9"/>
        <v>#N/A</v>
      </c>
      <c r="U62" s="8" t="e">
        <f t="shared" si="10"/>
        <v>#N/A</v>
      </c>
      <c r="V62" s="8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8" t="e">
        <f t="shared" si="6"/>
        <v>#N/A</v>
      </c>
      <c r="I63" s="8" t="e">
        <f t="shared" si="7"/>
        <v>#N/A</v>
      </c>
      <c r="J63" s="8" t="e">
        <f t="shared" si="8"/>
        <v>#N/A</v>
      </c>
      <c r="N63">
        <f>IF(O63&lt;&gt;"",RANK(Q63,$Q$51:$Q$63)+COUNTIF($Q$51:Q63,Q63)-1,0)</f>
        <v>0</v>
      </c>
      <c r="S63">
        <v>13</v>
      </c>
      <c r="T63" s="8" t="e">
        <f t="shared" si="9"/>
        <v>#N/A</v>
      </c>
      <c r="U63" s="8" t="e">
        <f t="shared" si="10"/>
        <v>#N/A</v>
      </c>
      <c r="V63" s="8" t="e">
        <f t="shared" si="11"/>
        <v>#N/A</v>
      </c>
    </row>
    <row r="66" spans="2:22" ht="21" x14ac:dyDescent="0.35">
      <c r="C66" s="11" t="s">
        <v>131</v>
      </c>
      <c r="D66" s="10"/>
      <c r="E66" s="10"/>
      <c r="O66" s="11" t="s">
        <v>131</v>
      </c>
      <c r="P66" s="10"/>
      <c r="Q66" s="10"/>
    </row>
    <row r="70" spans="2:22" x14ac:dyDescent="0.25">
      <c r="C70" s="7" t="s">
        <v>1</v>
      </c>
      <c r="D70" t="s">
        <v>22</v>
      </c>
      <c r="O70" s="7" t="s">
        <v>1</v>
      </c>
      <c r="P70" t="s">
        <v>969</v>
      </c>
    </row>
    <row r="72" spans="2:22" x14ac:dyDescent="0.25">
      <c r="C72" s="7" t="s">
        <v>25</v>
      </c>
      <c r="D72" s="7" t="s">
        <v>28</v>
      </c>
      <c r="E72" t="s">
        <v>132</v>
      </c>
      <c r="H72" s="8"/>
      <c r="O72" s="7" t="s">
        <v>25</v>
      </c>
      <c r="P72" s="7" t="s">
        <v>28</v>
      </c>
      <c r="Q72" t="s">
        <v>132</v>
      </c>
      <c r="T72" s="8"/>
    </row>
    <row r="73" spans="2:22" x14ac:dyDescent="0.25">
      <c r="B73">
        <f>IF(C73&lt;&gt;"",RANK(E73,$E$73:$E$82)+COUNTIF($E$73:E73,E73)-1,0)</f>
        <v>1</v>
      </c>
      <c r="C73" t="s">
        <v>15</v>
      </c>
      <c r="D73" t="s">
        <v>116</v>
      </c>
      <c r="E73" s="6">
        <v>9</v>
      </c>
      <c r="F73" s="6"/>
      <c r="G73">
        <v>1</v>
      </c>
      <c r="H73" s="8" t="str">
        <f>VLOOKUP(G73,$B$73:$E$82,2,FALSE)</f>
        <v>Matière première</v>
      </c>
      <c r="I73" s="8" t="str">
        <f>VLOOKUP(G73,$B$73:$E$82,3,FALSE)</f>
        <v>Fromages mous emballés</v>
      </c>
      <c r="J73" s="8">
        <f>VLOOKUP(G73,$B$73:$E$82,4,FALSE)</f>
        <v>9</v>
      </c>
      <c r="N73">
        <f>IF(O73&lt;&gt;"",RANK(Q73,$Q$73:$Q$82)+COUNTIF($Q$73:Q73,Q73)-1,0)</f>
        <v>1</v>
      </c>
      <c r="O73" t="s">
        <v>15</v>
      </c>
      <c r="P73" t="s">
        <v>116</v>
      </c>
      <c r="Q73" s="6">
        <v>25</v>
      </c>
      <c r="R73" s="6"/>
      <c r="S73">
        <v>1</v>
      </c>
      <c r="T73" s="8" t="str">
        <f>VLOOKUP(S73,$N$73:$Q$82,2,FALSE)</f>
        <v>Matière première</v>
      </c>
      <c r="U73" s="8" t="str">
        <f>VLOOKUP(S73,$N$73:$Q$82,3,FALSE)</f>
        <v>Fromages mous emballés</v>
      </c>
      <c r="V73" s="8">
        <f>VLOOKUP(S73,$N$73:$Q$82,4,FALSE)</f>
        <v>25</v>
      </c>
    </row>
    <row r="74" spans="2:22" x14ac:dyDescent="0.25">
      <c r="B74">
        <f>IF(C74&lt;&gt;"",RANK(E74,$E$73:$E$82)+COUNTIF($E$73:E74,E74)-1,0)</f>
        <v>2</v>
      </c>
      <c r="C74" t="s">
        <v>15</v>
      </c>
      <c r="D74" t="s">
        <v>119</v>
      </c>
      <c r="E74" s="6">
        <v>3</v>
      </c>
      <c r="F74" s="6"/>
      <c r="G74">
        <v>2</v>
      </c>
      <c r="H74" s="8" t="str">
        <f t="shared" ref="H74:H82" si="12">VLOOKUP(G74,$B$73:$E$82,2,FALSE)</f>
        <v>Matière première</v>
      </c>
      <c r="I74" s="8" t="str">
        <f t="shared" ref="I74:I82" si="13">VLOOKUP(G74,$B$73:$E$82,3,FALSE)</f>
        <v>Fromages petits éjectés</v>
      </c>
      <c r="J74" s="8">
        <f t="shared" ref="J74:J82" si="14">VLOOKUP(G74,$B$73:$E$82,4,FALSE)</f>
        <v>3</v>
      </c>
      <c r="N74">
        <f>IF(O74&lt;&gt;"",RANK(Q74,$Q$73:$Q$82)+COUNTIF($Q$73:Q74,Q74)-1,0)</f>
        <v>2</v>
      </c>
      <c r="O74" t="s">
        <v>15</v>
      </c>
      <c r="P74" t="s">
        <v>136</v>
      </c>
      <c r="Q74" s="6">
        <v>23</v>
      </c>
      <c r="R74" s="6"/>
      <c r="S74">
        <v>2</v>
      </c>
      <c r="T74" s="8" t="str">
        <f t="shared" ref="T74:T82" si="15">VLOOKUP(S74,$N$73:$Q$82,2,FALSE)</f>
        <v>Matière première</v>
      </c>
      <c r="U74" s="8" t="str">
        <f t="shared" ref="U74:U82" si="16">VLOOKUP(S74,$N$73:$Q$82,3,FALSE)</f>
        <v>Tri fromages sur ligne</v>
      </c>
      <c r="V74" s="8">
        <f t="shared" ref="V74:V82" si="17">VLOOKUP(S74,$N$73:$Q$82,4,FALSE)</f>
        <v>23</v>
      </c>
    </row>
    <row r="75" spans="2:22" x14ac:dyDescent="0.25">
      <c r="B75">
        <f>IF(C75&lt;&gt;"",RANK(E75,$E$73:$E$82)+COUNTIF($E$73:E75,E75)-1,0)</f>
        <v>0</v>
      </c>
      <c r="F75" s="6"/>
      <c r="G75">
        <v>3</v>
      </c>
      <c r="H75" s="8" t="e">
        <f t="shared" si="12"/>
        <v>#N/A</v>
      </c>
      <c r="I75" s="8" t="e">
        <f t="shared" si="13"/>
        <v>#N/A</v>
      </c>
      <c r="J75" s="8" t="e">
        <f t="shared" si="14"/>
        <v>#N/A</v>
      </c>
      <c r="N75">
        <f>IF(O75&lt;&gt;"",RANK(Q75,$Q$73:$Q$82)+COUNTIF($Q$73:Q75,Q75)-1,0)</f>
        <v>3</v>
      </c>
      <c r="O75" t="s">
        <v>15</v>
      </c>
      <c r="P75" t="s">
        <v>117</v>
      </c>
      <c r="Q75" s="6">
        <v>10</v>
      </c>
      <c r="R75" s="6"/>
      <c r="S75">
        <v>3</v>
      </c>
      <c r="T75" s="8" t="str">
        <f t="shared" si="15"/>
        <v>Matière première</v>
      </c>
      <c r="U75" s="8" t="str">
        <f t="shared" si="16"/>
        <v>Fromages petits emballés</v>
      </c>
      <c r="V75" s="8">
        <f t="shared" si="17"/>
        <v>10</v>
      </c>
    </row>
    <row r="76" spans="2:22" x14ac:dyDescent="0.25">
      <c r="B76">
        <f>IF(C76&lt;&gt;"",RANK(E76,$E$73:$E$82)+COUNTIF($E$73:E76,E76)-1,0)</f>
        <v>0</v>
      </c>
      <c r="F76" s="6"/>
      <c r="G76">
        <v>4</v>
      </c>
      <c r="H76" s="8" t="e">
        <f t="shared" si="12"/>
        <v>#N/A</v>
      </c>
      <c r="I76" s="8" t="e">
        <f t="shared" si="13"/>
        <v>#N/A</v>
      </c>
      <c r="J76" s="8" t="e">
        <f t="shared" si="14"/>
        <v>#N/A</v>
      </c>
      <c r="N76">
        <f>IF(O76&lt;&gt;"",RANK(Q76,$Q$73:$Q$82)+COUNTIF($Q$73:Q76,Q76)-1,0)</f>
        <v>5</v>
      </c>
      <c r="O76" t="s">
        <v>15</v>
      </c>
      <c r="P76" t="s">
        <v>119</v>
      </c>
      <c r="Q76" s="6">
        <v>4</v>
      </c>
      <c r="R76" s="6"/>
      <c r="S76">
        <v>4</v>
      </c>
      <c r="T76" s="8" t="str">
        <f t="shared" si="15"/>
        <v>.</v>
      </c>
      <c r="U76" s="8" t="str">
        <f t="shared" si="16"/>
        <v>.</v>
      </c>
      <c r="V76" s="8">
        <f t="shared" si="17"/>
        <v>8</v>
      </c>
    </row>
    <row r="77" spans="2:22" x14ac:dyDescent="0.25">
      <c r="B77">
        <f>IF(C77&lt;&gt;"",RANK(E77,$E$73:$E$82)+COUNTIF($E$73:E77,E77)-1,0)</f>
        <v>0</v>
      </c>
      <c r="F77" s="6"/>
      <c r="G77">
        <v>5</v>
      </c>
      <c r="H77" s="8" t="e">
        <f t="shared" si="12"/>
        <v>#N/A</v>
      </c>
      <c r="I77" s="8" t="e">
        <f t="shared" si="13"/>
        <v>#N/A</v>
      </c>
      <c r="J77" s="8" t="e">
        <f t="shared" si="14"/>
        <v>#N/A</v>
      </c>
      <c r="N77">
        <f>IF(O77&lt;&gt;"",RANK(Q77,$Q$73:$Q$82)+COUNTIF($Q$73:Q77,Q77)-1,0)</f>
        <v>6</v>
      </c>
      <c r="O77" t="s">
        <v>15</v>
      </c>
      <c r="P77" t="s">
        <v>10</v>
      </c>
      <c r="Q77" s="6">
        <v>3</v>
      </c>
      <c r="R77" s="6"/>
      <c r="S77">
        <v>5</v>
      </c>
      <c r="T77" s="8" t="str">
        <f t="shared" si="15"/>
        <v>Matière première</v>
      </c>
      <c r="U77" s="8" t="str">
        <f t="shared" si="16"/>
        <v>Fromages petits éjectés</v>
      </c>
      <c r="V77" s="8">
        <f t="shared" si="17"/>
        <v>4</v>
      </c>
    </row>
    <row r="78" spans="2:22" x14ac:dyDescent="0.25">
      <c r="B78">
        <f>IF(C78&lt;&gt;"",RANK(E78,$E$73:$E$82)+COUNTIF($E$73:E78,E78)-1,0)</f>
        <v>0</v>
      </c>
      <c r="F78" s="6"/>
      <c r="G78">
        <v>6</v>
      </c>
      <c r="H78" s="8" t="e">
        <f t="shared" si="12"/>
        <v>#N/A</v>
      </c>
      <c r="I78" s="8" t="e">
        <f t="shared" si="13"/>
        <v>#N/A</v>
      </c>
      <c r="J78" s="8" t="e">
        <f t="shared" si="14"/>
        <v>#N/A</v>
      </c>
      <c r="N78">
        <f>IF(O78&lt;&gt;"",RANK(Q78,$Q$73:$Q$82)+COUNTIF($Q$73:Q78,Q78)-1,0)</f>
        <v>7</v>
      </c>
      <c r="O78" t="s">
        <v>15</v>
      </c>
      <c r="P78" t="s">
        <v>118</v>
      </c>
      <c r="Q78" s="6">
        <v>1</v>
      </c>
      <c r="R78" s="6"/>
      <c r="S78">
        <v>6</v>
      </c>
      <c r="T78" s="8" t="str">
        <f t="shared" si="15"/>
        <v>Matière première</v>
      </c>
      <c r="U78" s="8" t="str">
        <f t="shared" si="16"/>
        <v>.</v>
      </c>
      <c r="V78" s="8">
        <f t="shared" si="17"/>
        <v>3</v>
      </c>
    </row>
    <row r="79" spans="2:22" x14ac:dyDescent="0.25">
      <c r="B79">
        <f>IF(C79&lt;&gt;"",RANK(E79,$E$73:$E$82)+COUNTIF($E$73:E79,E79)-1,0)</f>
        <v>0</v>
      </c>
      <c r="F79" s="6"/>
      <c r="G79">
        <v>7</v>
      </c>
      <c r="H79" s="8" t="e">
        <f t="shared" si="12"/>
        <v>#N/A</v>
      </c>
      <c r="I79" s="8" t="e">
        <f t="shared" si="13"/>
        <v>#N/A</v>
      </c>
      <c r="J79" s="8" t="e">
        <f t="shared" si="14"/>
        <v>#N/A</v>
      </c>
      <c r="N79">
        <f>IF(O79&lt;&gt;"",RANK(Q79,$Q$73:$Q$82)+COUNTIF($Q$73:Q79,Q79)-1,0)</f>
        <v>4</v>
      </c>
      <c r="O79" t="s">
        <v>10</v>
      </c>
      <c r="P79" t="s">
        <v>10</v>
      </c>
      <c r="Q79" s="6">
        <v>8</v>
      </c>
      <c r="R79" s="6"/>
      <c r="S79">
        <v>7</v>
      </c>
      <c r="T79" s="8" t="str">
        <f t="shared" si="15"/>
        <v>Matière première</v>
      </c>
      <c r="U79" s="8" t="str">
        <f t="shared" si="16"/>
        <v>Fromages gros emballés</v>
      </c>
      <c r="V79" s="8">
        <f t="shared" si="17"/>
        <v>1</v>
      </c>
    </row>
    <row r="80" spans="2:22" x14ac:dyDescent="0.25">
      <c r="B80">
        <f>IF(C80&lt;&gt;"",RANK(E80,$E$73:$E$82)+COUNTIF($E$73:E80,E80)-1,0)</f>
        <v>0</v>
      </c>
      <c r="F80" s="6"/>
      <c r="G80">
        <v>8</v>
      </c>
      <c r="H80" s="8" t="e">
        <f t="shared" si="12"/>
        <v>#N/A</v>
      </c>
      <c r="I80" s="8" t="e">
        <f t="shared" si="13"/>
        <v>#N/A</v>
      </c>
      <c r="J80" s="8" t="e">
        <f t="shared" si="14"/>
        <v>#N/A</v>
      </c>
      <c r="N80">
        <f>IF(O80&lt;&gt;"",RANK(Q80,$Q$73:$Q$82)+COUNTIF($Q$73:Q80,Q80)-1,0)</f>
        <v>0</v>
      </c>
      <c r="R80" s="6"/>
      <c r="S80">
        <v>8</v>
      </c>
      <c r="T80" s="8" t="e">
        <f t="shared" si="15"/>
        <v>#N/A</v>
      </c>
      <c r="U80" s="8" t="e">
        <f t="shared" si="16"/>
        <v>#N/A</v>
      </c>
      <c r="V80" s="8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6"/>
      <c r="G81">
        <v>9</v>
      </c>
      <c r="H81" s="8" t="e">
        <f t="shared" si="12"/>
        <v>#N/A</v>
      </c>
      <c r="I81" s="8" t="e">
        <f t="shared" si="13"/>
        <v>#N/A</v>
      </c>
      <c r="J81" s="8" t="e">
        <f t="shared" si="14"/>
        <v>#N/A</v>
      </c>
      <c r="N81">
        <f>IF(O81&lt;&gt;"",RANK(Q81,$Q$73:$Q$82)+COUNTIF($Q$73:Q81,Q81)-1,0)</f>
        <v>0</v>
      </c>
      <c r="R81" s="6"/>
      <c r="S81">
        <v>9</v>
      </c>
      <c r="T81" s="8" t="e">
        <f t="shared" si="15"/>
        <v>#N/A</v>
      </c>
      <c r="U81" s="8" t="e">
        <f t="shared" si="16"/>
        <v>#N/A</v>
      </c>
      <c r="V81" s="8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6"/>
      <c r="G82">
        <v>10</v>
      </c>
      <c r="H82" s="8" t="e">
        <f t="shared" si="12"/>
        <v>#N/A</v>
      </c>
      <c r="I82" s="8" t="e">
        <f t="shared" si="13"/>
        <v>#N/A</v>
      </c>
      <c r="J82" s="8" t="e">
        <f t="shared" si="14"/>
        <v>#N/A</v>
      </c>
      <c r="N82">
        <f>IF(O82&lt;&gt;"",RANK(Q82,$Q$73:$Q$82)+COUNTIF($Q$73:Q82,Q82)-1,0)</f>
        <v>0</v>
      </c>
      <c r="R82" s="6"/>
      <c r="S82">
        <v>10</v>
      </c>
      <c r="T82" s="8" t="e">
        <f t="shared" si="15"/>
        <v>#N/A</v>
      </c>
      <c r="U82" s="8" t="e">
        <f t="shared" si="16"/>
        <v>#N/A</v>
      </c>
      <c r="V82" s="8" t="e">
        <f t="shared" si="17"/>
        <v>#N/A</v>
      </c>
    </row>
    <row r="86" spans="2:33" x14ac:dyDescent="0.25">
      <c r="C86" s="7" t="s">
        <v>1</v>
      </c>
      <c r="D86" t="s">
        <v>22</v>
      </c>
      <c r="O86" s="7" t="s">
        <v>1</v>
      </c>
      <c r="P86" t="s">
        <v>969</v>
      </c>
    </row>
    <row r="88" spans="2:33" x14ac:dyDescent="0.25">
      <c r="C88" s="7" t="s">
        <v>25</v>
      </c>
      <c r="D88" t="s">
        <v>125</v>
      </c>
      <c r="H88" s="8"/>
      <c r="O88" s="7" t="s">
        <v>25</v>
      </c>
      <c r="P88" t="s">
        <v>125</v>
      </c>
      <c r="T88" s="8"/>
      <c r="AF88" s="8"/>
    </row>
    <row r="89" spans="2:33" x14ac:dyDescent="0.25">
      <c r="B89">
        <f>IF(C89&lt;&gt;"",RANK(D89,$D$89:$D$98)+COUNTIF($D$89:D89,D89)-1,0)</f>
        <v>1</v>
      </c>
      <c r="C89" t="s">
        <v>97</v>
      </c>
      <c r="D89" s="6">
        <v>165</v>
      </c>
      <c r="F89" s="6"/>
      <c r="G89">
        <v>1</v>
      </c>
      <c r="H89" s="8" t="str">
        <f>VLOOKUP(G89,$B$89:$D$98,2,FALSE)</f>
        <v>Encaisseuse PM</v>
      </c>
      <c r="I89" s="8">
        <f>VLOOKUP(G89,$B$89:$D$98,3,FALSE)</f>
        <v>165</v>
      </c>
      <c r="N89">
        <f>IF(O89&lt;&gt;"",RANK(P89,$P$89:$P$98)+COUNTIF($P$89:P89,P89)-1,0)</f>
        <v>1</v>
      </c>
      <c r="O89" t="s">
        <v>84</v>
      </c>
      <c r="P89" s="6">
        <v>3645</v>
      </c>
      <c r="R89" s="6"/>
      <c r="S89">
        <v>1</v>
      </c>
      <c r="T89" s="8" t="str">
        <f>VLOOKUP(S89,$N$89:$P$98,2,FALSE)</f>
        <v>Emballeuse SAN61</v>
      </c>
      <c r="U89" s="8">
        <f>VLOOKUP(S89,$N$89:$P$98,3,FALSE)</f>
        <v>3645</v>
      </c>
      <c r="AB89" s="6"/>
      <c r="AD89" s="6"/>
      <c r="AF89" s="8"/>
      <c r="AG89" s="8"/>
    </row>
    <row r="90" spans="2:33" x14ac:dyDescent="0.25">
      <c r="B90">
        <f>IF(C90&lt;&gt;"",RANK(D90,$D$89:$D$98)+COUNTIF($D$89:D90,D90)-1,0)</f>
        <v>2</v>
      </c>
      <c r="C90" t="s">
        <v>87</v>
      </c>
      <c r="D90" s="6">
        <v>150</v>
      </c>
      <c r="F90" s="6"/>
      <c r="G90">
        <v>2</v>
      </c>
      <c r="H90" s="8" t="str">
        <f t="shared" ref="H90:H98" si="18">VLOOKUP(G90,$B$89:$D$98,2,FALSE)</f>
        <v>Emballeuse PM</v>
      </c>
      <c r="I90" s="8">
        <f t="shared" ref="I90:I98" si="19">VLOOKUP(G90,$B$89:$D$98,3,FALSE)</f>
        <v>150</v>
      </c>
      <c r="N90">
        <f>IF(O90&lt;&gt;"",RANK(P90,$P$89:$P$98)+COUNTIF($P$89:P90,P90)-1,0)</f>
        <v>2</v>
      </c>
      <c r="O90" t="s">
        <v>16</v>
      </c>
      <c r="P90" s="6">
        <v>3186</v>
      </c>
      <c r="R90" s="6"/>
      <c r="S90">
        <v>2</v>
      </c>
      <c r="T90" s="8" t="str">
        <f t="shared" ref="T90:T98" si="20">VLOOKUP(S90,$N$89:$P$98,2,FALSE)</f>
        <v>Encaisseuse</v>
      </c>
      <c r="U90" s="8">
        <f t="shared" ref="U90:U98" si="21">VLOOKUP(S90,$N$89:$P$98,3,FALSE)</f>
        <v>3186</v>
      </c>
      <c r="AB90" s="6"/>
      <c r="AD90" s="6"/>
      <c r="AF90" s="8"/>
      <c r="AG90" s="8"/>
    </row>
    <row r="91" spans="2:33" x14ac:dyDescent="0.25">
      <c r="B91">
        <f>IF(C91&lt;&gt;"",RANK(D91,$D$89:$D$98)+COUNTIF($D$89:D91,D91)-1,0)</f>
        <v>3</v>
      </c>
      <c r="C91" t="s">
        <v>61</v>
      </c>
      <c r="D91" s="6">
        <v>90</v>
      </c>
      <c r="F91" s="6"/>
      <c r="G91">
        <v>3</v>
      </c>
      <c r="H91" s="8" t="str">
        <f t="shared" si="18"/>
        <v>Stickage dateur étiqueteuse</v>
      </c>
      <c r="I91" s="8">
        <f t="shared" si="19"/>
        <v>90</v>
      </c>
      <c r="N91">
        <f>IF(O91&lt;&gt;"",RANK(P91,$P$89:$P$98)+COUNTIF($P$89:P91,P91)-1,0)</f>
        <v>3</v>
      </c>
      <c r="O91" t="s">
        <v>85</v>
      </c>
      <c r="P91" s="6">
        <v>3100</v>
      </c>
      <c r="R91" s="6"/>
      <c r="S91">
        <v>3</v>
      </c>
      <c r="T91" s="8" t="str">
        <f t="shared" si="20"/>
        <v>Emballeuse Multisan</v>
      </c>
      <c r="U91" s="8">
        <f t="shared" si="21"/>
        <v>3100</v>
      </c>
      <c r="AB91" s="6"/>
      <c r="AD91" s="6"/>
      <c r="AF91" s="8"/>
      <c r="AG91" s="8"/>
    </row>
    <row r="92" spans="2:33" x14ac:dyDescent="0.25">
      <c r="B92">
        <f>IF(C92&lt;&gt;"",RANK(D92,$D$89:$D$98)+COUNTIF($D$89:D92,D92)-1,0)</f>
        <v>4</v>
      </c>
      <c r="C92" t="s">
        <v>92</v>
      </c>
      <c r="D92" s="6">
        <v>60</v>
      </c>
      <c r="F92" s="6"/>
      <c r="G92">
        <v>4</v>
      </c>
      <c r="H92" s="8" t="str">
        <f t="shared" si="18"/>
        <v>Dépileur pap absorbeur, Convoyeur dépose</v>
      </c>
      <c r="I92" s="8">
        <f t="shared" si="19"/>
        <v>60</v>
      </c>
      <c r="N92">
        <f>IF(O92&lt;&gt;"",RANK(P92,$P$89:$P$98)+COUNTIF($P$89:P92,P92)-1,0)</f>
        <v>4</v>
      </c>
      <c r="O92" t="s">
        <v>83</v>
      </c>
      <c r="P92" s="6">
        <v>1847</v>
      </c>
      <c r="R92" s="6"/>
      <c r="S92">
        <v>4</v>
      </c>
      <c r="T92" s="8" t="str">
        <f t="shared" si="20"/>
        <v>Emballeuse SAN80</v>
      </c>
      <c r="U92" s="8">
        <f t="shared" si="21"/>
        <v>1847</v>
      </c>
      <c r="AB92" s="6"/>
      <c r="AD92" s="6"/>
      <c r="AF92" s="8"/>
      <c r="AG92" s="8"/>
    </row>
    <row r="93" spans="2:33" x14ac:dyDescent="0.25">
      <c r="B93">
        <f>IF(C93&lt;&gt;"",RANK(D93,$D$89:$D$98)+COUNTIF($D$89:D93,D93)-1,0)</f>
        <v>0</v>
      </c>
      <c r="F93" s="6"/>
      <c r="G93">
        <v>5</v>
      </c>
      <c r="H93" s="8" t="e">
        <f t="shared" si="18"/>
        <v>#N/A</v>
      </c>
      <c r="I93" s="8" t="e">
        <f t="shared" si="19"/>
        <v>#N/A</v>
      </c>
      <c r="N93">
        <f>IF(O93&lt;&gt;"",RANK(P93,$P$89:$P$98)+COUNTIF($P$89:P93,P93)-1,0)</f>
        <v>5</v>
      </c>
      <c r="O93" t="s">
        <v>61</v>
      </c>
      <c r="P93" s="6">
        <v>1790</v>
      </c>
      <c r="R93" s="6"/>
      <c r="S93">
        <v>5</v>
      </c>
      <c r="T93" s="8" t="str">
        <f t="shared" si="20"/>
        <v>Stickage dateur étiqueteuse</v>
      </c>
      <c r="U93" s="8">
        <f t="shared" si="21"/>
        <v>1790</v>
      </c>
      <c r="AD93" s="6"/>
      <c r="AF93" s="8"/>
      <c r="AG93" s="8"/>
    </row>
    <row r="94" spans="2:33" x14ac:dyDescent="0.25">
      <c r="B94">
        <f>IF(C94&lt;&gt;"",RANK(D94,$D$89:$D$98)+COUNTIF($D$89:D94,D94)-1,0)</f>
        <v>0</v>
      </c>
      <c r="F94" s="6"/>
      <c r="G94">
        <v>6</v>
      </c>
      <c r="H94" s="8" t="e">
        <f t="shared" si="18"/>
        <v>#N/A</v>
      </c>
      <c r="I94" s="8" t="e">
        <f t="shared" si="19"/>
        <v>#N/A</v>
      </c>
      <c r="N94">
        <f>IF(O94&lt;&gt;"",RANK(P94,$P$89:$P$98)+COUNTIF($P$89:P94,P94)-1,0)</f>
        <v>6</v>
      </c>
      <c r="O94" t="s">
        <v>88</v>
      </c>
      <c r="P94" s="6">
        <v>1370</v>
      </c>
      <c r="R94" s="6"/>
      <c r="S94">
        <v>6</v>
      </c>
      <c r="T94" s="8" t="str">
        <f t="shared" si="20"/>
        <v>Encaisseuse Multisan</v>
      </c>
      <c r="U94" s="8">
        <f t="shared" si="21"/>
        <v>1370</v>
      </c>
      <c r="AD94" s="6"/>
      <c r="AF94" s="8"/>
      <c r="AG94" s="8"/>
    </row>
    <row r="95" spans="2:33" x14ac:dyDescent="0.25">
      <c r="B95">
        <f>IF(C95&lt;&gt;"",RANK(D95,$D$89:$D$98)+COUNTIF($D$89:D95,D95)-1,0)</f>
        <v>0</v>
      </c>
      <c r="F95" s="6"/>
      <c r="G95">
        <v>7</v>
      </c>
      <c r="H95" s="8" t="e">
        <f t="shared" si="18"/>
        <v>#N/A</v>
      </c>
      <c r="I95" s="8" t="e">
        <f t="shared" si="19"/>
        <v>#N/A</v>
      </c>
      <c r="N95">
        <f>IF(O95&lt;&gt;"",RANK(P95,$P$89:$P$98)+COUNTIF($P$89:P95,P95)-1,0)</f>
        <v>7</v>
      </c>
      <c r="O95" t="s">
        <v>48</v>
      </c>
      <c r="P95" s="6">
        <v>580</v>
      </c>
      <c r="R95" s="6"/>
      <c r="S95">
        <v>7</v>
      </c>
      <c r="T95" s="8" t="str">
        <f t="shared" si="20"/>
        <v>Centreur Vestor</v>
      </c>
      <c r="U95" s="8">
        <f t="shared" si="21"/>
        <v>580</v>
      </c>
      <c r="AD95" s="6"/>
      <c r="AF95" s="8"/>
      <c r="AG95" s="8"/>
    </row>
    <row r="96" spans="2:33" x14ac:dyDescent="0.25">
      <c r="B96">
        <f>IF(C96&lt;&gt;"",RANK(D96,$D$89:$D$98)+COUNTIF($D$89:D96,D96)-1,0)</f>
        <v>0</v>
      </c>
      <c r="F96" s="6"/>
      <c r="G96">
        <v>8</v>
      </c>
      <c r="H96" s="8" t="e">
        <f t="shared" si="18"/>
        <v>#N/A</v>
      </c>
      <c r="I96" s="8" t="e">
        <f t="shared" si="19"/>
        <v>#N/A</v>
      </c>
      <c r="N96">
        <f>IF(O96&lt;&gt;"",RANK(P96,$P$89:$P$98)+COUNTIF($P$89:P96,P96)-1,0)</f>
        <v>8</v>
      </c>
      <c r="O96" t="s">
        <v>18</v>
      </c>
      <c r="P96" s="6">
        <v>415</v>
      </c>
      <c r="R96" s="6"/>
      <c r="S96">
        <v>8</v>
      </c>
      <c r="T96" s="8" t="str">
        <f t="shared" si="20"/>
        <v>Portique</v>
      </c>
      <c r="U96" s="8">
        <f t="shared" si="21"/>
        <v>415</v>
      </c>
      <c r="AD96" s="6"/>
      <c r="AF96" s="8"/>
      <c r="AG96" s="8"/>
    </row>
    <row r="97" spans="2:33" x14ac:dyDescent="0.25">
      <c r="B97">
        <f>IF(C97&lt;&gt;"",RANK(D97,$D$89:$D$98)+COUNTIF($D$89:D97,D97)-1,0)</f>
        <v>0</v>
      </c>
      <c r="F97" s="6"/>
      <c r="G97">
        <v>9</v>
      </c>
      <c r="H97" s="8" t="e">
        <f t="shared" si="18"/>
        <v>#N/A</v>
      </c>
      <c r="I97" s="8" t="e">
        <f t="shared" si="19"/>
        <v>#N/A</v>
      </c>
      <c r="N97">
        <f>IF(O97&lt;&gt;"",RANK(P97,$P$89:$P$98)+COUNTIF($P$89:P97,P97)-1,0)</f>
        <v>9</v>
      </c>
      <c r="O97" t="s">
        <v>47</v>
      </c>
      <c r="P97" s="6">
        <v>335</v>
      </c>
      <c r="R97" s="6"/>
      <c r="S97">
        <v>9</v>
      </c>
      <c r="T97" s="8" t="str">
        <f t="shared" si="20"/>
        <v>Balance DPM</v>
      </c>
      <c r="U97" s="8">
        <f t="shared" si="21"/>
        <v>335</v>
      </c>
      <c r="AD97" s="6"/>
      <c r="AF97" s="8"/>
      <c r="AG97" s="8"/>
    </row>
    <row r="98" spans="2:33" x14ac:dyDescent="0.25">
      <c r="B98">
        <f>IF(C98&lt;&gt;"",RANK(D98,$D$89:$D$98)+COUNTIF($D$89:D98,D98)-1,0)</f>
        <v>0</v>
      </c>
      <c r="F98" s="6"/>
      <c r="G98">
        <v>10</v>
      </c>
      <c r="H98" s="8" t="e">
        <f t="shared" si="18"/>
        <v>#N/A</v>
      </c>
      <c r="I98" s="8" t="e">
        <f t="shared" si="19"/>
        <v>#N/A</v>
      </c>
      <c r="N98">
        <f>IF(O98&lt;&gt;"",RANK(P98,$P$89:$P$98)+COUNTIF($P$89:P98,P98)-1,0)</f>
        <v>10</v>
      </c>
      <c r="O98" t="s">
        <v>12</v>
      </c>
      <c r="P98" s="6">
        <v>300</v>
      </c>
      <c r="R98" s="6"/>
      <c r="S98">
        <v>10</v>
      </c>
      <c r="T98" s="8" t="str">
        <f t="shared" si="20"/>
        <v>Tapis d'alimentation</v>
      </c>
      <c r="U98" s="8">
        <f t="shared" si="21"/>
        <v>300</v>
      </c>
      <c r="AD98" s="6"/>
      <c r="AF98" s="8"/>
      <c r="AG98" s="8"/>
    </row>
    <row r="99" spans="2:33" x14ac:dyDescent="0.25">
      <c r="O99" t="s">
        <v>43</v>
      </c>
      <c r="P99" s="6">
        <v>250</v>
      </c>
    </row>
    <row r="100" spans="2:33" x14ac:dyDescent="0.25">
      <c r="O100" t="s">
        <v>101</v>
      </c>
      <c r="P100" s="6">
        <v>245</v>
      </c>
    </row>
    <row r="101" spans="2:33" x14ac:dyDescent="0.25">
      <c r="O101" t="s">
        <v>32</v>
      </c>
      <c r="P101" s="6">
        <v>225</v>
      </c>
    </row>
    <row r="102" spans="2:33" x14ac:dyDescent="0.25">
      <c r="O102" t="s">
        <v>17</v>
      </c>
      <c r="P102" s="6">
        <v>175</v>
      </c>
    </row>
    <row r="103" spans="2:33" x14ac:dyDescent="0.25">
      <c r="O103" t="s">
        <v>97</v>
      </c>
      <c r="P103" s="6">
        <v>165</v>
      </c>
    </row>
    <row r="104" spans="2:33" x14ac:dyDescent="0.25">
      <c r="O104" t="s">
        <v>14</v>
      </c>
      <c r="P104" s="6">
        <v>150</v>
      </c>
    </row>
    <row r="105" spans="2:33" x14ac:dyDescent="0.25">
      <c r="O105" t="s">
        <v>87</v>
      </c>
      <c r="P105" s="6">
        <v>150</v>
      </c>
    </row>
    <row r="106" spans="2:33" x14ac:dyDescent="0.25">
      <c r="O106" t="s">
        <v>102</v>
      </c>
      <c r="P106" s="6">
        <v>75</v>
      </c>
    </row>
    <row r="107" spans="2:33" x14ac:dyDescent="0.25">
      <c r="O107" t="s">
        <v>19</v>
      </c>
      <c r="P107" s="6">
        <v>65</v>
      </c>
    </row>
    <row r="108" spans="2:33" x14ac:dyDescent="0.25">
      <c r="O108" t="s">
        <v>100</v>
      </c>
      <c r="P108" s="6">
        <v>65</v>
      </c>
    </row>
    <row r="109" spans="2:33" x14ac:dyDescent="0.25">
      <c r="O109" t="s">
        <v>20</v>
      </c>
      <c r="P109" s="6">
        <v>65</v>
      </c>
    </row>
    <row r="110" spans="2:33" x14ac:dyDescent="0.25">
      <c r="O110" t="s">
        <v>10</v>
      </c>
      <c r="P110" s="6">
        <v>62</v>
      </c>
    </row>
    <row r="111" spans="2:33" x14ac:dyDescent="0.25">
      <c r="O111" t="s">
        <v>92</v>
      </c>
      <c r="P111" s="6">
        <v>60</v>
      </c>
    </row>
    <row r="112" spans="2:33" x14ac:dyDescent="0.25">
      <c r="O112" t="s">
        <v>13</v>
      </c>
      <c r="P112" s="6">
        <v>59</v>
      </c>
    </row>
    <row r="113" spans="15:16" x14ac:dyDescent="0.25">
      <c r="O113" t="s">
        <v>44</v>
      </c>
      <c r="P113" s="6">
        <v>55</v>
      </c>
    </row>
    <row r="114" spans="15:16" x14ac:dyDescent="0.25">
      <c r="O114" t="s">
        <v>104</v>
      </c>
      <c r="P114" s="6">
        <v>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AG111"/>
  <sheetViews>
    <sheetView zoomScale="55" zoomScaleNormal="55" workbookViewId="0">
      <selection activeCell="C13" sqref="C13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2.140625" customWidth="1"/>
    <col min="5" max="5" width="23.28515625" customWidth="1"/>
    <col min="6" max="6" width="5.7109375" customWidth="1"/>
    <col min="7" max="7" width="3" bestFit="1" customWidth="1"/>
    <col min="8" max="9" width="21.42578125" customWidth="1"/>
    <col min="10" max="10" width="5.5703125" bestFit="1" customWidth="1"/>
    <col min="11" max="11" width="4.140625" customWidth="1"/>
    <col min="12" max="12" width="4.140625" style="12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2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9" t="s">
        <v>29</v>
      </c>
      <c r="O1" s="9"/>
    </row>
    <row r="4" spans="2:22" ht="21" x14ac:dyDescent="0.35">
      <c r="C4" s="11" t="s">
        <v>127</v>
      </c>
      <c r="D4" s="10"/>
      <c r="O4" s="11" t="s">
        <v>127</v>
      </c>
      <c r="P4" s="10"/>
    </row>
    <row r="7" spans="2:22" x14ac:dyDescent="0.25">
      <c r="C7" s="7" t="s">
        <v>1</v>
      </c>
      <c r="D7" t="s">
        <v>22</v>
      </c>
      <c r="O7" s="7" t="s">
        <v>1</v>
      </c>
      <c r="P7" t="s">
        <v>969</v>
      </c>
    </row>
    <row r="9" spans="2:22" x14ac:dyDescent="0.25">
      <c r="C9" s="7" t="s">
        <v>25</v>
      </c>
      <c r="D9" s="7" t="s">
        <v>28</v>
      </c>
      <c r="E9" t="s">
        <v>125</v>
      </c>
      <c r="H9" s="8"/>
      <c r="O9" s="7" t="s">
        <v>25</v>
      </c>
      <c r="P9" s="7" t="s">
        <v>28</v>
      </c>
      <c r="Q9" t="s">
        <v>125</v>
      </c>
      <c r="T9" s="8"/>
    </row>
    <row r="10" spans="2:22" x14ac:dyDescent="0.25">
      <c r="B10">
        <f>IF(C10&lt;&gt;"",RANK(E10,$E$10:$E$35)+COUNTIF($E$10:E10,E10)-1,0)</f>
        <v>1</v>
      </c>
      <c r="C10" t="s">
        <v>97</v>
      </c>
      <c r="D10" t="s">
        <v>99</v>
      </c>
      <c r="E10" s="6">
        <v>105</v>
      </c>
      <c r="F10" s="6"/>
      <c r="G10">
        <v>1</v>
      </c>
      <c r="H10" s="8" t="str">
        <f>VLOOKUP(G10,$B$10:$E$35,2,FALSE)</f>
        <v>Encaisseuse PM</v>
      </c>
      <c r="I10" s="8" t="str">
        <f>VLOOKUP(G10,$B$10:$E$35,3,FALSE)</f>
        <v>Défaut prise produit robot</v>
      </c>
      <c r="J10" s="8">
        <f>VLOOKUP(G10,$B$10:$E$35,4,FALSE)</f>
        <v>105</v>
      </c>
      <c r="N10">
        <f>IF(O10&lt;&gt;"",RANK(Q10,$Q$10:$Q$35)+COUNTIF($Q$10:Q10,Q10)-1,0)</f>
        <v>1</v>
      </c>
      <c r="O10" t="s">
        <v>84</v>
      </c>
      <c r="P10" t="s">
        <v>115</v>
      </c>
      <c r="Q10" s="6">
        <v>2940</v>
      </c>
      <c r="R10" s="6"/>
      <c r="S10">
        <v>1</v>
      </c>
      <c r="T10" s="8" t="str">
        <f>VLOOKUP(S10,$N$10:$Q$35,2,FALSE)</f>
        <v>Emballeuse SAN61</v>
      </c>
      <c r="U10" s="8" t="str">
        <f>VLOOKUP(S10,$N$10:$Q$35,3,FALSE)</f>
        <v>Fromage mal emballé</v>
      </c>
      <c r="V10" s="8">
        <f>VLOOKUP(S10,$N$10:$Q$35,4,FALSE)</f>
        <v>2940</v>
      </c>
    </row>
    <row r="11" spans="2:22" x14ac:dyDescent="0.25">
      <c r="B11">
        <f>IF(C11&lt;&gt;"",RANK(E11,$E$10:$E$35)+COUNTIF($E$10:E11,E11)-1,0)</f>
        <v>7</v>
      </c>
      <c r="C11" t="s">
        <v>97</v>
      </c>
      <c r="D11" t="s">
        <v>112</v>
      </c>
      <c r="E11" s="6">
        <v>30</v>
      </c>
      <c r="F11" s="6"/>
      <c r="G11">
        <v>2</v>
      </c>
      <c r="H11" s="8" t="str">
        <f t="shared" ref="H11:H35" si="0">VLOOKUP(G11,$B$10:$E$35,2,FALSE)</f>
        <v>Emballeuse PM</v>
      </c>
      <c r="I11" s="8" t="str">
        <f t="shared" ref="I11:I35" si="1">VLOOKUP(G11,$B$10:$E$35,3,FALSE)</f>
        <v>Formation de boudin</v>
      </c>
      <c r="J11" s="8">
        <f t="shared" ref="J11:J35" si="2">VLOOKUP(G11,$B$10:$E$35,4,FALSE)</f>
        <v>85</v>
      </c>
      <c r="N11">
        <f>IF(O11&lt;&gt;"",RANK(Q11,$Q$10:$Q$35)+COUNTIF($Q$10:Q11,Q11)-1,0)</f>
        <v>11</v>
      </c>
      <c r="O11" t="s">
        <v>84</v>
      </c>
      <c r="P11" t="s">
        <v>71</v>
      </c>
      <c r="Q11" s="6">
        <v>235</v>
      </c>
      <c r="R11" s="6"/>
      <c r="S11">
        <v>2</v>
      </c>
      <c r="T11" s="8" t="str">
        <f t="shared" ref="T11:T35" si="3">VLOOKUP(S11,$N$10:$Q$35,2,FALSE)</f>
        <v>Encaisseuse</v>
      </c>
      <c r="U11" s="8" t="str">
        <f t="shared" ref="U11:U35" si="4">VLOOKUP(S11,$N$10:$Q$35,3,FALSE)</f>
        <v>Panne préparation couche</v>
      </c>
      <c r="V11" s="8">
        <f t="shared" ref="V11:V35" si="5">VLOOKUP(S11,$N$10:$Q$35,4,FALSE)</f>
        <v>855</v>
      </c>
    </row>
    <row r="12" spans="2:22" x14ac:dyDescent="0.25">
      <c r="B12">
        <f>IF(C12&lt;&gt;"",RANK(E12,$E$10:$E$35)+COUNTIF($E$10:E12,E12)-1,0)</f>
        <v>10</v>
      </c>
      <c r="C12" t="s">
        <v>97</v>
      </c>
      <c r="D12" t="s">
        <v>98</v>
      </c>
      <c r="E12" s="6">
        <v>15</v>
      </c>
      <c r="F12" s="6"/>
      <c r="G12">
        <v>3</v>
      </c>
      <c r="H12" s="8" t="str">
        <f t="shared" si="0"/>
        <v>Stickage dateur étiqueteuse</v>
      </c>
      <c r="I12" s="8" t="str">
        <f t="shared" si="1"/>
        <v>Dateur en défaut</v>
      </c>
      <c r="J12" s="8">
        <f t="shared" si="2"/>
        <v>50</v>
      </c>
      <c r="N12">
        <f>IF(O12&lt;&gt;"",RANK(Q12,$Q$10:$Q$35)+COUNTIF($Q$10:Q12,Q12)-1,0)</f>
        <v>14</v>
      </c>
      <c r="O12" t="s">
        <v>84</v>
      </c>
      <c r="P12" t="s">
        <v>73</v>
      </c>
      <c r="Q12" s="6">
        <v>150</v>
      </c>
      <c r="R12" s="6"/>
      <c r="S12">
        <v>3</v>
      </c>
      <c r="T12" s="8" t="str">
        <f t="shared" si="3"/>
        <v>Emballeuse Multisan</v>
      </c>
      <c r="U12" s="8" t="str">
        <f t="shared" si="4"/>
        <v>Fromage mal emballé</v>
      </c>
      <c r="V12" s="8">
        <f t="shared" si="5"/>
        <v>690</v>
      </c>
    </row>
    <row r="13" spans="2:22" x14ac:dyDescent="0.25">
      <c r="B13">
        <f>IF(C13&lt;&gt;"",RANK(E13,$E$10:$E$35)+COUNTIF($E$10:E13,E13)-1,0)</f>
        <v>11</v>
      </c>
      <c r="C13" t="s">
        <v>97</v>
      </c>
      <c r="D13" t="s">
        <v>121</v>
      </c>
      <c r="E13" s="6">
        <v>15</v>
      </c>
      <c r="F13" s="6"/>
      <c r="G13">
        <v>4</v>
      </c>
      <c r="H13" s="8" t="str">
        <f t="shared" si="0"/>
        <v>Emballeuse PM</v>
      </c>
      <c r="I13" s="8" t="str">
        <f t="shared" si="1"/>
        <v>Pb de couteaux</v>
      </c>
      <c r="J13" s="8">
        <f t="shared" si="2"/>
        <v>40</v>
      </c>
      <c r="N13">
        <f>IF(O13&lt;&gt;"",RANK(Q13,$Q$10:$Q$35)+COUNTIF($Q$10:Q13,Q13)-1,0)</f>
        <v>16</v>
      </c>
      <c r="O13" t="s">
        <v>84</v>
      </c>
      <c r="P13" t="s">
        <v>74</v>
      </c>
      <c r="Q13" s="6">
        <v>125</v>
      </c>
      <c r="R13" s="6"/>
      <c r="S13">
        <v>4</v>
      </c>
      <c r="T13" s="8" t="str">
        <f t="shared" si="3"/>
        <v>Emballeuse Multisan</v>
      </c>
      <c r="U13" s="8" t="str">
        <f t="shared" si="4"/>
        <v>Défaut tirage papier</v>
      </c>
      <c r="V13" s="8">
        <f t="shared" si="5"/>
        <v>500</v>
      </c>
    </row>
    <row r="14" spans="2:22" x14ac:dyDescent="0.25">
      <c r="B14">
        <f>IF(C14&lt;&gt;"",RANK(E14,$E$10:$E$35)+COUNTIF($E$10:E14,E14)-1,0)</f>
        <v>2</v>
      </c>
      <c r="C14" t="s">
        <v>87</v>
      </c>
      <c r="D14" t="s">
        <v>95</v>
      </c>
      <c r="E14" s="6">
        <v>85</v>
      </c>
      <c r="F14" s="6"/>
      <c r="G14">
        <v>5</v>
      </c>
      <c r="H14" s="8" t="str">
        <f t="shared" si="0"/>
        <v>Stickage dateur étiqueteuse</v>
      </c>
      <c r="I14" s="8" t="str">
        <f t="shared" si="1"/>
        <v>Mauvaise impression dateur</v>
      </c>
      <c r="J14" s="8">
        <f t="shared" si="2"/>
        <v>40</v>
      </c>
      <c r="N14">
        <f>IF(O14&lt;&gt;"",RANK(Q14,$Q$10:$Q$35)+COUNTIF($Q$10:Q14,Q14)-1,0)</f>
        <v>17</v>
      </c>
      <c r="O14" t="s">
        <v>84</v>
      </c>
      <c r="P14" t="s">
        <v>70</v>
      </c>
      <c r="Q14" s="6">
        <v>120</v>
      </c>
      <c r="R14" s="6"/>
      <c r="S14">
        <v>5</v>
      </c>
      <c r="T14" s="8" t="str">
        <f t="shared" si="3"/>
        <v>Encaisseuse</v>
      </c>
      <c r="U14" s="8" t="str">
        <f t="shared" si="4"/>
        <v>Panne collage caisse</v>
      </c>
      <c r="V14" s="8">
        <f t="shared" si="5"/>
        <v>475</v>
      </c>
    </row>
    <row r="15" spans="2:22" x14ac:dyDescent="0.25">
      <c r="B15">
        <f>IF(C15&lt;&gt;"",RANK(E15,$E$10:$E$35)+COUNTIF($E$10:E15,E15)-1,0)</f>
        <v>4</v>
      </c>
      <c r="C15" t="s">
        <v>87</v>
      </c>
      <c r="D15" t="s">
        <v>96</v>
      </c>
      <c r="E15" s="6">
        <v>40</v>
      </c>
      <c r="F15" s="6"/>
      <c r="G15">
        <v>6</v>
      </c>
      <c r="H15" s="8" t="str">
        <f t="shared" si="0"/>
        <v>Dépileur pap absorbeur, Convoyeur dépose</v>
      </c>
      <c r="I15" s="8" t="str">
        <f t="shared" si="1"/>
        <v>Panne convoyeur dépose fromage</v>
      </c>
      <c r="J15" s="8">
        <f t="shared" si="2"/>
        <v>40</v>
      </c>
      <c r="N15">
        <f>IF(O15&lt;&gt;"",RANK(Q15,$Q$10:$Q$35)+COUNTIF($Q$10:Q15,Q15)-1,0)</f>
        <v>22</v>
      </c>
      <c r="O15" t="s">
        <v>84</v>
      </c>
      <c r="P15" t="s">
        <v>150</v>
      </c>
      <c r="Q15" s="6">
        <v>30</v>
      </c>
      <c r="R15" s="6"/>
      <c r="S15">
        <v>6</v>
      </c>
      <c r="T15" s="8" t="str">
        <f t="shared" si="3"/>
        <v>Emballeuse Multisan</v>
      </c>
      <c r="U15" s="8" t="str">
        <f t="shared" si="4"/>
        <v>Défaut pince prise fromage</v>
      </c>
      <c r="V15" s="8">
        <f t="shared" si="5"/>
        <v>450</v>
      </c>
    </row>
    <row r="16" spans="2:22" x14ac:dyDescent="0.25">
      <c r="B16">
        <f>IF(C16&lt;&gt;"",RANK(E16,$E$10:$E$35)+COUNTIF($E$10:E16,E16)-1,0)</f>
        <v>8</v>
      </c>
      <c r="C16" t="s">
        <v>87</v>
      </c>
      <c r="D16" t="s">
        <v>94</v>
      </c>
      <c r="E16" s="6">
        <v>25</v>
      </c>
      <c r="F16" s="6"/>
      <c r="G16">
        <v>7</v>
      </c>
      <c r="H16" s="8" t="str">
        <f t="shared" si="0"/>
        <v>Encaisseuse PM</v>
      </c>
      <c r="I16" s="8" t="str">
        <f t="shared" si="1"/>
        <v>Défaut convoyage caisse</v>
      </c>
      <c r="J16" s="8">
        <f t="shared" si="2"/>
        <v>30</v>
      </c>
      <c r="N16">
        <f>IF(O16&lt;&gt;"",RANK(Q16,$Q$10:$Q$35)+COUNTIF($Q$10:Q16,Q16)-1,0)</f>
        <v>23</v>
      </c>
      <c r="O16" t="s">
        <v>84</v>
      </c>
      <c r="P16" t="s">
        <v>72</v>
      </c>
      <c r="Q16" s="6">
        <v>20</v>
      </c>
      <c r="R16" s="6"/>
      <c r="S16">
        <v>7</v>
      </c>
      <c r="T16" s="8" t="str">
        <f t="shared" si="3"/>
        <v>Encaisseuse</v>
      </c>
      <c r="U16" s="8" t="str">
        <f t="shared" si="4"/>
        <v>Panne retourneur</v>
      </c>
      <c r="V16" s="8">
        <f t="shared" si="5"/>
        <v>360</v>
      </c>
    </row>
    <row r="17" spans="2:22" x14ac:dyDescent="0.25">
      <c r="B17">
        <f>IF(C17&lt;&gt;"",RANK(E17,$E$10:$E$35)+COUNTIF($E$10:E17,E17)-1,0)</f>
        <v>3</v>
      </c>
      <c r="C17" t="s">
        <v>61</v>
      </c>
      <c r="D17" t="s">
        <v>60</v>
      </c>
      <c r="E17" s="6">
        <v>50</v>
      </c>
      <c r="F17" s="6"/>
      <c r="G17">
        <v>8</v>
      </c>
      <c r="H17" s="8" t="str">
        <f t="shared" si="0"/>
        <v>Emballeuse PM</v>
      </c>
      <c r="I17" s="8" t="str">
        <f t="shared" si="1"/>
        <v>Bourrage produit entrée emballeuse</v>
      </c>
      <c r="J17" s="8">
        <f t="shared" si="2"/>
        <v>25</v>
      </c>
      <c r="N17">
        <f>IF(O17&lt;&gt;"",RANK(Q17,$Q$10:$Q$35)+COUNTIF($Q$10:Q17,Q17)-1,0)</f>
        <v>24</v>
      </c>
      <c r="O17" t="s">
        <v>84</v>
      </c>
      <c r="P17" t="s">
        <v>68</v>
      </c>
      <c r="Q17" s="6">
        <v>15</v>
      </c>
      <c r="R17" s="6"/>
      <c r="S17">
        <v>8</v>
      </c>
      <c r="T17" s="8" t="str">
        <f t="shared" si="3"/>
        <v>Emballeuse Multisan</v>
      </c>
      <c r="U17" s="8" t="str">
        <f t="shared" si="4"/>
        <v>Produit mal introduit dans la pince</v>
      </c>
      <c r="V17" s="8">
        <f t="shared" si="5"/>
        <v>325</v>
      </c>
    </row>
    <row r="18" spans="2:22" x14ac:dyDescent="0.25">
      <c r="B18">
        <f>IF(C18&lt;&gt;"",RANK(E18,$E$10:$E$35)+COUNTIF($E$10:E18,E18)-1,0)</f>
        <v>5</v>
      </c>
      <c r="C18" t="s">
        <v>61</v>
      </c>
      <c r="D18" t="s">
        <v>62</v>
      </c>
      <c r="E18" s="6">
        <v>40</v>
      </c>
      <c r="F18" s="6"/>
      <c r="G18">
        <v>9</v>
      </c>
      <c r="H18" s="8" t="str">
        <f t="shared" si="0"/>
        <v>Dépileur pap absorbeur, Convoyeur dépose</v>
      </c>
      <c r="I18" s="8" t="str">
        <f t="shared" si="1"/>
        <v>Mauvaise prise du pap absorbeur</v>
      </c>
      <c r="J18" s="8">
        <f t="shared" si="2"/>
        <v>20</v>
      </c>
      <c r="N18">
        <f>IF(O18&lt;&gt;"",RANK(Q18,$Q$10:$Q$35)+COUNTIF($Q$10:Q18,Q18)-1,0)</f>
        <v>25</v>
      </c>
      <c r="O18" t="s">
        <v>84</v>
      </c>
      <c r="P18" t="s">
        <v>67</v>
      </c>
      <c r="Q18" s="6">
        <v>10</v>
      </c>
      <c r="R18" s="6"/>
      <c r="S18">
        <v>9</v>
      </c>
      <c r="T18" s="8" t="str">
        <f t="shared" si="3"/>
        <v>Encaisseuse</v>
      </c>
      <c r="U18" s="8" t="str">
        <f t="shared" si="4"/>
        <v>Panne gerbeur</v>
      </c>
      <c r="V18" s="8">
        <f t="shared" si="5"/>
        <v>296</v>
      </c>
    </row>
    <row r="19" spans="2:22" x14ac:dyDescent="0.25">
      <c r="B19">
        <f>IF(C19&lt;&gt;"",RANK(E19,$E$10:$E$35)+COUNTIF($E$10:E19,E19)-1,0)</f>
        <v>6</v>
      </c>
      <c r="C19" t="s">
        <v>92</v>
      </c>
      <c r="D19" t="s">
        <v>93</v>
      </c>
      <c r="E19" s="6">
        <v>40</v>
      </c>
      <c r="F19" s="6"/>
      <c r="G19">
        <v>10</v>
      </c>
      <c r="H19" s="8" t="str">
        <f t="shared" si="0"/>
        <v>Encaisseuse PM</v>
      </c>
      <c r="I19" s="8" t="str">
        <f t="shared" si="1"/>
        <v>Défaut divergeur entrée produit</v>
      </c>
      <c r="J19" s="8">
        <f t="shared" si="2"/>
        <v>15</v>
      </c>
      <c r="N19">
        <f>IF(O19&lt;&gt;"",RANK(Q19,$Q$10:$Q$35)+COUNTIF($Q$10:Q19,Q19)-1,0)</f>
        <v>26</v>
      </c>
      <c r="O19" t="s">
        <v>84</v>
      </c>
      <c r="P19" t="s">
        <v>10</v>
      </c>
      <c r="Q19" s="6">
        <v>0</v>
      </c>
      <c r="R19" s="6"/>
      <c r="S19">
        <v>10</v>
      </c>
      <c r="T19" s="8" t="str">
        <f t="shared" si="3"/>
        <v>Encaisseuse</v>
      </c>
      <c r="U19" s="8" t="str">
        <f t="shared" si="4"/>
        <v>Panne marquage caisse</v>
      </c>
      <c r="V19" s="8">
        <f t="shared" si="5"/>
        <v>290</v>
      </c>
    </row>
    <row r="20" spans="2:22" x14ac:dyDescent="0.25">
      <c r="B20">
        <f>IF(C20&lt;&gt;"",RANK(E20,$E$10:$E$35)+COUNTIF($E$10:E20,E20)-1,0)</f>
        <v>9</v>
      </c>
      <c r="C20" t="s">
        <v>92</v>
      </c>
      <c r="D20" t="s">
        <v>91</v>
      </c>
      <c r="E20" s="6">
        <v>20</v>
      </c>
      <c r="G20">
        <v>11</v>
      </c>
      <c r="H20" s="8" t="str">
        <f t="shared" si="0"/>
        <v>Encaisseuse PM</v>
      </c>
      <c r="I20" s="8" t="str">
        <f t="shared" si="1"/>
        <v>Défaut formage caisse</v>
      </c>
      <c r="J20" s="8">
        <f t="shared" si="2"/>
        <v>15</v>
      </c>
      <c r="N20">
        <f>IF(O20&lt;&gt;"",RANK(Q20,$Q$10:$Q$35)+COUNTIF($Q$10:Q20,Q20)-1,0)</f>
        <v>2</v>
      </c>
      <c r="O20" t="s">
        <v>16</v>
      </c>
      <c r="P20" t="s">
        <v>76</v>
      </c>
      <c r="Q20" s="6">
        <v>855</v>
      </c>
      <c r="S20">
        <v>11</v>
      </c>
      <c r="T20" s="8" t="str">
        <f t="shared" si="3"/>
        <v>Emballeuse SAN61</v>
      </c>
      <c r="U20" s="8" t="str">
        <f t="shared" si="4"/>
        <v>Défaut tirage papier</v>
      </c>
      <c r="V20" s="8">
        <f t="shared" si="5"/>
        <v>235</v>
      </c>
    </row>
    <row r="21" spans="2:22" x14ac:dyDescent="0.25">
      <c r="B21">
        <f>IF(C21&lt;&gt;"",RANK(E21,$E$10:$E$35)+COUNTIF($E$10:E21,E21)-1,0)</f>
        <v>0</v>
      </c>
      <c r="G21">
        <v>12</v>
      </c>
      <c r="H21" s="8" t="e">
        <f t="shared" si="0"/>
        <v>#N/A</v>
      </c>
      <c r="I21" s="8" t="e">
        <f t="shared" si="1"/>
        <v>#N/A</v>
      </c>
      <c r="J21" s="8" t="e">
        <f t="shared" si="2"/>
        <v>#N/A</v>
      </c>
      <c r="N21">
        <f>IF(O21&lt;&gt;"",RANK(Q21,$Q$10:$Q$35)+COUNTIF($Q$10:Q21,Q21)-1,0)</f>
        <v>5</v>
      </c>
      <c r="O21" t="s">
        <v>16</v>
      </c>
      <c r="P21" t="s">
        <v>77</v>
      </c>
      <c r="Q21" s="6">
        <v>475</v>
      </c>
      <c r="S21">
        <v>12</v>
      </c>
      <c r="T21" s="8" t="str">
        <f t="shared" si="3"/>
        <v>Encaisseuse</v>
      </c>
      <c r="U21" s="8" t="str">
        <f t="shared" si="4"/>
        <v>Panne introduction caisse</v>
      </c>
      <c r="V21" s="8">
        <f t="shared" si="5"/>
        <v>235</v>
      </c>
    </row>
    <row r="22" spans="2:22" x14ac:dyDescent="0.25">
      <c r="B22">
        <f>IF(C22&lt;&gt;"",RANK(E22,$E$10:$E$35)+COUNTIF($E$10:E22,E22)-1,0)</f>
        <v>0</v>
      </c>
      <c r="G22">
        <v>13</v>
      </c>
      <c r="H22" s="8" t="e">
        <f t="shared" si="0"/>
        <v>#N/A</v>
      </c>
      <c r="I22" s="8" t="e">
        <f t="shared" si="1"/>
        <v>#N/A</v>
      </c>
      <c r="J22" s="8" t="e">
        <f t="shared" si="2"/>
        <v>#N/A</v>
      </c>
      <c r="N22">
        <f>IF(O22&lt;&gt;"",RANK(Q22,$Q$10:$Q$35)+COUNTIF($Q$10:Q22,Q22)-1,0)</f>
        <v>7</v>
      </c>
      <c r="O22" t="s">
        <v>16</v>
      </c>
      <c r="P22" t="s">
        <v>75</v>
      </c>
      <c r="Q22" s="6">
        <v>360</v>
      </c>
      <c r="S22">
        <v>13</v>
      </c>
      <c r="T22" s="8" t="str">
        <f t="shared" si="3"/>
        <v>Encaisseuse</v>
      </c>
      <c r="U22" s="8" t="str">
        <f t="shared" si="4"/>
        <v>Panne formage caisse</v>
      </c>
      <c r="V22" s="8">
        <f t="shared" si="5"/>
        <v>225</v>
      </c>
    </row>
    <row r="23" spans="2:22" x14ac:dyDescent="0.25">
      <c r="B23">
        <f>IF(C23&lt;&gt;"",RANK(E23,$E$10:$E$35)+COUNTIF($E$10:E23,E23)-1,0)</f>
        <v>0</v>
      </c>
      <c r="G23">
        <v>14</v>
      </c>
      <c r="H23" s="8" t="e">
        <f t="shared" si="0"/>
        <v>#N/A</v>
      </c>
      <c r="I23" s="8" t="e">
        <f t="shared" si="1"/>
        <v>#N/A</v>
      </c>
      <c r="J23" s="8" t="e">
        <f t="shared" si="2"/>
        <v>#N/A</v>
      </c>
      <c r="N23">
        <f>IF(O23&lt;&gt;"",RANK(Q23,$Q$10:$Q$35)+COUNTIF($Q$10:Q23,Q23)-1,0)</f>
        <v>9</v>
      </c>
      <c r="O23" t="s">
        <v>16</v>
      </c>
      <c r="P23" t="s">
        <v>78</v>
      </c>
      <c r="Q23" s="6">
        <v>296</v>
      </c>
      <c r="S23">
        <v>14</v>
      </c>
      <c r="T23" s="8" t="str">
        <f t="shared" si="3"/>
        <v>Emballeuse SAN61</v>
      </c>
      <c r="U23" s="8" t="str">
        <f t="shared" si="4"/>
        <v>Défaut poste d'éjection</v>
      </c>
      <c r="V23" s="8">
        <f t="shared" si="5"/>
        <v>150</v>
      </c>
    </row>
    <row r="24" spans="2:22" x14ac:dyDescent="0.25">
      <c r="B24">
        <f>IF(C24&lt;&gt;"",RANK(E24,$E$10:$E$35)+COUNTIF($E$10:E24,E24)-1,0)</f>
        <v>0</v>
      </c>
      <c r="G24">
        <v>15</v>
      </c>
      <c r="H24" s="8" t="e">
        <f t="shared" si="0"/>
        <v>#N/A</v>
      </c>
      <c r="I24" s="8" t="e">
        <f t="shared" si="1"/>
        <v>#N/A</v>
      </c>
      <c r="J24" s="8" t="e">
        <f t="shared" si="2"/>
        <v>#N/A</v>
      </c>
      <c r="N24">
        <f>IF(O24&lt;&gt;"",RANK(Q24,$Q$10:$Q$35)+COUNTIF($Q$10:Q24,Q24)-1,0)</f>
        <v>10</v>
      </c>
      <c r="O24" t="s">
        <v>16</v>
      </c>
      <c r="P24" t="s">
        <v>79</v>
      </c>
      <c r="Q24" s="6">
        <v>290</v>
      </c>
      <c r="S24">
        <v>15</v>
      </c>
      <c r="T24" s="8" t="str">
        <f t="shared" si="3"/>
        <v>Encaisseuse</v>
      </c>
      <c r="U24" s="8" t="str">
        <f t="shared" si="4"/>
        <v>.</v>
      </c>
      <c r="V24" s="8">
        <f t="shared" si="5"/>
        <v>135</v>
      </c>
    </row>
    <row r="25" spans="2:22" x14ac:dyDescent="0.25">
      <c r="B25">
        <f>IF(C25&lt;&gt;"",RANK(E25,$E$10:$E$35)+COUNTIF($E$10:E25,E25)-1,0)</f>
        <v>0</v>
      </c>
      <c r="G25">
        <v>16</v>
      </c>
      <c r="H25" s="8" t="e">
        <f t="shared" si="0"/>
        <v>#N/A</v>
      </c>
      <c r="I25" s="8" t="e">
        <f t="shared" si="1"/>
        <v>#N/A</v>
      </c>
      <c r="J25" s="8" t="e">
        <f t="shared" si="2"/>
        <v>#N/A</v>
      </c>
      <c r="N25">
        <f>IF(O25&lt;&gt;"",RANK(Q25,$Q$10:$Q$35)+COUNTIF($Q$10:Q25,Q25)-1,0)</f>
        <v>12</v>
      </c>
      <c r="O25" t="s">
        <v>16</v>
      </c>
      <c r="P25" t="s">
        <v>124</v>
      </c>
      <c r="Q25" s="6">
        <v>235</v>
      </c>
      <c r="S25">
        <v>16</v>
      </c>
      <c r="T25" s="8" t="str">
        <f t="shared" si="3"/>
        <v>Emballeuse SAN61</v>
      </c>
      <c r="U25" s="8" t="str">
        <f t="shared" si="4"/>
        <v>Défaut sur bande d'évacuation</v>
      </c>
      <c r="V25" s="8">
        <f t="shared" si="5"/>
        <v>125</v>
      </c>
    </row>
    <row r="26" spans="2:22" x14ac:dyDescent="0.25">
      <c r="B26">
        <f>IF(C26&lt;&gt;"",RANK(E26,$E$10:$E$35)+COUNTIF($E$10:E26,E26)-1,0)</f>
        <v>0</v>
      </c>
      <c r="G26">
        <v>17</v>
      </c>
      <c r="H26" s="8" t="e">
        <f t="shared" si="0"/>
        <v>#N/A</v>
      </c>
      <c r="I26" s="8" t="e">
        <f t="shared" si="1"/>
        <v>#N/A</v>
      </c>
      <c r="J26" s="8" t="e">
        <f t="shared" si="2"/>
        <v>#N/A</v>
      </c>
      <c r="N26">
        <f>IF(O26&lt;&gt;"",RANK(Q26,$Q$10:$Q$35)+COUNTIF($Q$10:Q26,Q26)-1,0)</f>
        <v>13</v>
      </c>
      <c r="O26" t="s">
        <v>16</v>
      </c>
      <c r="P26" t="s">
        <v>120</v>
      </c>
      <c r="Q26" s="6">
        <v>225</v>
      </c>
      <c r="S26">
        <v>17</v>
      </c>
      <c r="T26" s="8" t="str">
        <f t="shared" si="3"/>
        <v>Emballeuse SAN61</v>
      </c>
      <c r="U26" s="8" t="str">
        <f t="shared" si="4"/>
        <v>Papier qui frise</v>
      </c>
      <c r="V26" s="8">
        <f t="shared" si="5"/>
        <v>120</v>
      </c>
    </row>
    <row r="27" spans="2:22" x14ac:dyDescent="0.25">
      <c r="B27">
        <f>IF(C27&lt;&gt;"",RANK(E27,$E$10:$E$35)+COUNTIF($E$10:E27,E27)-1,0)</f>
        <v>0</v>
      </c>
      <c r="G27">
        <v>18</v>
      </c>
      <c r="H27" s="8" t="e">
        <f t="shared" si="0"/>
        <v>#N/A</v>
      </c>
      <c r="I27" s="8" t="e">
        <f t="shared" si="1"/>
        <v>#N/A</v>
      </c>
      <c r="J27" s="8" t="e">
        <f t="shared" si="2"/>
        <v>#N/A</v>
      </c>
      <c r="N27">
        <f>IF(O27&lt;&gt;"",RANK(Q27,$Q$10:$Q$35)+COUNTIF($Q$10:Q27,Q27)-1,0)</f>
        <v>15</v>
      </c>
      <c r="O27" t="s">
        <v>16</v>
      </c>
      <c r="P27" t="s">
        <v>10</v>
      </c>
      <c r="Q27" s="6">
        <v>135</v>
      </c>
      <c r="S27">
        <v>18</v>
      </c>
      <c r="T27" s="8" t="str">
        <f t="shared" si="3"/>
        <v>Encaisseuse</v>
      </c>
      <c r="U27" s="8" t="str">
        <f t="shared" si="4"/>
        <v>Panne convoyage caisse</v>
      </c>
      <c r="V27" s="8">
        <f t="shared" si="5"/>
        <v>105</v>
      </c>
    </row>
    <row r="28" spans="2:22" x14ac:dyDescent="0.25">
      <c r="B28">
        <f>IF(C28&lt;&gt;"",RANK(E28,$E$10:$E$35)+COUNTIF($E$10:E28,E28)-1,0)</f>
        <v>0</v>
      </c>
      <c r="G28">
        <v>19</v>
      </c>
      <c r="H28" s="8" t="e">
        <f t="shared" si="0"/>
        <v>#N/A</v>
      </c>
      <c r="I28" s="8" t="e">
        <f t="shared" si="1"/>
        <v>#N/A</v>
      </c>
      <c r="J28" s="8" t="e">
        <f t="shared" si="2"/>
        <v>#N/A</v>
      </c>
      <c r="N28">
        <f>IF(O28&lt;&gt;"",RANK(Q28,$Q$10:$Q$35)+COUNTIF($Q$10:Q28,Q28)-1,0)</f>
        <v>18</v>
      </c>
      <c r="O28" t="s">
        <v>16</v>
      </c>
      <c r="P28" t="s">
        <v>111</v>
      </c>
      <c r="Q28" s="6">
        <v>105</v>
      </c>
      <c r="S28">
        <v>19</v>
      </c>
      <c r="T28" s="8" t="str">
        <f t="shared" si="3"/>
        <v>Encaisseuse</v>
      </c>
      <c r="U28" s="8" t="str">
        <f t="shared" si="4"/>
        <v>Défaut prise découpe</v>
      </c>
      <c r="V28" s="8">
        <f t="shared" si="5"/>
        <v>100</v>
      </c>
    </row>
    <row r="29" spans="2:22" x14ac:dyDescent="0.25">
      <c r="B29">
        <f>IF(C29&lt;&gt;"",RANK(E29,$E$10:$E$35)+COUNTIF($E$10:E29,E29)-1,0)</f>
        <v>0</v>
      </c>
      <c r="G29">
        <v>20</v>
      </c>
      <c r="H29" s="8" t="e">
        <f t="shared" si="0"/>
        <v>#N/A</v>
      </c>
      <c r="I29" s="8" t="e">
        <f t="shared" si="1"/>
        <v>#N/A</v>
      </c>
      <c r="J29" s="8" t="e">
        <f t="shared" si="2"/>
        <v>#N/A</v>
      </c>
      <c r="N29">
        <f>IF(O29&lt;&gt;"",RANK(Q29,$Q$10:$Q$35)+COUNTIF($Q$10:Q29,Q29)-1,0)</f>
        <v>19</v>
      </c>
      <c r="O29" t="s">
        <v>16</v>
      </c>
      <c r="P29" t="s">
        <v>151</v>
      </c>
      <c r="Q29" s="6">
        <v>100</v>
      </c>
      <c r="S29">
        <v>20</v>
      </c>
      <c r="T29" s="8" t="str">
        <f t="shared" si="3"/>
        <v>Encaisseuse</v>
      </c>
      <c r="U29" s="8" t="str">
        <f t="shared" si="4"/>
        <v>Pb électrique</v>
      </c>
      <c r="V29" s="8">
        <f t="shared" si="5"/>
        <v>75</v>
      </c>
    </row>
    <row r="30" spans="2:22" x14ac:dyDescent="0.25">
      <c r="B30">
        <f>IF(C30&lt;&gt;"",RANK(E30,$E$10:$E$35)+COUNTIF($E$10:E30,E30)-1,0)</f>
        <v>0</v>
      </c>
      <c r="G30">
        <v>21</v>
      </c>
      <c r="H30" s="8" t="e">
        <f t="shared" si="0"/>
        <v>#N/A</v>
      </c>
      <c r="I30" s="8" t="e">
        <f t="shared" si="1"/>
        <v>#N/A</v>
      </c>
      <c r="J30" s="8" t="e">
        <f t="shared" si="2"/>
        <v>#N/A</v>
      </c>
      <c r="N30">
        <f>IF(O30&lt;&gt;"",RANK(Q30,$Q$10:$Q$35)+COUNTIF($Q$10:Q30,Q30)-1,0)</f>
        <v>20</v>
      </c>
      <c r="O30" t="s">
        <v>16</v>
      </c>
      <c r="P30" t="s">
        <v>45</v>
      </c>
      <c r="Q30" s="6">
        <v>75</v>
      </c>
      <c r="S30">
        <v>21</v>
      </c>
      <c r="T30" s="8" t="str">
        <f t="shared" si="3"/>
        <v>Encaisseuse</v>
      </c>
      <c r="U30" s="8" t="str">
        <f t="shared" si="4"/>
        <v>Pb d'air comprimé</v>
      </c>
      <c r="V30" s="8">
        <f t="shared" si="5"/>
        <v>35</v>
      </c>
    </row>
    <row r="31" spans="2:22" x14ac:dyDescent="0.25">
      <c r="B31">
        <f>IF(C31&lt;&gt;"",RANK(E31,$E$10:$E$35)+COUNTIF($E$10:E31,E31)-1,0)</f>
        <v>0</v>
      </c>
      <c r="G31">
        <v>22</v>
      </c>
      <c r="H31" s="8" t="e">
        <f t="shared" si="0"/>
        <v>#N/A</v>
      </c>
      <c r="I31" s="8" t="e">
        <f t="shared" si="1"/>
        <v>#N/A</v>
      </c>
      <c r="J31" s="8" t="e">
        <f t="shared" si="2"/>
        <v>#N/A</v>
      </c>
      <c r="N31">
        <f>IF(O31&lt;&gt;"",RANK(Q31,$Q$10:$Q$35)+COUNTIF($Q$10:Q31,Q31)-1,0)</f>
        <v>21</v>
      </c>
      <c r="O31" t="s">
        <v>16</v>
      </c>
      <c r="P31" t="s">
        <v>150</v>
      </c>
      <c r="Q31" s="6">
        <v>35</v>
      </c>
      <c r="S31">
        <v>22</v>
      </c>
      <c r="T31" s="8" t="str">
        <f t="shared" si="3"/>
        <v>Emballeuse SAN61</v>
      </c>
      <c r="U31" s="8" t="str">
        <f t="shared" si="4"/>
        <v>Pb d'air comprimé</v>
      </c>
      <c r="V31" s="8">
        <f t="shared" si="5"/>
        <v>30</v>
      </c>
    </row>
    <row r="32" spans="2:22" x14ac:dyDescent="0.25">
      <c r="B32">
        <f>IF(C32&lt;&gt;"",RANK(E32,$E$10:$E$35)+COUNTIF($E$10:E32,E32)-1,0)</f>
        <v>0</v>
      </c>
      <c r="G32">
        <v>23</v>
      </c>
      <c r="H32" s="8" t="e">
        <f t="shared" si="0"/>
        <v>#N/A</v>
      </c>
      <c r="I32" s="8" t="e">
        <f t="shared" si="1"/>
        <v>#N/A</v>
      </c>
      <c r="J32" s="8" t="e">
        <f t="shared" si="2"/>
        <v>#N/A</v>
      </c>
      <c r="N32">
        <f>IF(O32&lt;&gt;"",RANK(Q32,$Q$10:$Q$35)+COUNTIF($Q$10:Q32,Q32)-1,0)</f>
        <v>3</v>
      </c>
      <c r="O32" t="s">
        <v>85</v>
      </c>
      <c r="P32" t="s">
        <v>115</v>
      </c>
      <c r="Q32" s="6">
        <v>690</v>
      </c>
      <c r="S32">
        <v>23</v>
      </c>
      <c r="T32" s="8" t="str">
        <f t="shared" si="3"/>
        <v>Emballeuse SAN61</v>
      </c>
      <c r="U32" s="8" t="str">
        <f t="shared" si="4"/>
        <v>Défaut scellage</v>
      </c>
      <c r="V32" s="8">
        <f t="shared" si="5"/>
        <v>20</v>
      </c>
    </row>
    <row r="33" spans="2:22" x14ac:dyDescent="0.25">
      <c r="B33">
        <f>IF(C33&lt;&gt;"",RANK(E33,$E$10:$E$35)+COUNTIF($E$10:E33,E33)-1,0)</f>
        <v>0</v>
      </c>
      <c r="G33">
        <v>24</v>
      </c>
      <c r="H33" s="8" t="e">
        <f t="shared" si="0"/>
        <v>#N/A</v>
      </c>
      <c r="I33" s="8" t="e">
        <f t="shared" si="1"/>
        <v>#N/A</v>
      </c>
      <c r="J33" s="8" t="e">
        <f t="shared" si="2"/>
        <v>#N/A</v>
      </c>
      <c r="N33">
        <f>IF(O33&lt;&gt;"",RANK(Q33,$Q$10:$Q$35)+COUNTIF($Q$10:Q33,Q33)-1,0)</f>
        <v>4</v>
      </c>
      <c r="O33" t="s">
        <v>85</v>
      </c>
      <c r="P33" t="s">
        <v>71</v>
      </c>
      <c r="Q33" s="6">
        <v>500</v>
      </c>
      <c r="S33">
        <v>24</v>
      </c>
      <c r="T33" s="8" t="str">
        <f t="shared" si="3"/>
        <v>Emballeuse SAN61</v>
      </c>
      <c r="U33" s="8" t="str">
        <f t="shared" si="4"/>
        <v>Défaut pince prise fromage</v>
      </c>
      <c r="V33" s="8">
        <f t="shared" si="5"/>
        <v>15</v>
      </c>
    </row>
    <row r="34" spans="2:22" x14ac:dyDescent="0.25">
      <c r="B34">
        <f>IF(C34&lt;&gt;"",RANK(E34,$E$10:$E$35)+COUNTIF($E$10:E34,E34)-1,0)</f>
        <v>0</v>
      </c>
      <c r="G34">
        <v>25</v>
      </c>
      <c r="H34" s="8" t="e">
        <f t="shared" si="0"/>
        <v>#N/A</v>
      </c>
      <c r="I34" s="8" t="e">
        <f t="shared" si="1"/>
        <v>#N/A</v>
      </c>
      <c r="J34" s="8" t="e">
        <f t="shared" si="2"/>
        <v>#N/A</v>
      </c>
      <c r="N34">
        <f>IF(O34&lt;&gt;"",RANK(Q34,$Q$10:$Q$35)+COUNTIF($Q$10:Q34,Q34)-1,0)</f>
        <v>6</v>
      </c>
      <c r="O34" t="s">
        <v>85</v>
      </c>
      <c r="P34" t="s">
        <v>68</v>
      </c>
      <c r="Q34" s="6">
        <v>450</v>
      </c>
      <c r="S34">
        <v>25</v>
      </c>
      <c r="T34" s="8" t="str">
        <f t="shared" si="3"/>
        <v>Emballeuse SAN61</v>
      </c>
      <c r="U34" s="8" t="str">
        <f t="shared" si="4"/>
        <v>Produit mal introduit dans la pince</v>
      </c>
      <c r="V34" s="8">
        <f t="shared" si="5"/>
        <v>10</v>
      </c>
    </row>
    <row r="35" spans="2:22" x14ac:dyDescent="0.25">
      <c r="B35">
        <f>IF(C35&lt;&gt;"",RANK(E35,$E$10:$E$35)+COUNTIF($E$10:E35,E35)-1,0)</f>
        <v>0</v>
      </c>
      <c r="G35">
        <v>26</v>
      </c>
      <c r="H35" s="8" t="e">
        <f t="shared" si="0"/>
        <v>#N/A</v>
      </c>
      <c r="I35" s="8" t="e">
        <f t="shared" si="1"/>
        <v>#N/A</v>
      </c>
      <c r="J35" s="8" t="e">
        <f t="shared" si="2"/>
        <v>#N/A</v>
      </c>
      <c r="N35">
        <f>IF(O35&lt;&gt;"",RANK(Q35,$Q$10:$Q$35)+COUNTIF($Q$10:Q35,Q35)-1,0)</f>
        <v>8</v>
      </c>
      <c r="O35" t="s">
        <v>85</v>
      </c>
      <c r="P35" t="s">
        <v>67</v>
      </c>
      <c r="Q35" s="6">
        <v>325</v>
      </c>
      <c r="S35">
        <v>26</v>
      </c>
      <c r="T35" s="8" t="str">
        <f t="shared" si="3"/>
        <v>Emballeuse SAN61</v>
      </c>
      <c r="U35" s="8" t="str">
        <f t="shared" si="4"/>
        <v>.</v>
      </c>
      <c r="V35" s="8">
        <f t="shared" si="5"/>
        <v>0</v>
      </c>
    </row>
    <row r="36" spans="2:22" x14ac:dyDescent="0.25">
      <c r="O36" t="s">
        <v>85</v>
      </c>
      <c r="P36" t="s">
        <v>126</v>
      </c>
      <c r="Q36" s="6">
        <v>285</v>
      </c>
    </row>
    <row r="37" spans="2:22" x14ac:dyDescent="0.25">
      <c r="O37" t="s">
        <v>85</v>
      </c>
      <c r="P37" t="s">
        <v>73</v>
      </c>
      <c r="Q37" s="6">
        <v>235</v>
      </c>
    </row>
    <row r="38" spans="2:22" x14ac:dyDescent="0.25">
      <c r="O38" t="s">
        <v>85</v>
      </c>
      <c r="P38" t="s">
        <v>70</v>
      </c>
      <c r="Q38" s="6">
        <v>180</v>
      </c>
    </row>
    <row r="39" spans="2:22" x14ac:dyDescent="0.25">
      <c r="O39" t="s">
        <v>85</v>
      </c>
      <c r="P39" t="s">
        <v>45</v>
      </c>
      <c r="Q39" s="6">
        <v>135</v>
      </c>
    </row>
    <row r="40" spans="2:22" x14ac:dyDescent="0.25">
      <c r="O40" t="s">
        <v>85</v>
      </c>
      <c r="P40" t="s">
        <v>10</v>
      </c>
      <c r="Q40" s="6">
        <v>120</v>
      </c>
    </row>
    <row r="41" spans="2:22" x14ac:dyDescent="0.25">
      <c r="O41" t="s">
        <v>85</v>
      </c>
      <c r="P41" t="s">
        <v>74</v>
      </c>
      <c r="Q41" s="6">
        <v>95</v>
      </c>
    </row>
    <row r="42" spans="2:22" x14ac:dyDescent="0.25">
      <c r="O42" t="s">
        <v>85</v>
      </c>
      <c r="P42" t="s">
        <v>86</v>
      </c>
      <c r="Q42" s="6">
        <v>55</v>
      </c>
    </row>
    <row r="43" spans="2:22" x14ac:dyDescent="0.25">
      <c r="O43" t="s">
        <v>85</v>
      </c>
      <c r="P43" t="s">
        <v>69</v>
      </c>
      <c r="Q43" s="6">
        <v>30</v>
      </c>
    </row>
    <row r="44" spans="2:22" ht="21" x14ac:dyDescent="0.35">
      <c r="C44" s="11" t="s">
        <v>130</v>
      </c>
      <c r="D44" s="10"/>
      <c r="E44" s="10"/>
      <c r="O44" t="s">
        <v>83</v>
      </c>
      <c r="P44" t="s">
        <v>115</v>
      </c>
      <c r="Q44" s="6">
        <v>462</v>
      </c>
    </row>
    <row r="45" spans="2:22" x14ac:dyDescent="0.25">
      <c r="O45" t="s">
        <v>83</v>
      </c>
      <c r="P45" t="s">
        <v>71</v>
      </c>
      <c r="Q45" s="6">
        <v>380</v>
      </c>
    </row>
    <row r="46" spans="2:22" x14ac:dyDescent="0.25">
      <c r="O46" t="s">
        <v>83</v>
      </c>
      <c r="P46" t="s">
        <v>69</v>
      </c>
      <c r="Q46" s="6">
        <v>245</v>
      </c>
    </row>
    <row r="47" spans="2:22" x14ac:dyDescent="0.25">
      <c r="O47" t="s">
        <v>83</v>
      </c>
      <c r="P47" t="s">
        <v>68</v>
      </c>
      <c r="Q47" s="6">
        <v>240</v>
      </c>
    </row>
    <row r="48" spans="2:22" x14ac:dyDescent="0.25">
      <c r="C48" s="7" t="s">
        <v>1</v>
      </c>
      <c r="D48" t="s">
        <v>22</v>
      </c>
      <c r="O48" s="7" t="s">
        <v>1</v>
      </c>
      <c r="P48" t="s">
        <v>969</v>
      </c>
    </row>
    <row r="50" spans="2:22" x14ac:dyDescent="0.25">
      <c r="C50" s="7" t="s">
        <v>25</v>
      </c>
      <c r="D50" s="7" t="s">
        <v>28</v>
      </c>
      <c r="E50" t="s">
        <v>125</v>
      </c>
      <c r="H50" s="8"/>
      <c r="O50" s="7" t="s">
        <v>25</v>
      </c>
      <c r="P50" s="7" t="s">
        <v>28</v>
      </c>
      <c r="Q50" t="s">
        <v>125</v>
      </c>
      <c r="T50" s="8"/>
    </row>
    <row r="51" spans="2:22" x14ac:dyDescent="0.25">
      <c r="B51">
        <f>IF(C51&lt;&gt;"",RANK(E51,$E$51:$E$63)+COUNTIF($E$51:E51,E51)-1,0)</f>
        <v>1</v>
      </c>
      <c r="C51" t="s">
        <v>49</v>
      </c>
      <c r="D51" t="s">
        <v>50</v>
      </c>
      <c r="E51" s="6">
        <v>80</v>
      </c>
      <c r="F51" s="6"/>
      <c r="G51">
        <v>1</v>
      </c>
      <c r="H51" s="8" t="str">
        <f t="shared" ref="H51:H63" si="6">VLOOKUP(G51,$B$51:$E$63,2,FALSE)</f>
        <v>Attente organisation</v>
      </c>
      <c r="I51" s="8" t="str">
        <f t="shared" ref="I51:I63" si="7">VLOOKUP(G51,$B$51:$E$63,3,FALSE)</f>
        <v>Attente des commandes</v>
      </c>
      <c r="J51" s="8">
        <f t="shared" ref="J51:J63" si="8">VLOOKUP(G51,$B$51:$E$63,4,FALSE)</f>
        <v>80</v>
      </c>
      <c r="N51">
        <f>IF(O51&lt;&gt;"",RANK(Q51,$Q$51:$Q$63)+COUNTIF($Q$51:Q51,Q51)-1,0)</f>
        <v>1</v>
      </c>
      <c r="O51" t="s">
        <v>49</v>
      </c>
      <c r="P51" t="s">
        <v>107</v>
      </c>
      <c r="Q51" s="6">
        <v>180</v>
      </c>
      <c r="R51" s="6"/>
      <c r="S51">
        <v>1</v>
      </c>
      <c r="T51" s="8" t="str">
        <f t="shared" ref="T51:T63" si="9">VLOOKUP(S51,$N$51:$Q$63,2,FALSE)</f>
        <v>Attente organisation</v>
      </c>
      <c r="U51" s="8" t="str">
        <f t="shared" ref="U51:U63" si="10">VLOOKUP(S51,$N$51:$Q$63,3,FALSE)</f>
        <v>Attente pour réunion / consignes</v>
      </c>
      <c r="V51" s="8">
        <f t="shared" ref="V51:V63" si="11">VLOOKUP(S51,$N$51:$Q$63,4,FALSE)</f>
        <v>180</v>
      </c>
    </row>
    <row r="52" spans="2:22" x14ac:dyDescent="0.25">
      <c r="B52">
        <f>IF(C52&lt;&gt;"",RANK(E52,$E$51:$E$63)+COUNTIF($E$51:E52,E52)-1,0)</f>
        <v>2</v>
      </c>
      <c r="C52" t="s">
        <v>49</v>
      </c>
      <c r="D52" t="s">
        <v>133</v>
      </c>
      <c r="E52" s="6">
        <v>60</v>
      </c>
      <c r="F52" s="6"/>
      <c r="G52">
        <v>2</v>
      </c>
      <c r="H52" s="8" t="str">
        <f t="shared" si="6"/>
        <v>Attente organisation</v>
      </c>
      <c r="I52" s="8" t="str">
        <f t="shared" si="7"/>
        <v>Chgt de format encaisseuse</v>
      </c>
      <c r="J52" s="8">
        <f t="shared" si="8"/>
        <v>60</v>
      </c>
      <c r="N52">
        <f>IF(O52&lt;&gt;"",RANK(Q52,$Q$51:$Q$63)+COUNTIF($Q$51:Q52,Q52)-1,0)</f>
        <v>2</v>
      </c>
      <c r="O52" t="s">
        <v>49</v>
      </c>
      <c r="P52" t="s">
        <v>50</v>
      </c>
      <c r="Q52" s="6">
        <v>80</v>
      </c>
      <c r="R52" s="6"/>
      <c r="S52">
        <v>2</v>
      </c>
      <c r="T52" s="8" t="str">
        <f t="shared" si="9"/>
        <v>Attente organisation</v>
      </c>
      <c r="U52" s="8" t="str">
        <f t="shared" si="10"/>
        <v>Attente des commandes</v>
      </c>
      <c r="V52" s="8">
        <f t="shared" si="11"/>
        <v>80</v>
      </c>
    </row>
    <row r="53" spans="2:22" x14ac:dyDescent="0.25">
      <c r="B53">
        <f>IF(C53&lt;&gt;"",RANK(E53,$E$51:$E$63)+COUNTIF($E$51:E53,E53)-1,0)</f>
        <v>0</v>
      </c>
      <c r="F53" s="6"/>
      <c r="G53">
        <v>3</v>
      </c>
      <c r="H53" s="8" t="e">
        <f t="shared" si="6"/>
        <v>#N/A</v>
      </c>
      <c r="I53" s="8" t="e">
        <f t="shared" si="7"/>
        <v>#N/A</v>
      </c>
      <c r="J53" s="8" t="e">
        <f t="shared" si="8"/>
        <v>#N/A</v>
      </c>
      <c r="N53">
        <f>IF(O53&lt;&gt;"",RANK(Q53,$Q$51:$Q$63)+COUNTIF($Q$51:Q53,Q53)-1,0)</f>
        <v>3</v>
      </c>
      <c r="O53" t="s">
        <v>49</v>
      </c>
      <c r="P53" t="s">
        <v>106</v>
      </c>
      <c r="Q53" s="6">
        <v>75</v>
      </c>
      <c r="R53" s="6"/>
      <c r="S53">
        <v>3</v>
      </c>
      <c r="T53" s="8" t="str">
        <f t="shared" si="9"/>
        <v>Attente organisation</v>
      </c>
      <c r="U53" s="8" t="str">
        <f t="shared" si="10"/>
        <v>Attente pour essai</v>
      </c>
      <c r="V53" s="8">
        <f t="shared" si="11"/>
        <v>75</v>
      </c>
    </row>
    <row r="54" spans="2:22" x14ac:dyDescent="0.25">
      <c r="B54">
        <f>IF(C54&lt;&gt;"",RANK(E54,$E$51:$E$63)+COUNTIF($E$51:E54,E54)-1,0)</f>
        <v>0</v>
      </c>
      <c r="F54" s="6"/>
      <c r="G54">
        <v>4</v>
      </c>
      <c r="H54" s="8" t="e">
        <f t="shared" si="6"/>
        <v>#N/A</v>
      </c>
      <c r="I54" s="8" t="e">
        <f t="shared" si="7"/>
        <v>#N/A</v>
      </c>
      <c r="J54" s="8" t="e">
        <f t="shared" si="8"/>
        <v>#N/A</v>
      </c>
      <c r="N54">
        <f>IF(O54&lt;&gt;"",RANK(Q54,$Q$51:$Q$63)+COUNTIF($Q$51:Q54,Q54)-1,0)</f>
        <v>4</v>
      </c>
      <c r="O54" t="s">
        <v>49</v>
      </c>
      <c r="P54" t="s">
        <v>108</v>
      </c>
      <c r="Q54" s="6">
        <v>60</v>
      </c>
      <c r="R54" s="6"/>
      <c r="S54">
        <v>4</v>
      </c>
      <c r="T54" s="8" t="str">
        <f t="shared" si="9"/>
        <v>Attente organisation</v>
      </c>
      <c r="U54" s="8" t="str">
        <f t="shared" si="10"/>
        <v>Arrêt pour nettoyage intermédiaire</v>
      </c>
      <c r="V54" s="8">
        <f t="shared" si="11"/>
        <v>60</v>
      </c>
    </row>
    <row r="55" spans="2:22" x14ac:dyDescent="0.25">
      <c r="B55">
        <f>IF(C55&lt;&gt;"",RANK(E55,$E$51:$E$63)+COUNTIF($E$51:E55,E55)-1,0)</f>
        <v>0</v>
      </c>
      <c r="F55" s="6"/>
      <c r="G55">
        <v>5</v>
      </c>
      <c r="H55" s="8" t="e">
        <f t="shared" si="6"/>
        <v>#N/A</v>
      </c>
      <c r="I55" s="8" t="e">
        <f t="shared" si="7"/>
        <v>#N/A</v>
      </c>
      <c r="J55" s="8" t="e">
        <f t="shared" si="8"/>
        <v>#N/A</v>
      </c>
      <c r="N55">
        <f>IF(O55&lt;&gt;"",RANK(Q55,$Q$51:$Q$63)+COUNTIF($Q$51:Q55,Q55)-1,0)</f>
        <v>5</v>
      </c>
      <c r="O55" t="s">
        <v>49</v>
      </c>
      <c r="P55" t="s">
        <v>133</v>
      </c>
      <c r="Q55" s="6">
        <v>60</v>
      </c>
      <c r="R55" s="6"/>
      <c r="S55">
        <v>5</v>
      </c>
      <c r="T55" s="8" t="str">
        <f t="shared" si="9"/>
        <v>Attente organisation</v>
      </c>
      <c r="U55" s="8" t="str">
        <f t="shared" si="10"/>
        <v>Chgt de format encaisseuse</v>
      </c>
      <c r="V55" s="8">
        <f t="shared" si="11"/>
        <v>60</v>
      </c>
    </row>
    <row r="56" spans="2:22" x14ac:dyDescent="0.25">
      <c r="B56">
        <f>IF(C56&lt;&gt;"",RANK(E56,$E$51:$E$63)+COUNTIF($E$51:E56,E56)-1,0)</f>
        <v>0</v>
      </c>
      <c r="F56" s="6"/>
      <c r="G56">
        <v>6</v>
      </c>
      <c r="H56" s="8" t="e">
        <f t="shared" si="6"/>
        <v>#N/A</v>
      </c>
      <c r="I56" s="8" t="e">
        <f t="shared" si="7"/>
        <v>#N/A</v>
      </c>
      <c r="J56" s="8" t="e">
        <f t="shared" si="8"/>
        <v>#N/A</v>
      </c>
      <c r="N56">
        <f>IF(O56&lt;&gt;"",RANK(Q56,$Q$51:$Q$63)+COUNTIF($Q$51:Q56,Q56)-1,0)</f>
        <v>6</v>
      </c>
      <c r="O56" t="s">
        <v>49</v>
      </c>
      <c r="P56" t="s">
        <v>134</v>
      </c>
      <c r="Q56" s="6">
        <v>45</v>
      </c>
      <c r="R56" s="6"/>
      <c r="S56">
        <v>6</v>
      </c>
      <c r="T56" s="8" t="str">
        <f t="shared" si="9"/>
        <v>Attente organisation</v>
      </c>
      <c r="U56" s="8" t="str">
        <f t="shared" si="10"/>
        <v>Chgt format 1/14 =&gt; 1/12ème</v>
      </c>
      <c r="V56" s="8">
        <f t="shared" si="11"/>
        <v>45</v>
      </c>
    </row>
    <row r="57" spans="2:22" x14ac:dyDescent="0.25">
      <c r="B57">
        <f>IF(C57&lt;&gt;"",RANK(E57,$E$51:$E$63)+COUNTIF($E$51:E57,E57)-1,0)</f>
        <v>0</v>
      </c>
      <c r="F57" s="6"/>
      <c r="G57">
        <v>7</v>
      </c>
      <c r="H57" s="8" t="e">
        <f t="shared" si="6"/>
        <v>#N/A</v>
      </c>
      <c r="I57" s="8" t="e">
        <f t="shared" si="7"/>
        <v>#N/A</v>
      </c>
      <c r="J57" s="8" t="e">
        <f t="shared" si="8"/>
        <v>#N/A</v>
      </c>
      <c r="N57">
        <f>IF(O57&lt;&gt;"",RANK(Q57,$Q$51:$Q$63)+COUNTIF($Q$51:Q57,Q57)-1,0)</f>
        <v>7</v>
      </c>
      <c r="O57" t="s">
        <v>49</v>
      </c>
      <c r="P57" t="s">
        <v>10</v>
      </c>
      <c r="Q57" s="6">
        <v>0</v>
      </c>
      <c r="R57" s="6"/>
      <c r="S57">
        <v>7</v>
      </c>
      <c r="T57" s="8" t="str">
        <f t="shared" si="9"/>
        <v>Attente organisation</v>
      </c>
      <c r="U57" s="8" t="str">
        <f t="shared" si="10"/>
        <v>.</v>
      </c>
      <c r="V57" s="8">
        <f t="shared" si="11"/>
        <v>0</v>
      </c>
    </row>
    <row r="58" spans="2:22" x14ac:dyDescent="0.25">
      <c r="B58">
        <f>IF(C58&lt;&gt;"",RANK(E58,$E$51:$E$63)+COUNTIF($E$51:E58,E58)-1,0)</f>
        <v>0</v>
      </c>
      <c r="F58" s="6"/>
      <c r="G58">
        <v>8</v>
      </c>
      <c r="H58" s="8" t="e">
        <f t="shared" si="6"/>
        <v>#N/A</v>
      </c>
      <c r="I58" s="8" t="e">
        <f t="shared" si="7"/>
        <v>#N/A</v>
      </c>
      <c r="J58" s="8" t="e">
        <f t="shared" si="8"/>
        <v>#N/A</v>
      </c>
      <c r="N58">
        <f>IF(O58&lt;&gt;"",RANK(Q58,$Q$51:$Q$63)+COUNTIF($Q$51:Q58,Q58)-1,0)</f>
        <v>8</v>
      </c>
      <c r="O58" t="s">
        <v>49</v>
      </c>
      <c r="P58" t="s">
        <v>122</v>
      </c>
      <c r="Q58" s="6">
        <v>0</v>
      </c>
      <c r="R58" s="6"/>
      <c r="S58">
        <v>8</v>
      </c>
      <c r="T58" s="8" t="str">
        <f t="shared" si="9"/>
        <v>Attente organisation</v>
      </c>
      <c r="U58" s="8" t="str">
        <f t="shared" si="10"/>
        <v>Erreur d'emballage</v>
      </c>
      <c r="V58" s="8">
        <f t="shared" si="11"/>
        <v>0</v>
      </c>
    </row>
    <row r="59" spans="2:22" x14ac:dyDescent="0.25">
      <c r="B59">
        <f>IF(C59&lt;&gt;"",RANK(E59,$E$51:$E$63)+COUNTIF($E$51:E59,E59)-1,0)</f>
        <v>0</v>
      </c>
      <c r="F59" s="6"/>
      <c r="G59">
        <v>9</v>
      </c>
      <c r="H59" s="8" t="e">
        <f t="shared" si="6"/>
        <v>#N/A</v>
      </c>
      <c r="I59" s="8" t="e">
        <f t="shared" si="7"/>
        <v>#N/A</v>
      </c>
      <c r="J59" s="8" t="e">
        <f t="shared" si="8"/>
        <v>#N/A</v>
      </c>
      <c r="N59">
        <f>IF(O59&lt;&gt;"",RANK(Q59,$Q$51:$Q$63)+COUNTIF($Q$51:Q59,Q59)-1,0)</f>
        <v>0</v>
      </c>
      <c r="R59" s="6"/>
      <c r="S59">
        <v>9</v>
      </c>
      <c r="T59" s="8" t="e">
        <f t="shared" si="9"/>
        <v>#N/A</v>
      </c>
      <c r="U59" s="8" t="e">
        <f t="shared" si="10"/>
        <v>#N/A</v>
      </c>
      <c r="V59" s="8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6"/>
      <c r="G60">
        <v>10</v>
      </c>
      <c r="H60" s="8" t="e">
        <f t="shared" si="6"/>
        <v>#N/A</v>
      </c>
      <c r="I60" s="8" t="e">
        <f t="shared" si="7"/>
        <v>#N/A</v>
      </c>
      <c r="J60" s="8" t="e">
        <f t="shared" si="8"/>
        <v>#N/A</v>
      </c>
      <c r="N60">
        <f>IF(O60&lt;&gt;"",RANK(Q60,$Q$51:$Q$63)+COUNTIF($Q$51:Q60,Q60)-1,0)</f>
        <v>0</v>
      </c>
      <c r="R60" s="6"/>
      <c r="S60">
        <v>10</v>
      </c>
      <c r="T60" s="8" t="e">
        <f t="shared" si="9"/>
        <v>#N/A</v>
      </c>
      <c r="U60" s="8" t="e">
        <f t="shared" si="10"/>
        <v>#N/A</v>
      </c>
      <c r="V60" s="8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8" t="e">
        <f t="shared" si="6"/>
        <v>#N/A</v>
      </c>
      <c r="I61" s="8" t="e">
        <f t="shared" si="7"/>
        <v>#N/A</v>
      </c>
      <c r="J61" s="8" t="e">
        <f t="shared" si="8"/>
        <v>#N/A</v>
      </c>
      <c r="N61">
        <f>IF(O61&lt;&gt;"",RANK(Q61,$Q$51:$Q$63)+COUNTIF($Q$51:Q61,Q61)-1,0)</f>
        <v>0</v>
      </c>
      <c r="S61">
        <v>11</v>
      </c>
      <c r="T61" s="8" t="e">
        <f t="shared" si="9"/>
        <v>#N/A</v>
      </c>
      <c r="U61" s="8" t="e">
        <f t="shared" si="10"/>
        <v>#N/A</v>
      </c>
      <c r="V61" s="8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8" t="e">
        <f t="shared" si="6"/>
        <v>#N/A</v>
      </c>
      <c r="I62" s="8" t="e">
        <f t="shared" si="7"/>
        <v>#N/A</v>
      </c>
      <c r="J62" s="8" t="e">
        <f t="shared" si="8"/>
        <v>#N/A</v>
      </c>
      <c r="N62">
        <f>IF(O62&lt;&gt;"",RANK(Q62,$Q$51:$Q$63)+COUNTIF($Q$51:Q62,Q62)-1,0)</f>
        <v>0</v>
      </c>
      <c r="S62">
        <v>12</v>
      </c>
      <c r="T62" s="8" t="e">
        <f t="shared" si="9"/>
        <v>#N/A</v>
      </c>
      <c r="U62" s="8" t="e">
        <f t="shared" si="10"/>
        <v>#N/A</v>
      </c>
      <c r="V62" s="8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8" t="e">
        <f t="shared" si="6"/>
        <v>#N/A</v>
      </c>
      <c r="I63" s="8" t="e">
        <f t="shared" si="7"/>
        <v>#N/A</v>
      </c>
      <c r="J63" s="8" t="e">
        <f t="shared" si="8"/>
        <v>#N/A</v>
      </c>
      <c r="N63">
        <f>IF(O63&lt;&gt;"",RANK(Q63,$Q$51:$Q$63)+COUNTIF($Q$51:Q63,Q63)-1,0)</f>
        <v>0</v>
      </c>
      <c r="S63">
        <v>13</v>
      </c>
      <c r="T63" s="8" t="e">
        <f t="shared" si="9"/>
        <v>#N/A</v>
      </c>
      <c r="U63" s="8" t="e">
        <f t="shared" si="10"/>
        <v>#N/A</v>
      </c>
      <c r="V63" s="8" t="e">
        <f t="shared" si="11"/>
        <v>#N/A</v>
      </c>
    </row>
    <row r="66" spans="2:22" ht="21" x14ac:dyDescent="0.35">
      <c r="C66" s="11" t="s">
        <v>131</v>
      </c>
      <c r="D66" s="10"/>
      <c r="E66" s="10"/>
      <c r="O66" s="11" t="s">
        <v>131</v>
      </c>
      <c r="P66" s="10"/>
      <c r="Q66" s="10"/>
    </row>
    <row r="70" spans="2:22" x14ac:dyDescent="0.25">
      <c r="C70" s="7" t="s">
        <v>1</v>
      </c>
      <c r="D70" t="s">
        <v>22</v>
      </c>
      <c r="O70" s="7" t="s">
        <v>1</v>
      </c>
      <c r="P70" t="s">
        <v>969</v>
      </c>
    </row>
    <row r="72" spans="2:22" x14ac:dyDescent="0.25">
      <c r="C72" s="7" t="s">
        <v>25</v>
      </c>
      <c r="D72" s="7" t="s">
        <v>28</v>
      </c>
      <c r="E72" t="s">
        <v>132</v>
      </c>
      <c r="H72" s="8"/>
      <c r="O72" s="7" t="s">
        <v>25</v>
      </c>
      <c r="P72" s="7" t="s">
        <v>28</v>
      </c>
      <c r="Q72" t="s">
        <v>132</v>
      </c>
      <c r="T72" s="8"/>
    </row>
    <row r="73" spans="2:22" x14ac:dyDescent="0.25">
      <c r="B73">
        <f>IF(C73&lt;&gt;"",RANK(E73,$E$73:$E$82)+COUNTIF($E$73:E73,E73)-1,0)</f>
        <v>1</v>
      </c>
      <c r="C73" t="s">
        <v>15</v>
      </c>
      <c r="D73" t="s">
        <v>116</v>
      </c>
      <c r="E73" s="6">
        <v>9</v>
      </c>
      <c r="F73" s="6"/>
      <c r="G73">
        <v>1</v>
      </c>
      <c r="H73" s="8" t="str">
        <f>VLOOKUP(G73,$B$73:$E$82,2,FALSE)</f>
        <v>Matière première</v>
      </c>
      <c r="I73" s="8" t="str">
        <f>VLOOKUP(G73,$B$73:$E$82,3,FALSE)</f>
        <v>Fromages mous emballés</v>
      </c>
      <c r="J73" s="8">
        <f>VLOOKUP(G73,$B$73:$E$82,4,FALSE)</f>
        <v>9</v>
      </c>
      <c r="N73">
        <f>IF(O73&lt;&gt;"",RANK(Q73,$Q$73:$Q$82)+COUNTIF($Q$73:Q73,Q73)-1,0)</f>
        <v>1</v>
      </c>
      <c r="O73" t="s">
        <v>15</v>
      </c>
      <c r="P73" t="s">
        <v>116</v>
      </c>
      <c r="Q73" s="6">
        <v>25</v>
      </c>
      <c r="R73" s="6"/>
      <c r="S73">
        <v>1</v>
      </c>
      <c r="T73" s="8" t="str">
        <f>VLOOKUP(S73,$N$73:$Q$82,2,FALSE)</f>
        <v>Matière première</v>
      </c>
      <c r="U73" s="8" t="str">
        <f>VLOOKUP(S73,$N$73:$Q$82,3,FALSE)</f>
        <v>Fromages mous emballés</v>
      </c>
      <c r="V73" s="8">
        <f>VLOOKUP(S73,$N$73:$Q$82,4,FALSE)</f>
        <v>25</v>
      </c>
    </row>
    <row r="74" spans="2:22" x14ac:dyDescent="0.25">
      <c r="B74">
        <f>IF(C74&lt;&gt;"",RANK(E74,$E$73:$E$82)+COUNTIF($E$73:E74,E74)-1,0)</f>
        <v>2</v>
      </c>
      <c r="C74" t="s">
        <v>15</v>
      </c>
      <c r="D74" t="s">
        <v>119</v>
      </c>
      <c r="E74" s="6">
        <v>3</v>
      </c>
      <c r="F74" s="6"/>
      <c r="G74">
        <v>2</v>
      </c>
      <c r="H74" s="8" t="str">
        <f t="shared" ref="H74:H82" si="12">VLOOKUP(G74,$B$73:$E$82,2,FALSE)</f>
        <v>Matière première</v>
      </c>
      <c r="I74" s="8" t="str">
        <f t="shared" ref="I74:I82" si="13">VLOOKUP(G74,$B$73:$E$82,3,FALSE)</f>
        <v>Fromages petits éjectés</v>
      </c>
      <c r="J74" s="8">
        <f t="shared" ref="J74:J82" si="14">VLOOKUP(G74,$B$73:$E$82,4,FALSE)</f>
        <v>3</v>
      </c>
      <c r="N74">
        <f>IF(O74&lt;&gt;"",RANK(Q74,$Q$73:$Q$82)+COUNTIF($Q$73:Q74,Q74)-1,0)</f>
        <v>2</v>
      </c>
      <c r="O74" t="s">
        <v>15</v>
      </c>
      <c r="P74" t="s">
        <v>136</v>
      </c>
      <c r="Q74" s="6">
        <v>23</v>
      </c>
      <c r="R74" s="6"/>
      <c r="S74">
        <v>2</v>
      </c>
      <c r="T74" s="8" t="str">
        <f t="shared" ref="T74:T82" si="15">VLOOKUP(S74,$N$73:$Q$82,2,FALSE)</f>
        <v>Matière première</v>
      </c>
      <c r="U74" s="8" t="str">
        <f t="shared" ref="U74:U82" si="16">VLOOKUP(S74,$N$73:$Q$82,3,FALSE)</f>
        <v>Tri fromages sur ligne</v>
      </c>
      <c r="V74" s="8">
        <f t="shared" ref="V74:V82" si="17">VLOOKUP(S74,$N$73:$Q$82,4,FALSE)</f>
        <v>23</v>
      </c>
    </row>
    <row r="75" spans="2:22" x14ac:dyDescent="0.25">
      <c r="B75">
        <f>IF(C75&lt;&gt;"",RANK(E75,$E$73:$E$82)+COUNTIF($E$73:E75,E75)-1,0)</f>
        <v>0</v>
      </c>
      <c r="F75" s="6"/>
      <c r="G75">
        <v>3</v>
      </c>
      <c r="H75" s="8" t="e">
        <f t="shared" si="12"/>
        <v>#N/A</v>
      </c>
      <c r="I75" s="8" t="e">
        <f t="shared" si="13"/>
        <v>#N/A</v>
      </c>
      <c r="J75" s="8" t="e">
        <f t="shared" si="14"/>
        <v>#N/A</v>
      </c>
      <c r="N75">
        <f>IF(O75&lt;&gt;"",RANK(Q75,$Q$73:$Q$82)+COUNTIF($Q$73:Q75,Q75)-1,0)</f>
        <v>3</v>
      </c>
      <c r="O75" t="s">
        <v>15</v>
      </c>
      <c r="P75" t="s">
        <v>117</v>
      </c>
      <c r="Q75" s="6">
        <v>10</v>
      </c>
      <c r="R75" s="6"/>
      <c r="S75">
        <v>3</v>
      </c>
      <c r="T75" s="8" t="str">
        <f t="shared" si="15"/>
        <v>Matière première</v>
      </c>
      <c r="U75" s="8" t="str">
        <f t="shared" si="16"/>
        <v>Fromages petits emballés</v>
      </c>
      <c r="V75" s="8">
        <f t="shared" si="17"/>
        <v>10</v>
      </c>
    </row>
    <row r="76" spans="2:22" x14ac:dyDescent="0.25">
      <c r="B76">
        <f>IF(C76&lt;&gt;"",RANK(E76,$E$73:$E$82)+COUNTIF($E$73:E76,E76)-1,0)</f>
        <v>0</v>
      </c>
      <c r="F76" s="6"/>
      <c r="G76">
        <v>4</v>
      </c>
      <c r="H76" s="8" t="e">
        <f t="shared" si="12"/>
        <v>#N/A</v>
      </c>
      <c r="I76" s="8" t="e">
        <f t="shared" si="13"/>
        <v>#N/A</v>
      </c>
      <c r="J76" s="8" t="e">
        <f t="shared" si="14"/>
        <v>#N/A</v>
      </c>
      <c r="N76">
        <f>IF(O76&lt;&gt;"",RANK(Q76,$Q$73:$Q$82)+COUNTIF($Q$73:Q76,Q76)-1,0)</f>
        <v>4</v>
      </c>
      <c r="O76" t="s">
        <v>15</v>
      </c>
      <c r="P76" t="s">
        <v>119</v>
      </c>
      <c r="Q76" s="6">
        <v>4</v>
      </c>
      <c r="R76" s="6"/>
      <c r="S76">
        <v>4</v>
      </c>
      <c r="T76" s="8" t="str">
        <f t="shared" si="15"/>
        <v>Matière première</v>
      </c>
      <c r="U76" s="8" t="str">
        <f t="shared" si="16"/>
        <v>Fromages petits éjectés</v>
      </c>
      <c r="V76" s="8">
        <f t="shared" si="17"/>
        <v>4</v>
      </c>
    </row>
    <row r="77" spans="2:22" x14ac:dyDescent="0.25">
      <c r="B77">
        <f>IF(C77&lt;&gt;"",RANK(E77,$E$73:$E$82)+COUNTIF($E$73:E77,E77)-1,0)</f>
        <v>0</v>
      </c>
      <c r="F77" s="6"/>
      <c r="G77">
        <v>5</v>
      </c>
      <c r="H77" s="8" t="e">
        <f t="shared" si="12"/>
        <v>#N/A</v>
      </c>
      <c r="I77" s="8" t="e">
        <f t="shared" si="13"/>
        <v>#N/A</v>
      </c>
      <c r="J77" s="8" t="e">
        <f t="shared" si="14"/>
        <v>#N/A</v>
      </c>
      <c r="N77">
        <f>IF(O77&lt;&gt;"",RANK(Q77,$Q$73:$Q$82)+COUNTIF($Q$73:Q77,Q77)-1,0)</f>
        <v>5</v>
      </c>
      <c r="O77" t="s">
        <v>15</v>
      </c>
      <c r="P77" t="s">
        <v>10</v>
      </c>
      <c r="Q77" s="6">
        <v>3</v>
      </c>
      <c r="R77" s="6"/>
      <c r="S77">
        <v>5</v>
      </c>
      <c r="T77" s="8" t="str">
        <f t="shared" si="15"/>
        <v>Matière première</v>
      </c>
      <c r="U77" s="8" t="str">
        <f t="shared" si="16"/>
        <v>.</v>
      </c>
      <c r="V77" s="8">
        <f t="shared" si="17"/>
        <v>3</v>
      </c>
    </row>
    <row r="78" spans="2:22" x14ac:dyDescent="0.25">
      <c r="B78">
        <f>IF(C78&lt;&gt;"",RANK(E78,$E$73:$E$82)+COUNTIF($E$73:E78,E78)-1,0)</f>
        <v>0</v>
      </c>
      <c r="F78" s="6"/>
      <c r="G78">
        <v>6</v>
      </c>
      <c r="H78" s="8" t="e">
        <f t="shared" si="12"/>
        <v>#N/A</v>
      </c>
      <c r="I78" s="8" t="e">
        <f t="shared" si="13"/>
        <v>#N/A</v>
      </c>
      <c r="J78" s="8" t="e">
        <f t="shared" si="14"/>
        <v>#N/A</v>
      </c>
      <c r="N78">
        <f>IF(O78&lt;&gt;"",RANK(Q78,$Q$73:$Q$82)+COUNTIF($Q$73:Q78,Q78)-1,0)</f>
        <v>6</v>
      </c>
      <c r="O78" t="s">
        <v>15</v>
      </c>
      <c r="P78" t="s">
        <v>118</v>
      </c>
      <c r="Q78" s="6">
        <v>1</v>
      </c>
      <c r="R78" s="6"/>
      <c r="S78">
        <v>6</v>
      </c>
      <c r="T78" s="8" t="str">
        <f t="shared" si="15"/>
        <v>Matière première</v>
      </c>
      <c r="U78" s="8" t="str">
        <f t="shared" si="16"/>
        <v>Fromages gros emballés</v>
      </c>
      <c r="V78" s="8">
        <f t="shared" si="17"/>
        <v>1</v>
      </c>
    </row>
    <row r="79" spans="2:22" x14ac:dyDescent="0.25">
      <c r="B79">
        <f>IF(C79&lt;&gt;"",RANK(E79,$E$73:$E$82)+COUNTIF($E$73:E79,E79)-1,0)</f>
        <v>0</v>
      </c>
      <c r="F79" s="6"/>
      <c r="G79">
        <v>7</v>
      </c>
      <c r="H79" s="8" t="e">
        <f t="shared" si="12"/>
        <v>#N/A</v>
      </c>
      <c r="I79" s="8" t="e">
        <f t="shared" si="13"/>
        <v>#N/A</v>
      </c>
      <c r="J79" s="8" t="e">
        <f t="shared" si="14"/>
        <v>#N/A</v>
      </c>
      <c r="N79">
        <f>IF(O79&lt;&gt;"",RANK(Q79,$Q$73:$Q$82)+COUNTIF($Q$73:Q79,Q79)-1,0)</f>
        <v>0</v>
      </c>
      <c r="R79" s="6"/>
      <c r="S79">
        <v>7</v>
      </c>
      <c r="T79" s="8" t="e">
        <f t="shared" si="15"/>
        <v>#N/A</v>
      </c>
      <c r="U79" s="8" t="e">
        <f t="shared" si="16"/>
        <v>#N/A</v>
      </c>
      <c r="V79" s="8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6"/>
      <c r="G80">
        <v>8</v>
      </c>
      <c r="H80" s="8" t="e">
        <f t="shared" si="12"/>
        <v>#N/A</v>
      </c>
      <c r="I80" s="8" t="e">
        <f t="shared" si="13"/>
        <v>#N/A</v>
      </c>
      <c r="J80" s="8" t="e">
        <f t="shared" si="14"/>
        <v>#N/A</v>
      </c>
      <c r="N80">
        <f>IF(O80&lt;&gt;"",RANK(Q80,$Q$73:$Q$82)+COUNTIF($Q$73:Q80,Q80)-1,0)</f>
        <v>0</v>
      </c>
      <c r="R80" s="6"/>
      <c r="S80">
        <v>8</v>
      </c>
      <c r="T80" s="8" t="e">
        <f t="shared" si="15"/>
        <v>#N/A</v>
      </c>
      <c r="U80" s="8" t="e">
        <f t="shared" si="16"/>
        <v>#N/A</v>
      </c>
      <c r="V80" s="8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6"/>
      <c r="G81">
        <v>9</v>
      </c>
      <c r="H81" s="8" t="e">
        <f t="shared" si="12"/>
        <v>#N/A</v>
      </c>
      <c r="I81" s="8" t="e">
        <f t="shared" si="13"/>
        <v>#N/A</v>
      </c>
      <c r="J81" s="8" t="e">
        <f t="shared" si="14"/>
        <v>#N/A</v>
      </c>
      <c r="N81">
        <f>IF(O81&lt;&gt;"",RANK(Q81,$Q$73:$Q$82)+COUNTIF($Q$73:Q81,Q81)-1,0)</f>
        <v>0</v>
      </c>
      <c r="R81" s="6"/>
      <c r="S81">
        <v>9</v>
      </c>
      <c r="T81" s="8" t="e">
        <f t="shared" si="15"/>
        <v>#N/A</v>
      </c>
      <c r="U81" s="8" t="e">
        <f t="shared" si="16"/>
        <v>#N/A</v>
      </c>
      <c r="V81" s="8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6"/>
      <c r="G82">
        <v>10</v>
      </c>
      <c r="H82" s="8" t="e">
        <f t="shared" si="12"/>
        <v>#N/A</v>
      </c>
      <c r="I82" s="8" t="e">
        <f t="shared" si="13"/>
        <v>#N/A</v>
      </c>
      <c r="J82" s="8" t="e">
        <f t="shared" si="14"/>
        <v>#N/A</v>
      </c>
      <c r="N82">
        <f>IF(O82&lt;&gt;"",RANK(Q82,$Q$73:$Q$82)+COUNTIF($Q$73:Q82,Q82)-1,0)</f>
        <v>0</v>
      </c>
      <c r="R82" s="6"/>
      <c r="S82">
        <v>10</v>
      </c>
      <c r="T82" s="8" t="e">
        <f t="shared" si="15"/>
        <v>#N/A</v>
      </c>
      <c r="U82" s="8" t="e">
        <f t="shared" si="16"/>
        <v>#N/A</v>
      </c>
      <c r="V82" s="8" t="e">
        <f t="shared" si="17"/>
        <v>#N/A</v>
      </c>
    </row>
    <row r="86" spans="2:33" x14ac:dyDescent="0.25">
      <c r="C86" s="7" t="s">
        <v>1</v>
      </c>
      <c r="D86" t="s">
        <v>22</v>
      </c>
      <c r="O86" s="7" t="s">
        <v>1</v>
      </c>
      <c r="P86" t="s">
        <v>969</v>
      </c>
    </row>
    <row r="88" spans="2:33" x14ac:dyDescent="0.25">
      <c r="C88" s="7" t="s">
        <v>25</v>
      </c>
      <c r="D88" t="s">
        <v>125</v>
      </c>
      <c r="H88" s="8"/>
      <c r="O88" s="7" t="s">
        <v>25</v>
      </c>
      <c r="P88" t="s">
        <v>125</v>
      </c>
      <c r="T88" s="8"/>
      <c r="AF88" s="8"/>
    </row>
    <row r="89" spans="2:33" x14ac:dyDescent="0.25">
      <c r="B89">
        <f>IF(C89&lt;&gt;"",RANK(D89,$D$89:$D$98)+COUNTIF($D$89:D89,D89)-1,0)</f>
        <v>1</v>
      </c>
      <c r="C89" t="s">
        <v>97</v>
      </c>
      <c r="D89" s="6">
        <v>165</v>
      </c>
      <c r="F89" s="6"/>
      <c r="G89">
        <v>1</v>
      </c>
      <c r="H89" s="8" t="str">
        <f>VLOOKUP(G89,$B$89:$D$98,2,FALSE)</f>
        <v>Encaisseuse PM</v>
      </c>
      <c r="I89" s="8">
        <f>VLOOKUP(G89,$B$89:$D$98,3,FALSE)</f>
        <v>165</v>
      </c>
      <c r="N89">
        <f>IF(O89&lt;&gt;"",RANK(P89,$P$89:$P$98)+COUNTIF($P$89:P89,P89)-1,0)</f>
        <v>1</v>
      </c>
      <c r="O89" t="s">
        <v>84</v>
      </c>
      <c r="P89" s="6">
        <v>3645</v>
      </c>
      <c r="R89" s="6"/>
      <c r="S89">
        <v>1</v>
      </c>
      <c r="T89" s="8" t="str">
        <f>VLOOKUP(S89,$N$89:$P$98,2,FALSE)</f>
        <v>Emballeuse SAN61</v>
      </c>
      <c r="U89" s="8">
        <f>VLOOKUP(S89,$N$89:$P$98,3,FALSE)</f>
        <v>3645</v>
      </c>
      <c r="AB89" s="6"/>
      <c r="AD89" s="6"/>
      <c r="AF89" s="8"/>
      <c r="AG89" s="8"/>
    </row>
    <row r="90" spans="2:33" x14ac:dyDescent="0.25">
      <c r="B90">
        <f>IF(C90&lt;&gt;"",RANK(D90,$D$89:$D$98)+COUNTIF($D$89:D90,D90)-1,0)</f>
        <v>2</v>
      </c>
      <c r="C90" t="s">
        <v>87</v>
      </c>
      <c r="D90" s="6">
        <v>150</v>
      </c>
      <c r="F90" s="6"/>
      <c r="G90">
        <v>2</v>
      </c>
      <c r="H90" s="8" t="str">
        <f t="shared" ref="H90:H98" si="18">VLOOKUP(G90,$B$89:$D$98,2,FALSE)</f>
        <v>Emballeuse PM</v>
      </c>
      <c r="I90" s="8">
        <f t="shared" ref="I90:I98" si="19">VLOOKUP(G90,$B$89:$D$98,3,FALSE)</f>
        <v>150</v>
      </c>
      <c r="N90">
        <f>IF(O90&lt;&gt;"",RANK(P90,$P$89:$P$98)+COUNTIF($P$89:P90,P90)-1,0)</f>
        <v>2</v>
      </c>
      <c r="O90" t="s">
        <v>16</v>
      </c>
      <c r="P90" s="6">
        <v>3186</v>
      </c>
      <c r="R90" s="6"/>
      <c r="S90">
        <v>2</v>
      </c>
      <c r="T90" s="8" t="str">
        <f t="shared" ref="T90:T98" si="20">VLOOKUP(S90,$N$89:$P$98,2,FALSE)</f>
        <v>Encaisseuse</v>
      </c>
      <c r="U90" s="8">
        <f t="shared" ref="U90:U98" si="21">VLOOKUP(S90,$N$89:$P$98,3,FALSE)</f>
        <v>3186</v>
      </c>
      <c r="AB90" s="6"/>
      <c r="AD90" s="6"/>
      <c r="AF90" s="8"/>
      <c r="AG90" s="8"/>
    </row>
    <row r="91" spans="2:33" x14ac:dyDescent="0.25">
      <c r="B91">
        <f>IF(C91&lt;&gt;"",RANK(D91,$D$89:$D$98)+COUNTIF($D$89:D91,D91)-1,0)</f>
        <v>3</v>
      </c>
      <c r="C91" t="s">
        <v>61</v>
      </c>
      <c r="D91" s="6">
        <v>90</v>
      </c>
      <c r="F91" s="6"/>
      <c r="G91">
        <v>3</v>
      </c>
      <c r="H91" s="8" t="str">
        <f t="shared" si="18"/>
        <v>Stickage dateur étiqueteuse</v>
      </c>
      <c r="I91" s="8">
        <f t="shared" si="19"/>
        <v>90</v>
      </c>
      <c r="N91">
        <f>IF(O91&lt;&gt;"",RANK(P91,$P$89:$P$98)+COUNTIF($P$89:P91,P91)-1,0)</f>
        <v>3</v>
      </c>
      <c r="O91" t="s">
        <v>85</v>
      </c>
      <c r="P91" s="6">
        <v>3100</v>
      </c>
      <c r="R91" s="6"/>
      <c r="S91">
        <v>3</v>
      </c>
      <c r="T91" s="8" t="str">
        <f t="shared" si="20"/>
        <v>Emballeuse Multisan</v>
      </c>
      <c r="U91" s="8">
        <f t="shared" si="21"/>
        <v>3100</v>
      </c>
      <c r="AB91" s="6"/>
      <c r="AD91" s="6"/>
      <c r="AF91" s="8"/>
      <c r="AG91" s="8"/>
    </row>
    <row r="92" spans="2:33" x14ac:dyDescent="0.25">
      <c r="B92">
        <f>IF(C92&lt;&gt;"",RANK(D92,$D$89:$D$98)+COUNTIF($D$89:D92,D92)-1,0)</f>
        <v>4</v>
      </c>
      <c r="C92" t="s">
        <v>92</v>
      </c>
      <c r="D92" s="6">
        <v>60</v>
      </c>
      <c r="F92" s="6"/>
      <c r="G92">
        <v>4</v>
      </c>
      <c r="H92" s="8" t="str">
        <f t="shared" si="18"/>
        <v>Dépileur pap absorbeur, Convoyeur dépose</v>
      </c>
      <c r="I92" s="8">
        <f t="shared" si="19"/>
        <v>60</v>
      </c>
      <c r="N92">
        <f>IF(O92&lt;&gt;"",RANK(P92,$P$89:$P$98)+COUNTIF($P$89:P92,P92)-1,0)</f>
        <v>4</v>
      </c>
      <c r="O92" t="s">
        <v>83</v>
      </c>
      <c r="P92" s="6">
        <v>1847</v>
      </c>
      <c r="R92" s="6"/>
      <c r="S92">
        <v>4</v>
      </c>
      <c r="T92" s="8" t="str">
        <f t="shared" si="20"/>
        <v>Emballeuse SAN80</v>
      </c>
      <c r="U92" s="8">
        <f t="shared" si="21"/>
        <v>1847</v>
      </c>
      <c r="AB92" s="6"/>
      <c r="AD92" s="6"/>
      <c r="AF92" s="8"/>
      <c r="AG92" s="8"/>
    </row>
    <row r="93" spans="2:33" x14ac:dyDescent="0.25">
      <c r="B93">
        <f>IF(C93&lt;&gt;"",RANK(D93,$D$89:$D$98)+COUNTIF($D$89:D93,D93)-1,0)</f>
        <v>0</v>
      </c>
      <c r="F93" s="6"/>
      <c r="G93">
        <v>5</v>
      </c>
      <c r="H93" s="8" t="e">
        <f t="shared" si="18"/>
        <v>#N/A</v>
      </c>
      <c r="I93" s="8" t="e">
        <f t="shared" si="19"/>
        <v>#N/A</v>
      </c>
      <c r="N93">
        <f>IF(O93&lt;&gt;"",RANK(P93,$P$89:$P$98)+COUNTIF($P$89:P93,P93)-1,0)</f>
        <v>5</v>
      </c>
      <c r="O93" t="s">
        <v>61</v>
      </c>
      <c r="P93" s="6">
        <v>1790</v>
      </c>
      <c r="R93" s="6"/>
      <c r="S93">
        <v>5</v>
      </c>
      <c r="T93" s="8" t="str">
        <f t="shared" si="20"/>
        <v>Stickage dateur étiqueteuse</v>
      </c>
      <c r="U93" s="8">
        <f t="shared" si="21"/>
        <v>1790</v>
      </c>
      <c r="AD93" s="6"/>
      <c r="AF93" s="8"/>
      <c r="AG93" s="8"/>
    </row>
    <row r="94" spans="2:33" x14ac:dyDescent="0.25">
      <c r="B94">
        <f>IF(C94&lt;&gt;"",RANK(D94,$D$89:$D$98)+COUNTIF($D$89:D94,D94)-1,0)</f>
        <v>0</v>
      </c>
      <c r="F94" s="6"/>
      <c r="G94">
        <v>6</v>
      </c>
      <c r="H94" s="8" t="e">
        <f t="shared" si="18"/>
        <v>#N/A</v>
      </c>
      <c r="I94" s="8" t="e">
        <f t="shared" si="19"/>
        <v>#N/A</v>
      </c>
      <c r="N94">
        <f>IF(O94&lt;&gt;"",RANK(P94,$P$89:$P$98)+COUNTIF($P$89:P94,P94)-1,0)</f>
        <v>6</v>
      </c>
      <c r="O94" t="s">
        <v>88</v>
      </c>
      <c r="P94" s="6">
        <v>1370</v>
      </c>
      <c r="R94" s="6"/>
      <c r="S94">
        <v>6</v>
      </c>
      <c r="T94" s="8" t="str">
        <f t="shared" si="20"/>
        <v>Encaisseuse Multisan</v>
      </c>
      <c r="U94" s="8">
        <f t="shared" si="21"/>
        <v>1370</v>
      </c>
      <c r="AD94" s="6"/>
      <c r="AF94" s="8"/>
      <c r="AG94" s="8"/>
    </row>
    <row r="95" spans="2:33" x14ac:dyDescent="0.25">
      <c r="B95">
        <f>IF(C95&lt;&gt;"",RANK(D95,$D$89:$D$98)+COUNTIF($D$89:D95,D95)-1,0)</f>
        <v>0</v>
      </c>
      <c r="F95" s="6"/>
      <c r="G95">
        <v>7</v>
      </c>
      <c r="H95" s="8" t="e">
        <f t="shared" si="18"/>
        <v>#N/A</v>
      </c>
      <c r="I95" s="8" t="e">
        <f t="shared" si="19"/>
        <v>#N/A</v>
      </c>
      <c r="N95">
        <f>IF(O95&lt;&gt;"",RANK(P95,$P$89:$P$98)+COUNTIF($P$89:P95,P95)-1,0)</f>
        <v>7</v>
      </c>
      <c r="O95" t="s">
        <v>48</v>
      </c>
      <c r="P95" s="6">
        <v>580</v>
      </c>
      <c r="R95" s="6"/>
      <c r="S95">
        <v>7</v>
      </c>
      <c r="T95" s="8" t="str">
        <f t="shared" si="20"/>
        <v>Centreur Vestor</v>
      </c>
      <c r="U95" s="8">
        <f t="shared" si="21"/>
        <v>580</v>
      </c>
      <c r="AD95" s="6"/>
      <c r="AF95" s="8"/>
      <c r="AG95" s="8"/>
    </row>
    <row r="96" spans="2:33" x14ac:dyDescent="0.25">
      <c r="B96">
        <f>IF(C96&lt;&gt;"",RANK(D96,$D$89:$D$98)+COUNTIF($D$89:D96,D96)-1,0)</f>
        <v>0</v>
      </c>
      <c r="F96" s="6"/>
      <c r="G96">
        <v>8</v>
      </c>
      <c r="H96" s="8" t="e">
        <f t="shared" si="18"/>
        <v>#N/A</v>
      </c>
      <c r="I96" s="8" t="e">
        <f t="shared" si="19"/>
        <v>#N/A</v>
      </c>
      <c r="N96">
        <f>IF(O96&lt;&gt;"",RANK(P96,$P$89:$P$98)+COUNTIF($P$89:P96,P96)-1,0)</f>
        <v>8</v>
      </c>
      <c r="O96" t="s">
        <v>18</v>
      </c>
      <c r="P96" s="6">
        <v>415</v>
      </c>
      <c r="R96" s="6"/>
      <c r="S96">
        <v>8</v>
      </c>
      <c r="T96" s="8" t="str">
        <f t="shared" si="20"/>
        <v>Portique</v>
      </c>
      <c r="U96" s="8">
        <f t="shared" si="21"/>
        <v>415</v>
      </c>
      <c r="AD96" s="6"/>
      <c r="AF96" s="8"/>
      <c r="AG96" s="8"/>
    </row>
    <row r="97" spans="2:33" x14ac:dyDescent="0.25">
      <c r="B97">
        <f>IF(C97&lt;&gt;"",RANK(D97,$D$89:$D$98)+COUNTIF($D$89:D97,D97)-1,0)</f>
        <v>0</v>
      </c>
      <c r="F97" s="6"/>
      <c r="G97">
        <v>9</v>
      </c>
      <c r="H97" s="8" t="e">
        <f t="shared" si="18"/>
        <v>#N/A</v>
      </c>
      <c r="I97" s="8" t="e">
        <f t="shared" si="19"/>
        <v>#N/A</v>
      </c>
      <c r="N97">
        <f>IF(O97&lt;&gt;"",RANK(P97,$P$89:$P$98)+COUNTIF($P$89:P97,P97)-1,0)</f>
        <v>9</v>
      </c>
      <c r="O97" t="s">
        <v>47</v>
      </c>
      <c r="P97" s="6">
        <v>335</v>
      </c>
      <c r="R97" s="6"/>
      <c r="S97">
        <v>9</v>
      </c>
      <c r="T97" s="8" t="str">
        <f t="shared" si="20"/>
        <v>Balance DPM</v>
      </c>
      <c r="U97" s="8">
        <f t="shared" si="21"/>
        <v>335</v>
      </c>
      <c r="AD97" s="6"/>
      <c r="AF97" s="8"/>
      <c r="AG97" s="8"/>
    </row>
    <row r="98" spans="2:33" x14ac:dyDescent="0.25">
      <c r="B98">
        <f>IF(C98&lt;&gt;"",RANK(D98,$D$89:$D$98)+COUNTIF($D$89:D98,D98)-1,0)</f>
        <v>0</v>
      </c>
      <c r="F98" s="6"/>
      <c r="G98">
        <v>10</v>
      </c>
      <c r="H98" s="8" t="e">
        <f t="shared" si="18"/>
        <v>#N/A</v>
      </c>
      <c r="I98" s="8" t="e">
        <f t="shared" si="19"/>
        <v>#N/A</v>
      </c>
      <c r="N98">
        <f>IF(O98&lt;&gt;"",RANK(P98,$P$89:$P$98)+COUNTIF($P$89:P98,P98)-1,0)</f>
        <v>10</v>
      </c>
      <c r="O98" t="s">
        <v>12</v>
      </c>
      <c r="P98" s="6">
        <v>300</v>
      </c>
      <c r="R98" s="6"/>
      <c r="S98">
        <v>10</v>
      </c>
      <c r="T98" s="8" t="str">
        <f t="shared" si="20"/>
        <v>Tapis d'alimentation</v>
      </c>
      <c r="U98" s="8">
        <f t="shared" si="21"/>
        <v>300</v>
      </c>
      <c r="AD98" s="6"/>
      <c r="AF98" s="8"/>
      <c r="AG98" s="8"/>
    </row>
    <row r="99" spans="2:33" x14ac:dyDescent="0.25">
      <c r="O99" t="s">
        <v>43</v>
      </c>
      <c r="P99" s="6">
        <v>250</v>
      </c>
    </row>
    <row r="100" spans="2:33" x14ac:dyDescent="0.25">
      <c r="O100" t="s">
        <v>101</v>
      </c>
      <c r="P100" s="6">
        <v>245</v>
      </c>
    </row>
    <row r="101" spans="2:33" x14ac:dyDescent="0.25">
      <c r="O101" t="s">
        <v>32</v>
      </c>
      <c r="P101" s="6">
        <v>225</v>
      </c>
    </row>
    <row r="102" spans="2:33" x14ac:dyDescent="0.25">
      <c r="O102" t="s">
        <v>17</v>
      </c>
      <c r="P102" s="6">
        <v>175</v>
      </c>
    </row>
    <row r="103" spans="2:33" x14ac:dyDescent="0.25">
      <c r="O103" t="s">
        <v>97</v>
      </c>
      <c r="P103" s="6">
        <v>165</v>
      </c>
    </row>
    <row r="104" spans="2:33" x14ac:dyDescent="0.25">
      <c r="O104" t="s">
        <v>87</v>
      </c>
      <c r="P104" s="6">
        <v>150</v>
      </c>
    </row>
    <row r="105" spans="2:33" x14ac:dyDescent="0.25">
      <c r="O105" t="s">
        <v>14</v>
      </c>
      <c r="P105" s="6">
        <v>150</v>
      </c>
    </row>
    <row r="106" spans="2:33" x14ac:dyDescent="0.25">
      <c r="O106" t="s">
        <v>102</v>
      </c>
      <c r="P106" s="6">
        <v>75</v>
      </c>
    </row>
    <row r="107" spans="2:33" x14ac:dyDescent="0.25">
      <c r="O107" t="s">
        <v>20</v>
      </c>
      <c r="P107" s="6">
        <v>65</v>
      </c>
    </row>
    <row r="108" spans="2:33" x14ac:dyDescent="0.25">
      <c r="O108" t="s">
        <v>19</v>
      </c>
      <c r="P108" s="6">
        <v>65</v>
      </c>
    </row>
    <row r="109" spans="2:33" x14ac:dyDescent="0.25">
      <c r="O109" t="s">
        <v>92</v>
      </c>
      <c r="P109" s="6">
        <v>60</v>
      </c>
    </row>
    <row r="110" spans="2:33" x14ac:dyDescent="0.25">
      <c r="O110" t="s">
        <v>13</v>
      </c>
      <c r="P110" s="6">
        <v>59</v>
      </c>
    </row>
    <row r="111" spans="2:33" x14ac:dyDescent="0.25">
      <c r="O111" t="s">
        <v>44</v>
      </c>
      <c r="P111" s="6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AG111"/>
  <sheetViews>
    <sheetView zoomScale="55" zoomScaleNormal="55" workbookViewId="0">
      <selection activeCell="P72" sqref="P72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5.28515625" bestFit="1" customWidth="1"/>
    <col min="5" max="5" width="23.28515625" customWidth="1"/>
    <col min="6" max="6" width="5.7109375" customWidth="1"/>
    <col min="7" max="7" width="3" bestFit="1" customWidth="1"/>
    <col min="8" max="8" width="21.42578125" customWidth="1"/>
    <col min="9" max="9" width="25.28515625" bestFit="1" customWidth="1"/>
    <col min="10" max="10" width="5.5703125" bestFit="1" customWidth="1"/>
    <col min="11" max="11" width="4.140625" customWidth="1"/>
    <col min="12" max="12" width="4.140625" style="12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2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9" t="s">
        <v>2</v>
      </c>
      <c r="O1" s="9"/>
    </row>
    <row r="4" spans="2:22" ht="21" x14ac:dyDescent="0.35">
      <c r="C4" s="11" t="s">
        <v>127</v>
      </c>
      <c r="D4" s="10"/>
      <c r="O4" s="11" t="s">
        <v>127</v>
      </c>
      <c r="P4" s="10"/>
    </row>
    <row r="7" spans="2:22" x14ac:dyDescent="0.25">
      <c r="C7" s="7" t="s">
        <v>1</v>
      </c>
      <c r="D7" t="s">
        <v>7</v>
      </c>
      <c r="O7" s="7" t="s">
        <v>1</v>
      </c>
      <c r="P7" t="s">
        <v>969</v>
      </c>
    </row>
    <row r="9" spans="2:22" x14ac:dyDescent="0.25">
      <c r="C9" s="7" t="s">
        <v>25</v>
      </c>
      <c r="D9" s="7" t="s">
        <v>28</v>
      </c>
      <c r="E9" t="s">
        <v>125</v>
      </c>
      <c r="H9" s="8"/>
      <c r="O9" s="7" t="s">
        <v>25</v>
      </c>
      <c r="P9" s="7" t="s">
        <v>28</v>
      </c>
      <c r="Q9" t="s">
        <v>125</v>
      </c>
      <c r="T9" s="8"/>
    </row>
    <row r="10" spans="2:22" x14ac:dyDescent="0.25">
      <c r="B10">
        <f>IF(C10&lt;&gt;"",RANK(E10,$E$10:$E$35)+COUNTIF($E$10:E10,E10)-1,0)</f>
        <v>1</v>
      </c>
      <c r="C10" t="s">
        <v>83</v>
      </c>
      <c r="D10" t="s">
        <v>115</v>
      </c>
      <c r="E10" s="6">
        <v>177</v>
      </c>
      <c r="F10" s="6"/>
      <c r="G10">
        <v>1</v>
      </c>
      <c r="H10" s="8" t="str">
        <f>VLOOKUP(G10,$B$10:$E$35,2,FALSE)</f>
        <v>Emballeuse SAN80</v>
      </c>
      <c r="I10" s="8" t="str">
        <f>VLOOKUP(G10,$B$10:$E$35,3,FALSE)</f>
        <v>Fromage mal emballé</v>
      </c>
      <c r="J10" s="8">
        <f>VLOOKUP(G10,$B$10:$E$35,4,FALSE)</f>
        <v>177</v>
      </c>
      <c r="N10">
        <f>IF(O10&lt;&gt;"",RANK(Q10,$Q$10:$Q$35)+COUNTIF($Q$10:Q10,Q10)-1,0)</f>
        <v>1</v>
      </c>
      <c r="O10" t="s">
        <v>84</v>
      </c>
      <c r="P10" t="s">
        <v>115</v>
      </c>
      <c r="Q10" s="6">
        <v>2940</v>
      </c>
      <c r="R10" s="6"/>
      <c r="S10">
        <v>1</v>
      </c>
      <c r="T10" s="8" t="str">
        <f>VLOOKUP(S10,$N$10:$Q$35,2,FALSE)</f>
        <v>Emballeuse SAN61</v>
      </c>
      <c r="U10" s="8" t="str">
        <f>VLOOKUP(S10,$N$10:$Q$35,3,FALSE)</f>
        <v>Fromage mal emballé</v>
      </c>
      <c r="V10" s="8">
        <f>VLOOKUP(S10,$N$10:$Q$35,4,FALSE)</f>
        <v>2940</v>
      </c>
    </row>
    <row r="11" spans="2:22" x14ac:dyDescent="0.25">
      <c r="B11">
        <f>IF(C11&lt;&gt;"",RANK(E11,$E$10:$E$35)+COUNTIF($E$10:E11,E11)-1,0)</f>
        <v>2</v>
      </c>
      <c r="C11" t="s">
        <v>83</v>
      </c>
      <c r="D11" t="s">
        <v>71</v>
      </c>
      <c r="E11" s="6">
        <v>170</v>
      </c>
      <c r="F11" s="6"/>
      <c r="G11">
        <v>2</v>
      </c>
      <c r="H11" s="8" t="str">
        <f t="shared" ref="H11:H35" si="0">VLOOKUP(G11,$B$10:$E$35,2,FALSE)</f>
        <v>Emballeuse SAN80</v>
      </c>
      <c r="I11" s="8" t="str">
        <f t="shared" ref="I11:I35" si="1">VLOOKUP(G11,$B$10:$E$35,3,FALSE)</f>
        <v>Défaut tirage papier</v>
      </c>
      <c r="J11" s="8">
        <f t="shared" ref="J11:J35" si="2">VLOOKUP(G11,$B$10:$E$35,4,FALSE)</f>
        <v>170</v>
      </c>
      <c r="N11">
        <f>IF(O11&lt;&gt;"",RANK(Q11,$Q$10:$Q$35)+COUNTIF($Q$10:Q11,Q11)-1,0)</f>
        <v>11</v>
      </c>
      <c r="O11" t="s">
        <v>84</v>
      </c>
      <c r="P11" t="s">
        <v>71</v>
      </c>
      <c r="Q11" s="6">
        <v>235</v>
      </c>
      <c r="R11" s="6"/>
      <c r="S11">
        <v>2</v>
      </c>
      <c r="T11" s="8" t="str">
        <f t="shared" ref="T11:T35" si="3">VLOOKUP(S11,$N$10:$Q$35,2,FALSE)</f>
        <v>Encaisseuse</v>
      </c>
      <c r="U11" s="8" t="str">
        <f t="shared" ref="U11:U35" si="4">VLOOKUP(S11,$N$10:$Q$35,3,FALSE)</f>
        <v>Panne préparation couche</v>
      </c>
      <c r="V11" s="8">
        <f t="shared" ref="V11:V35" si="5">VLOOKUP(S11,$N$10:$Q$35,4,FALSE)</f>
        <v>855</v>
      </c>
    </row>
    <row r="12" spans="2:22" x14ac:dyDescent="0.25">
      <c r="B12">
        <f>IF(C12&lt;&gt;"",RANK(E12,$E$10:$E$35)+COUNTIF($E$10:E12,E12)-1,0)</f>
        <v>4</v>
      </c>
      <c r="C12" t="s">
        <v>83</v>
      </c>
      <c r="D12" t="s">
        <v>70</v>
      </c>
      <c r="E12" s="6">
        <v>85</v>
      </c>
      <c r="F12" s="6"/>
      <c r="G12">
        <v>3</v>
      </c>
      <c r="H12" s="8" t="str">
        <f t="shared" si="0"/>
        <v>Encaisseuse</v>
      </c>
      <c r="I12" s="8" t="str">
        <f t="shared" si="1"/>
        <v>Panne retourneur</v>
      </c>
      <c r="J12" s="8">
        <f t="shared" si="2"/>
        <v>120</v>
      </c>
      <c r="N12">
        <f>IF(O12&lt;&gt;"",RANK(Q12,$Q$10:$Q$35)+COUNTIF($Q$10:Q12,Q12)-1,0)</f>
        <v>14</v>
      </c>
      <c r="O12" t="s">
        <v>84</v>
      </c>
      <c r="P12" t="s">
        <v>73</v>
      </c>
      <c r="Q12" s="6">
        <v>150</v>
      </c>
      <c r="R12" s="6"/>
      <c r="S12">
        <v>3</v>
      </c>
      <c r="T12" s="8" t="str">
        <f t="shared" si="3"/>
        <v>Emballeuse Multisan</v>
      </c>
      <c r="U12" s="8" t="str">
        <f t="shared" si="4"/>
        <v>Fromage mal emballé</v>
      </c>
      <c r="V12" s="8">
        <f t="shared" si="5"/>
        <v>690</v>
      </c>
    </row>
    <row r="13" spans="2:22" x14ac:dyDescent="0.25">
      <c r="B13">
        <f>IF(C13&lt;&gt;"",RANK(E13,$E$10:$E$35)+COUNTIF($E$10:E13,E13)-1,0)</f>
        <v>5</v>
      </c>
      <c r="C13" t="s">
        <v>83</v>
      </c>
      <c r="D13" t="s">
        <v>68</v>
      </c>
      <c r="E13" s="6">
        <v>70</v>
      </c>
      <c r="F13" s="6"/>
      <c r="G13">
        <v>4</v>
      </c>
      <c r="H13" s="8" t="str">
        <f t="shared" si="0"/>
        <v>Emballeuse SAN80</v>
      </c>
      <c r="I13" s="8" t="str">
        <f t="shared" si="1"/>
        <v>Papier qui frise</v>
      </c>
      <c r="J13" s="8">
        <f t="shared" si="2"/>
        <v>85</v>
      </c>
      <c r="N13">
        <f>IF(O13&lt;&gt;"",RANK(Q13,$Q$10:$Q$35)+COUNTIF($Q$10:Q13,Q13)-1,0)</f>
        <v>16</v>
      </c>
      <c r="O13" t="s">
        <v>84</v>
      </c>
      <c r="P13" t="s">
        <v>74</v>
      </c>
      <c r="Q13" s="6">
        <v>125</v>
      </c>
      <c r="R13" s="6"/>
      <c r="S13">
        <v>4</v>
      </c>
      <c r="T13" s="8" t="str">
        <f t="shared" si="3"/>
        <v>Emballeuse Multisan</v>
      </c>
      <c r="U13" s="8" t="str">
        <f t="shared" si="4"/>
        <v>Défaut tirage papier</v>
      </c>
      <c r="V13" s="8">
        <f t="shared" si="5"/>
        <v>500</v>
      </c>
    </row>
    <row r="14" spans="2:22" x14ac:dyDescent="0.25">
      <c r="B14">
        <f>IF(C14&lt;&gt;"",RANK(E14,$E$10:$E$35)+COUNTIF($E$10:E14,E14)-1,0)</f>
        <v>7</v>
      </c>
      <c r="C14" t="s">
        <v>83</v>
      </c>
      <c r="D14" t="s">
        <v>150</v>
      </c>
      <c r="E14" s="6">
        <v>60</v>
      </c>
      <c r="F14" s="6"/>
      <c r="G14">
        <v>5</v>
      </c>
      <c r="H14" s="8" t="str">
        <f t="shared" si="0"/>
        <v>Emballeuse SAN80</v>
      </c>
      <c r="I14" s="8" t="str">
        <f t="shared" si="1"/>
        <v>Défaut pince prise fromage</v>
      </c>
      <c r="J14" s="8">
        <f t="shared" si="2"/>
        <v>70</v>
      </c>
      <c r="N14">
        <f>IF(O14&lt;&gt;"",RANK(Q14,$Q$10:$Q$35)+COUNTIF($Q$10:Q14,Q14)-1,0)</f>
        <v>17</v>
      </c>
      <c r="O14" t="s">
        <v>84</v>
      </c>
      <c r="P14" t="s">
        <v>70</v>
      </c>
      <c r="Q14" s="6">
        <v>120</v>
      </c>
      <c r="R14" s="6"/>
      <c r="S14">
        <v>5</v>
      </c>
      <c r="T14" s="8" t="str">
        <f t="shared" si="3"/>
        <v>Encaisseuse</v>
      </c>
      <c r="U14" s="8" t="str">
        <f t="shared" si="4"/>
        <v>Panne collage caisse</v>
      </c>
      <c r="V14" s="8">
        <f t="shared" si="5"/>
        <v>475</v>
      </c>
    </row>
    <row r="15" spans="2:22" x14ac:dyDescent="0.25">
      <c r="B15">
        <f>IF(C15&lt;&gt;"",RANK(E15,$E$10:$E$35)+COUNTIF($E$10:E15,E15)-1,0)</f>
        <v>8</v>
      </c>
      <c r="C15" t="s">
        <v>83</v>
      </c>
      <c r="D15" t="s">
        <v>67</v>
      </c>
      <c r="E15" s="6">
        <v>50</v>
      </c>
      <c r="F15" s="6"/>
      <c r="G15">
        <v>6</v>
      </c>
      <c r="H15" s="8" t="str">
        <f t="shared" si="0"/>
        <v>Balance DPM</v>
      </c>
      <c r="I15" s="8" t="str">
        <f t="shared" si="1"/>
        <v>Défaut balance</v>
      </c>
      <c r="J15" s="8">
        <f t="shared" si="2"/>
        <v>65</v>
      </c>
      <c r="N15">
        <f>IF(O15&lt;&gt;"",RANK(Q15,$Q$10:$Q$35)+COUNTIF($Q$10:Q15,Q15)-1,0)</f>
        <v>22</v>
      </c>
      <c r="O15" t="s">
        <v>84</v>
      </c>
      <c r="P15" t="s">
        <v>150</v>
      </c>
      <c r="Q15" s="6">
        <v>30</v>
      </c>
      <c r="R15" s="6"/>
      <c r="S15">
        <v>6</v>
      </c>
      <c r="T15" s="8" t="str">
        <f t="shared" si="3"/>
        <v>Emballeuse Multisan</v>
      </c>
      <c r="U15" s="8" t="str">
        <f t="shared" si="4"/>
        <v>Défaut pince prise fromage</v>
      </c>
      <c r="V15" s="8">
        <f t="shared" si="5"/>
        <v>450</v>
      </c>
    </row>
    <row r="16" spans="2:22" x14ac:dyDescent="0.25">
      <c r="B16">
        <f>IF(C16&lt;&gt;"",RANK(E16,$E$10:$E$35)+COUNTIF($E$10:E16,E16)-1,0)</f>
        <v>9</v>
      </c>
      <c r="C16" t="s">
        <v>83</v>
      </c>
      <c r="D16" t="s">
        <v>74</v>
      </c>
      <c r="E16" s="6">
        <v>45</v>
      </c>
      <c r="F16" s="6"/>
      <c r="G16">
        <v>7</v>
      </c>
      <c r="H16" s="8" t="str">
        <f t="shared" si="0"/>
        <v>Emballeuse SAN80</v>
      </c>
      <c r="I16" s="8" t="str">
        <f t="shared" si="1"/>
        <v>Pb d'air comprimé</v>
      </c>
      <c r="J16" s="8">
        <f t="shared" si="2"/>
        <v>60</v>
      </c>
      <c r="N16">
        <f>IF(O16&lt;&gt;"",RANK(Q16,$Q$10:$Q$35)+COUNTIF($Q$10:Q16,Q16)-1,0)</f>
        <v>23</v>
      </c>
      <c r="O16" t="s">
        <v>84</v>
      </c>
      <c r="P16" t="s">
        <v>72</v>
      </c>
      <c r="Q16" s="6">
        <v>20</v>
      </c>
      <c r="R16" s="6"/>
      <c r="S16">
        <v>7</v>
      </c>
      <c r="T16" s="8" t="str">
        <f t="shared" si="3"/>
        <v>Encaisseuse</v>
      </c>
      <c r="U16" s="8" t="str">
        <f t="shared" si="4"/>
        <v>Panne retourneur</v>
      </c>
      <c r="V16" s="8">
        <f t="shared" si="5"/>
        <v>360</v>
      </c>
    </row>
    <row r="17" spans="2:22" x14ac:dyDescent="0.25">
      <c r="B17">
        <f>IF(C17&lt;&gt;"",RANK(E17,$E$10:$E$35)+COUNTIF($E$10:E17,E17)-1,0)</f>
        <v>11</v>
      </c>
      <c r="C17" t="s">
        <v>83</v>
      </c>
      <c r="D17" t="s">
        <v>126</v>
      </c>
      <c r="E17" s="6">
        <v>30</v>
      </c>
      <c r="F17" s="6"/>
      <c r="G17">
        <v>8</v>
      </c>
      <c r="H17" s="8" t="str">
        <f t="shared" si="0"/>
        <v>Emballeuse SAN80</v>
      </c>
      <c r="I17" s="8" t="str">
        <f t="shared" si="1"/>
        <v>Produit mal introduit dans la pince</v>
      </c>
      <c r="J17" s="8">
        <f t="shared" si="2"/>
        <v>50</v>
      </c>
      <c r="N17">
        <f>IF(O17&lt;&gt;"",RANK(Q17,$Q$10:$Q$35)+COUNTIF($Q$10:Q17,Q17)-1,0)</f>
        <v>24</v>
      </c>
      <c r="O17" t="s">
        <v>84</v>
      </c>
      <c r="P17" t="s">
        <v>68</v>
      </c>
      <c r="Q17" s="6">
        <v>15</v>
      </c>
      <c r="R17" s="6"/>
      <c r="S17">
        <v>8</v>
      </c>
      <c r="T17" s="8" t="str">
        <f t="shared" si="3"/>
        <v>Emballeuse Multisan</v>
      </c>
      <c r="U17" s="8" t="str">
        <f t="shared" si="4"/>
        <v>Produit mal introduit dans la pince</v>
      </c>
      <c r="V17" s="8">
        <f t="shared" si="5"/>
        <v>325</v>
      </c>
    </row>
    <row r="18" spans="2:22" x14ac:dyDescent="0.25">
      <c r="B18">
        <f>IF(C18&lt;&gt;"",RANK(E18,$E$10:$E$35)+COUNTIF($E$10:E18,E18)-1,0)</f>
        <v>12</v>
      </c>
      <c r="C18" t="s">
        <v>83</v>
      </c>
      <c r="D18" t="s">
        <v>69</v>
      </c>
      <c r="E18" s="6">
        <v>30</v>
      </c>
      <c r="F18" s="6"/>
      <c r="G18">
        <v>9</v>
      </c>
      <c r="H18" s="8" t="str">
        <f t="shared" si="0"/>
        <v>Emballeuse SAN80</v>
      </c>
      <c r="I18" s="8" t="str">
        <f t="shared" si="1"/>
        <v>Défaut sur bande d'évacuation</v>
      </c>
      <c r="J18" s="8">
        <f t="shared" si="2"/>
        <v>45</v>
      </c>
      <c r="N18">
        <f>IF(O18&lt;&gt;"",RANK(Q18,$Q$10:$Q$35)+COUNTIF($Q$10:Q18,Q18)-1,0)</f>
        <v>25</v>
      </c>
      <c r="O18" t="s">
        <v>84</v>
      </c>
      <c r="P18" t="s">
        <v>67</v>
      </c>
      <c r="Q18" s="6">
        <v>10</v>
      </c>
      <c r="R18" s="6"/>
      <c r="S18">
        <v>9</v>
      </c>
      <c r="T18" s="8" t="str">
        <f t="shared" si="3"/>
        <v>Encaisseuse</v>
      </c>
      <c r="U18" s="8" t="str">
        <f t="shared" si="4"/>
        <v>Panne gerbeur</v>
      </c>
      <c r="V18" s="8">
        <f t="shared" si="5"/>
        <v>296</v>
      </c>
    </row>
    <row r="19" spans="2:22" x14ac:dyDescent="0.25">
      <c r="B19">
        <f>IF(C19&lt;&gt;"",RANK(E19,$E$10:$E$35)+COUNTIF($E$10:E19,E19)-1,0)</f>
        <v>14</v>
      </c>
      <c r="C19" t="s">
        <v>83</v>
      </c>
      <c r="D19" t="s">
        <v>45</v>
      </c>
      <c r="E19" s="6">
        <v>20</v>
      </c>
      <c r="F19" s="6"/>
      <c r="G19">
        <v>10</v>
      </c>
      <c r="H19" s="8" t="str">
        <f t="shared" si="0"/>
        <v>Centreur Vestor</v>
      </c>
      <c r="I19" s="8" t="str">
        <f t="shared" si="1"/>
        <v>Panne centreur</v>
      </c>
      <c r="J19" s="8">
        <f t="shared" si="2"/>
        <v>35</v>
      </c>
      <c r="N19">
        <f>IF(O19&lt;&gt;"",RANK(Q19,$Q$10:$Q$35)+COUNTIF($Q$10:Q19,Q19)-1,0)</f>
        <v>26</v>
      </c>
      <c r="O19" t="s">
        <v>84</v>
      </c>
      <c r="P19" t="s">
        <v>10</v>
      </c>
      <c r="Q19" s="6">
        <v>0</v>
      </c>
      <c r="R19" s="6"/>
      <c r="S19">
        <v>10</v>
      </c>
      <c r="T19" s="8" t="str">
        <f t="shared" si="3"/>
        <v>Encaisseuse</v>
      </c>
      <c r="U19" s="8" t="str">
        <f t="shared" si="4"/>
        <v>Panne marquage caisse</v>
      </c>
      <c r="V19" s="8">
        <f t="shared" si="5"/>
        <v>290</v>
      </c>
    </row>
    <row r="20" spans="2:22" x14ac:dyDescent="0.25">
      <c r="B20">
        <f>IF(C20&lt;&gt;"",RANK(E20,$E$10:$E$35)+COUNTIF($E$10:E20,E20)-1,0)</f>
        <v>3</v>
      </c>
      <c r="C20" t="s">
        <v>16</v>
      </c>
      <c r="D20" t="s">
        <v>75</v>
      </c>
      <c r="E20" s="6">
        <v>120</v>
      </c>
      <c r="G20">
        <v>11</v>
      </c>
      <c r="H20" s="8" t="str">
        <f t="shared" si="0"/>
        <v>Emballeuse SAN80</v>
      </c>
      <c r="I20" s="8" t="str">
        <f t="shared" si="1"/>
        <v>Défaut Chambre de pliage</v>
      </c>
      <c r="J20" s="8">
        <f t="shared" si="2"/>
        <v>30</v>
      </c>
      <c r="N20">
        <f>IF(O20&lt;&gt;"",RANK(Q20,$Q$10:$Q$35)+COUNTIF($Q$10:Q20,Q20)-1,0)</f>
        <v>2</v>
      </c>
      <c r="O20" t="s">
        <v>16</v>
      </c>
      <c r="P20" t="s">
        <v>76</v>
      </c>
      <c r="Q20" s="6">
        <v>855</v>
      </c>
      <c r="S20">
        <v>11</v>
      </c>
      <c r="T20" s="8" t="str">
        <f t="shared" si="3"/>
        <v>Emballeuse SAN61</v>
      </c>
      <c r="U20" s="8" t="str">
        <f t="shared" si="4"/>
        <v>Défaut tirage papier</v>
      </c>
      <c r="V20" s="8">
        <f t="shared" si="5"/>
        <v>235</v>
      </c>
    </row>
    <row r="21" spans="2:22" x14ac:dyDescent="0.25">
      <c r="B21">
        <f>IF(C21&lt;&gt;"",RANK(E21,$E$10:$E$35)+COUNTIF($E$10:E21,E21)-1,0)</f>
        <v>13</v>
      </c>
      <c r="C21" t="s">
        <v>16</v>
      </c>
      <c r="D21" t="s">
        <v>78</v>
      </c>
      <c r="E21" s="6">
        <v>30</v>
      </c>
      <c r="G21">
        <v>12</v>
      </c>
      <c r="H21" s="8" t="str">
        <f t="shared" si="0"/>
        <v>Emballeuse SAN80</v>
      </c>
      <c r="I21" s="8" t="str">
        <f t="shared" si="1"/>
        <v>Défaut cellule spot</v>
      </c>
      <c r="J21" s="8">
        <f t="shared" si="2"/>
        <v>30</v>
      </c>
      <c r="N21">
        <f>IF(O21&lt;&gt;"",RANK(Q21,$Q$10:$Q$35)+COUNTIF($Q$10:Q21,Q21)-1,0)</f>
        <v>5</v>
      </c>
      <c r="O21" t="s">
        <v>16</v>
      </c>
      <c r="P21" t="s">
        <v>77</v>
      </c>
      <c r="Q21" s="6">
        <v>475</v>
      </c>
      <c r="S21">
        <v>12</v>
      </c>
      <c r="T21" s="8" t="str">
        <f t="shared" si="3"/>
        <v>Encaisseuse</v>
      </c>
      <c r="U21" s="8" t="str">
        <f t="shared" si="4"/>
        <v>Panne introduction caisse</v>
      </c>
      <c r="V21" s="8">
        <f t="shared" si="5"/>
        <v>235</v>
      </c>
    </row>
    <row r="22" spans="2:22" x14ac:dyDescent="0.25">
      <c r="B22">
        <f>IF(C22&lt;&gt;"",RANK(E22,$E$10:$E$35)+COUNTIF($E$10:E22,E22)-1,0)</f>
        <v>6</v>
      </c>
      <c r="C22" t="s">
        <v>47</v>
      </c>
      <c r="D22" t="s">
        <v>55</v>
      </c>
      <c r="E22" s="6">
        <v>65</v>
      </c>
      <c r="G22">
        <v>13</v>
      </c>
      <c r="H22" s="8" t="str">
        <f t="shared" si="0"/>
        <v>Encaisseuse</v>
      </c>
      <c r="I22" s="8" t="str">
        <f t="shared" si="1"/>
        <v>Panne gerbeur</v>
      </c>
      <c r="J22" s="8">
        <f t="shared" si="2"/>
        <v>30</v>
      </c>
      <c r="N22">
        <f>IF(O22&lt;&gt;"",RANK(Q22,$Q$10:$Q$35)+COUNTIF($Q$10:Q22,Q22)-1,0)</f>
        <v>7</v>
      </c>
      <c r="O22" t="s">
        <v>16</v>
      </c>
      <c r="P22" t="s">
        <v>75</v>
      </c>
      <c r="Q22" s="6">
        <v>360</v>
      </c>
      <c r="S22">
        <v>13</v>
      </c>
      <c r="T22" s="8" t="str">
        <f t="shared" si="3"/>
        <v>Encaisseuse</v>
      </c>
      <c r="U22" s="8" t="str">
        <f t="shared" si="4"/>
        <v>Panne formage caisse</v>
      </c>
      <c r="V22" s="8">
        <f t="shared" si="5"/>
        <v>225</v>
      </c>
    </row>
    <row r="23" spans="2:22" x14ac:dyDescent="0.25">
      <c r="B23">
        <f>IF(C23&lt;&gt;"",RANK(E23,$E$10:$E$35)+COUNTIF($E$10:E23,E23)-1,0)</f>
        <v>15</v>
      </c>
      <c r="C23" t="s">
        <v>47</v>
      </c>
      <c r="D23" t="s">
        <v>56</v>
      </c>
      <c r="E23" s="6">
        <v>15</v>
      </c>
      <c r="G23">
        <v>14</v>
      </c>
      <c r="H23" s="8" t="str">
        <f t="shared" si="0"/>
        <v>Emballeuse SAN80</v>
      </c>
      <c r="I23" s="8" t="str">
        <f t="shared" si="1"/>
        <v>Pb électrique</v>
      </c>
      <c r="J23" s="8">
        <f t="shared" si="2"/>
        <v>20</v>
      </c>
      <c r="N23">
        <f>IF(O23&lt;&gt;"",RANK(Q23,$Q$10:$Q$35)+COUNTIF($Q$10:Q23,Q23)-1,0)</f>
        <v>9</v>
      </c>
      <c r="O23" t="s">
        <v>16</v>
      </c>
      <c r="P23" t="s">
        <v>78</v>
      </c>
      <c r="Q23" s="6">
        <v>296</v>
      </c>
      <c r="S23">
        <v>14</v>
      </c>
      <c r="T23" s="8" t="str">
        <f t="shared" si="3"/>
        <v>Emballeuse SAN61</v>
      </c>
      <c r="U23" s="8" t="str">
        <f t="shared" si="4"/>
        <v>Défaut poste d'éjection</v>
      </c>
      <c r="V23" s="8">
        <f t="shared" si="5"/>
        <v>150</v>
      </c>
    </row>
    <row r="24" spans="2:22" x14ac:dyDescent="0.25">
      <c r="B24">
        <f>IF(C24&lt;&gt;"",RANK(E24,$E$10:$E$35)+COUNTIF($E$10:E24,E24)-1,0)</f>
        <v>10</v>
      </c>
      <c r="C24" t="s">
        <v>48</v>
      </c>
      <c r="D24" t="s">
        <v>59</v>
      </c>
      <c r="E24" s="6">
        <v>35</v>
      </c>
      <c r="G24">
        <v>15</v>
      </c>
      <c r="H24" s="8" t="str">
        <f t="shared" si="0"/>
        <v>Balance DPM</v>
      </c>
      <c r="I24" s="8" t="str">
        <f t="shared" si="1"/>
        <v>Défaut entrainement balance</v>
      </c>
      <c r="J24" s="8">
        <f t="shared" si="2"/>
        <v>15</v>
      </c>
      <c r="N24">
        <f>IF(O24&lt;&gt;"",RANK(Q24,$Q$10:$Q$35)+COUNTIF($Q$10:Q24,Q24)-1,0)</f>
        <v>10</v>
      </c>
      <c r="O24" t="s">
        <v>16</v>
      </c>
      <c r="P24" t="s">
        <v>79</v>
      </c>
      <c r="Q24" s="6">
        <v>290</v>
      </c>
      <c r="S24">
        <v>15</v>
      </c>
      <c r="T24" s="8" t="str">
        <f t="shared" si="3"/>
        <v>Encaisseuse</v>
      </c>
      <c r="U24" s="8" t="str">
        <f t="shared" si="4"/>
        <v>.</v>
      </c>
      <c r="V24" s="8">
        <f t="shared" si="5"/>
        <v>135</v>
      </c>
    </row>
    <row r="25" spans="2:22" x14ac:dyDescent="0.25">
      <c r="B25">
        <f>IF(C25&lt;&gt;"",RANK(E25,$E$10:$E$35)+COUNTIF($E$10:E25,E25)-1,0)</f>
        <v>16</v>
      </c>
      <c r="C25" t="s">
        <v>61</v>
      </c>
      <c r="D25" t="s">
        <v>62</v>
      </c>
      <c r="E25" s="6">
        <v>10</v>
      </c>
      <c r="G25">
        <v>16</v>
      </c>
      <c r="H25" s="8" t="str">
        <f t="shared" si="0"/>
        <v>Stickage dateur étiqueteuse</v>
      </c>
      <c r="I25" s="8" t="str">
        <f t="shared" si="1"/>
        <v>Mauvaise impression dateur</v>
      </c>
      <c r="J25" s="8">
        <f t="shared" si="2"/>
        <v>10</v>
      </c>
      <c r="N25">
        <f>IF(O25&lt;&gt;"",RANK(Q25,$Q$10:$Q$35)+COUNTIF($Q$10:Q25,Q25)-1,0)</f>
        <v>12</v>
      </c>
      <c r="O25" t="s">
        <v>16</v>
      </c>
      <c r="P25" t="s">
        <v>124</v>
      </c>
      <c r="Q25" s="6">
        <v>235</v>
      </c>
      <c r="S25">
        <v>16</v>
      </c>
      <c r="T25" s="8" t="str">
        <f t="shared" si="3"/>
        <v>Emballeuse SAN61</v>
      </c>
      <c r="U25" s="8" t="str">
        <f t="shared" si="4"/>
        <v>Défaut sur bande d'évacuation</v>
      </c>
      <c r="V25" s="8">
        <f t="shared" si="5"/>
        <v>125</v>
      </c>
    </row>
    <row r="26" spans="2:22" x14ac:dyDescent="0.25">
      <c r="B26">
        <f>IF(C26&lt;&gt;"",RANK(E26,$E$10:$E$35)+COUNTIF($E$10:E26,E26)-1,0)</f>
        <v>17</v>
      </c>
      <c r="C26" t="s">
        <v>14</v>
      </c>
      <c r="D26" t="s">
        <v>52</v>
      </c>
      <c r="E26" s="6">
        <v>5</v>
      </c>
      <c r="G26">
        <v>17</v>
      </c>
      <c r="H26" s="8" t="str">
        <f t="shared" si="0"/>
        <v>Tapis dépose fromage</v>
      </c>
      <c r="I26" s="8" t="str">
        <f t="shared" si="1"/>
        <v>Tapis HS</v>
      </c>
      <c r="J26" s="8">
        <f t="shared" si="2"/>
        <v>5</v>
      </c>
      <c r="N26">
        <f>IF(O26&lt;&gt;"",RANK(Q26,$Q$10:$Q$35)+COUNTIF($Q$10:Q26,Q26)-1,0)</f>
        <v>13</v>
      </c>
      <c r="O26" t="s">
        <v>16</v>
      </c>
      <c r="P26" t="s">
        <v>120</v>
      </c>
      <c r="Q26" s="6">
        <v>225</v>
      </c>
      <c r="S26">
        <v>17</v>
      </c>
      <c r="T26" s="8" t="str">
        <f t="shared" si="3"/>
        <v>Emballeuse SAN61</v>
      </c>
      <c r="U26" s="8" t="str">
        <f t="shared" si="4"/>
        <v>Papier qui frise</v>
      </c>
      <c r="V26" s="8">
        <f t="shared" si="5"/>
        <v>120</v>
      </c>
    </row>
    <row r="27" spans="2:22" x14ac:dyDescent="0.25">
      <c r="B27">
        <f>IF(C27&lt;&gt;"",RANK(E27,$E$10:$E$35)+COUNTIF($E$10:E27,E27)-1,0)</f>
        <v>0</v>
      </c>
      <c r="G27">
        <v>18</v>
      </c>
      <c r="H27" s="8" t="e">
        <f t="shared" si="0"/>
        <v>#N/A</v>
      </c>
      <c r="I27" s="8" t="e">
        <f t="shared" si="1"/>
        <v>#N/A</v>
      </c>
      <c r="J27" s="8" t="e">
        <f t="shared" si="2"/>
        <v>#N/A</v>
      </c>
      <c r="N27">
        <f>IF(O27&lt;&gt;"",RANK(Q27,$Q$10:$Q$35)+COUNTIF($Q$10:Q27,Q27)-1,0)</f>
        <v>15</v>
      </c>
      <c r="O27" t="s">
        <v>16</v>
      </c>
      <c r="P27" t="s">
        <v>10</v>
      </c>
      <c r="Q27" s="6">
        <v>135</v>
      </c>
      <c r="S27">
        <v>18</v>
      </c>
      <c r="T27" s="8" t="str">
        <f t="shared" si="3"/>
        <v>Encaisseuse</v>
      </c>
      <c r="U27" s="8" t="str">
        <f t="shared" si="4"/>
        <v>Panne convoyage caisse</v>
      </c>
      <c r="V27" s="8">
        <f t="shared" si="5"/>
        <v>105</v>
      </c>
    </row>
    <row r="28" spans="2:22" x14ac:dyDescent="0.25">
      <c r="B28">
        <f>IF(C28&lt;&gt;"",RANK(E28,$E$10:$E$35)+COUNTIF($E$10:E28,E28)-1,0)</f>
        <v>0</v>
      </c>
      <c r="G28">
        <v>19</v>
      </c>
      <c r="H28" s="8" t="e">
        <f t="shared" si="0"/>
        <v>#N/A</v>
      </c>
      <c r="I28" s="8" t="e">
        <f t="shared" si="1"/>
        <v>#N/A</v>
      </c>
      <c r="J28" s="8" t="e">
        <f t="shared" si="2"/>
        <v>#N/A</v>
      </c>
      <c r="N28">
        <f>IF(O28&lt;&gt;"",RANK(Q28,$Q$10:$Q$35)+COUNTIF($Q$10:Q28,Q28)-1,0)</f>
        <v>18</v>
      </c>
      <c r="O28" t="s">
        <v>16</v>
      </c>
      <c r="P28" t="s">
        <v>111</v>
      </c>
      <c r="Q28" s="6">
        <v>105</v>
      </c>
      <c r="S28">
        <v>19</v>
      </c>
      <c r="T28" s="8" t="str">
        <f t="shared" si="3"/>
        <v>Encaisseuse</v>
      </c>
      <c r="U28" s="8" t="str">
        <f t="shared" si="4"/>
        <v>Défaut prise découpe</v>
      </c>
      <c r="V28" s="8">
        <f t="shared" si="5"/>
        <v>100</v>
      </c>
    </row>
    <row r="29" spans="2:22" x14ac:dyDescent="0.25">
      <c r="B29">
        <f>IF(C29&lt;&gt;"",RANK(E29,$E$10:$E$35)+COUNTIF($E$10:E29,E29)-1,0)</f>
        <v>0</v>
      </c>
      <c r="G29">
        <v>20</v>
      </c>
      <c r="H29" s="8" t="e">
        <f t="shared" si="0"/>
        <v>#N/A</v>
      </c>
      <c r="I29" s="8" t="e">
        <f t="shared" si="1"/>
        <v>#N/A</v>
      </c>
      <c r="J29" s="8" t="e">
        <f t="shared" si="2"/>
        <v>#N/A</v>
      </c>
      <c r="N29">
        <f>IF(O29&lt;&gt;"",RANK(Q29,$Q$10:$Q$35)+COUNTIF($Q$10:Q29,Q29)-1,0)</f>
        <v>19</v>
      </c>
      <c r="O29" t="s">
        <v>16</v>
      </c>
      <c r="P29" t="s">
        <v>151</v>
      </c>
      <c r="Q29" s="6">
        <v>100</v>
      </c>
      <c r="S29">
        <v>20</v>
      </c>
      <c r="T29" s="8" t="str">
        <f t="shared" si="3"/>
        <v>Encaisseuse</v>
      </c>
      <c r="U29" s="8" t="str">
        <f t="shared" si="4"/>
        <v>Pb électrique</v>
      </c>
      <c r="V29" s="8">
        <f t="shared" si="5"/>
        <v>75</v>
      </c>
    </row>
    <row r="30" spans="2:22" x14ac:dyDescent="0.25">
      <c r="B30">
        <f>IF(C30&lt;&gt;"",RANK(E30,$E$10:$E$35)+COUNTIF($E$10:E30,E30)-1,0)</f>
        <v>0</v>
      </c>
      <c r="G30">
        <v>21</v>
      </c>
      <c r="H30" s="8" t="e">
        <f t="shared" si="0"/>
        <v>#N/A</v>
      </c>
      <c r="I30" s="8" t="e">
        <f t="shared" si="1"/>
        <v>#N/A</v>
      </c>
      <c r="J30" s="8" t="e">
        <f t="shared" si="2"/>
        <v>#N/A</v>
      </c>
      <c r="N30">
        <f>IF(O30&lt;&gt;"",RANK(Q30,$Q$10:$Q$35)+COUNTIF($Q$10:Q30,Q30)-1,0)</f>
        <v>20</v>
      </c>
      <c r="O30" t="s">
        <v>16</v>
      </c>
      <c r="P30" t="s">
        <v>45</v>
      </c>
      <c r="Q30" s="6">
        <v>75</v>
      </c>
      <c r="S30">
        <v>21</v>
      </c>
      <c r="T30" s="8" t="str">
        <f t="shared" si="3"/>
        <v>Encaisseuse</v>
      </c>
      <c r="U30" s="8" t="str">
        <f t="shared" si="4"/>
        <v>Pb d'air comprimé</v>
      </c>
      <c r="V30" s="8">
        <f t="shared" si="5"/>
        <v>35</v>
      </c>
    </row>
    <row r="31" spans="2:22" x14ac:dyDescent="0.25">
      <c r="B31">
        <f>IF(C31&lt;&gt;"",RANK(E31,$E$10:$E$35)+COUNTIF($E$10:E31,E31)-1,0)</f>
        <v>0</v>
      </c>
      <c r="G31">
        <v>22</v>
      </c>
      <c r="H31" s="8" t="e">
        <f t="shared" si="0"/>
        <v>#N/A</v>
      </c>
      <c r="I31" s="8" t="e">
        <f t="shared" si="1"/>
        <v>#N/A</v>
      </c>
      <c r="J31" s="8" t="e">
        <f t="shared" si="2"/>
        <v>#N/A</v>
      </c>
      <c r="N31">
        <f>IF(O31&lt;&gt;"",RANK(Q31,$Q$10:$Q$35)+COUNTIF($Q$10:Q31,Q31)-1,0)</f>
        <v>21</v>
      </c>
      <c r="O31" t="s">
        <v>16</v>
      </c>
      <c r="P31" t="s">
        <v>150</v>
      </c>
      <c r="Q31" s="6">
        <v>35</v>
      </c>
      <c r="S31">
        <v>22</v>
      </c>
      <c r="T31" s="8" t="str">
        <f t="shared" si="3"/>
        <v>Emballeuse SAN61</v>
      </c>
      <c r="U31" s="8" t="str">
        <f t="shared" si="4"/>
        <v>Pb d'air comprimé</v>
      </c>
      <c r="V31" s="8">
        <f t="shared" si="5"/>
        <v>30</v>
      </c>
    </row>
    <row r="32" spans="2:22" x14ac:dyDescent="0.25">
      <c r="B32">
        <f>IF(C32&lt;&gt;"",RANK(E32,$E$10:$E$35)+COUNTIF($E$10:E32,E32)-1,0)</f>
        <v>0</v>
      </c>
      <c r="G32">
        <v>23</v>
      </c>
      <c r="H32" s="8" t="e">
        <f t="shared" si="0"/>
        <v>#N/A</v>
      </c>
      <c r="I32" s="8" t="e">
        <f t="shared" si="1"/>
        <v>#N/A</v>
      </c>
      <c r="J32" s="8" t="e">
        <f t="shared" si="2"/>
        <v>#N/A</v>
      </c>
      <c r="N32">
        <f>IF(O32&lt;&gt;"",RANK(Q32,$Q$10:$Q$35)+COUNTIF($Q$10:Q32,Q32)-1,0)</f>
        <v>3</v>
      </c>
      <c r="O32" t="s">
        <v>85</v>
      </c>
      <c r="P32" t="s">
        <v>115</v>
      </c>
      <c r="Q32" s="6">
        <v>690</v>
      </c>
      <c r="S32">
        <v>23</v>
      </c>
      <c r="T32" s="8" t="str">
        <f t="shared" si="3"/>
        <v>Emballeuse SAN61</v>
      </c>
      <c r="U32" s="8" t="str">
        <f t="shared" si="4"/>
        <v>Défaut scellage</v>
      </c>
      <c r="V32" s="8">
        <f t="shared" si="5"/>
        <v>20</v>
      </c>
    </row>
    <row r="33" spans="2:22" x14ac:dyDescent="0.25">
      <c r="B33">
        <f>IF(C33&lt;&gt;"",RANK(E33,$E$10:$E$35)+COUNTIF($E$10:E33,E33)-1,0)</f>
        <v>0</v>
      </c>
      <c r="G33">
        <v>24</v>
      </c>
      <c r="H33" s="8" t="e">
        <f t="shared" si="0"/>
        <v>#N/A</v>
      </c>
      <c r="I33" s="8" t="e">
        <f t="shared" si="1"/>
        <v>#N/A</v>
      </c>
      <c r="J33" s="8" t="e">
        <f t="shared" si="2"/>
        <v>#N/A</v>
      </c>
      <c r="N33">
        <f>IF(O33&lt;&gt;"",RANK(Q33,$Q$10:$Q$35)+COUNTIF($Q$10:Q33,Q33)-1,0)</f>
        <v>4</v>
      </c>
      <c r="O33" t="s">
        <v>85</v>
      </c>
      <c r="P33" t="s">
        <v>71</v>
      </c>
      <c r="Q33" s="6">
        <v>500</v>
      </c>
      <c r="S33">
        <v>24</v>
      </c>
      <c r="T33" s="8" t="str">
        <f t="shared" si="3"/>
        <v>Emballeuse SAN61</v>
      </c>
      <c r="U33" s="8" t="str">
        <f t="shared" si="4"/>
        <v>Défaut pince prise fromage</v>
      </c>
      <c r="V33" s="8">
        <f t="shared" si="5"/>
        <v>15</v>
      </c>
    </row>
    <row r="34" spans="2:22" x14ac:dyDescent="0.25">
      <c r="B34">
        <f>IF(C34&lt;&gt;"",RANK(E34,$E$10:$E$35)+COUNTIF($E$10:E34,E34)-1,0)</f>
        <v>0</v>
      </c>
      <c r="G34">
        <v>25</v>
      </c>
      <c r="H34" s="8" t="e">
        <f t="shared" si="0"/>
        <v>#N/A</v>
      </c>
      <c r="I34" s="8" t="e">
        <f t="shared" si="1"/>
        <v>#N/A</v>
      </c>
      <c r="J34" s="8" t="e">
        <f t="shared" si="2"/>
        <v>#N/A</v>
      </c>
      <c r="N34">
        <f>IF(O34&lt;&gt;"",RANK(Q34,$Q$10:$Q$35)+COUNTIF($Q$10:Q34,Q34)-1,0)</f>
        <v>6</v>
      </c>
      <c r="O34" t="s">
        <v>85</v>
      </c>
      <c r="P34" t="s">
        <v>68</v>
      </c>
      <c r="Q34" s="6">
        <v>450</v>
      </c>
      <c r="S34">
        <v>25</v>
      </c>
      <c r="T34" s="8" t="str">
        <f t="shared" si="3"/>
        <v>Emballeuse SAN61</v>
      </c>
      <c r="U34" s="8" t="str">
        <f t="shared" si="4"/>
        <v>Produit mal introduit dans la pince</v>
      </c>
      <c r="V34" s="8">
        <f t="shared" si="5"/>
        <v>10</v>
      </c>
    </row>
    <row r="35" spans="2:22" x14ac:dyDescent="0.25">
      <c r="B35">
        <f>IF(C35&lt;&gt;"",RANK(E35,$E$10:$E$35)+COUNTIF($E$10:E35,E35)-1,0)</f>
        <v>0</v>
      </c>
      <c r="G35">
        <v>26</v>
      </c>
      <c r="H35" s="8" t="e">
        <f t="shared" si="0"/>
        <v>#N/A</v>
      </c>
      <c r="I35" s="8" t="e">
        <f t="shared" si="1"/>
        <v>#N/A</v>
      </c>
      <c r="J35" s="8" t="e">
        <f t="shared" si="2"/>
        <v>#N/A</v>
      </c>
      <c r="N35">
        <f>IF(O35&lt;&gt;"",RANK(Q35,$Q$10:$Q$35)+COUNTIF($Q$10:Q35,Q35)-1,0)</f>
        <v>8</v>
      </c>
      <c r="O35" t="s">
        <v>85</v>
      </c>
      <c r="P35" t="s">
        <v>67</v>
      </c>
      <c r="Q35" s="6">
        <v>325</v>
      </c>
      <c r="S35">
        <v>26</v>
      </c>
      <c r="T35" s="8" t="str">
        <f t="shared" si="3"/>
        <v>Emballeuse SAN61</v>
      </c>
      <c r="U35" s="8" t="str">
        <f t="shared" si="4"/>
        <v>.</v>
      </c>
      <c r="V35" s="8">
        <f t="shared" si="5"/>
        <v>0</v>
      </c>
    </row>
    <row r="36" spans="2:22" x14ac:dyDescent="0.25">
      <c r="O36" t="s">
        <v>85</v>
      </c>
      <c r="P36" t="s">
        <v>126</v>
      </c>
      <c r="Q36" s="6">
        <v>285</v>
      </c>
    </row>
    <row r="37" spans="2:22" x14ac:dyDescent="0.25">
      <c r="O37" t="s">
        <v>85</v>
      </c>
      <c r="P37" t="s">
        <v>73</v>
      </c>
      <c r="Q37" s="6">
        <v>235</v>
      </c>
    </row>
    <row r="38" spans="2:22" x14ac:dyDescent="0.25">
      <c r="O38" t="s">
        <v>85</v>
      </c>
      <c r="P38" t="s">
        <v>70</v>
      </c>
      <c r="Q38" s="6">
        <v>180</v>
      </c>
    </row>
    <row r="39" spans="2:22" x14ac:dyDescent="0.25">
      <c r="O39" t="s">
        <v>85</v>
      </c>
      <c r="P39" t="s">
        <v>45</v>
      </c>
      <c r="Q39" s="6">
        <v>135</v>
      </c>
    </row>
    <row r="40" spans="2:22" x14ac:dyDescent="0.25">
      <c r="O40" t="s">
        <v>85</v>
      </c>
      <c r="P40" t="s">
        <v>10</v>
      </c>
      <c r="Q40" s="6">
        <v>120</v>
      </c>
    </row>
    <row r="41" spans="2:22" x14ac:dyDescent="0.25">
      <c r="O41" t="s">
        <v>85</v>
      </c>
      <c r="P41" t="s">
        <v>74</v>
      </c>
      <c r="Q41" s="6">
        <v>95</v>
      </c>
    </row>
    <row r="42" spans="2:22" x14ac:dyDescent="0.25">
      <c r="O42" t="s">
        <v>85</v>
      </c>
      <c r="P42" t="s">
        <v>86</v>
      </c>
      <c r="Q42" s="6">
        <v>55</v>
      </c>
    </row>
    <row r="43" spans="2:22" x14ac:dyDescent="0.25">
      <c r="O43" t="s">
        <v>85</v>
      </c>
      <c r="P43" t="s">
        <v>69</v>
      </c>
      <c r="Q43" s="6">
        <v>30</v>
      </c>
    </row>
    <row r="44" spans="2:22" ht="21" x14ac:dyDescent="0.35">
      <c r="C44" s="11" t="s">
        <v>130</v>
      </c>
      <c r="D44" s="10"/>
      <c r="E44" s="10"/>
      <c r="O44" t="s">
        <v>83</v>
      </c>
      <c r="P44" t="s">
        <v>115</v>
      </c>
      <c r="Q44" s="6">
        <v>462</v>
      </c>
    </row>
    <row r="45" spans="2:22" x14ac:dyDescent="0.25">
      <c r="O45" t="s">
        <v>83</v>
      </c>
      <c r="P45" t="s">
        <v>71</v>
      </c>
      <c r="Q45" s="6">
        <v>380</v>
      </c>
    </row>
    <row r="46" spans="2:22" x14ac:dyDescent="0.25">
      <c r="O46" t="s">
        <v>83</v>
      </c>
      <c r="P46" t="s">
        <v>69</v>
      </c>
      <c r="Q46" s="6">
        <v>245</v>
      </c>
    </row>
    <row r="47" spans="2:22" x14ac:dyDescent="0.25">
      <c r="O47" t="s">
        <v>83</v>
      </c>
      <c r="P47" t="s">
        <v>68</v>
      </c>
      <c r="Q47" s="6">
        <v>240</v>
      </c>
    </row>
    <row r="48" spans="2:22" x14ac:dyDescent="0.25">
      <c r="C48" s="7" t="s">
        <v>1</v>
      </c>
      <c r="D48" t="s">
        <v>7</v>
      </c>
      <c r="O48" s="7" t="s">
        <v>1</v>
      </c>
      <c r="P48" t="s">
        <v>969</v>
      </c>
    </row>
    <row r="50" spans="2:22" x14ac:dyDescent="0.25">
      <c r="C50" s="7" t="s">
        <v>25</v>
      </c>
      <c r="D50" s="7" t="s">
        <v>28</v>
      </c>
      <c r="E50" t="s">
        <v>125</v>
      </c>
      <c r="H50" s="8"/>
      <c r="O50" s="7" t="s">
        <v>25</v>
      </c>
      <c r="P50" s="7" t="s">
        <v>28</v>
      </c>
      <c r="Q50" t="s">
        <v>125</v>
      </c>
      <c r="T50" s="8"/>
    </row>
    <row r="51" spans="2:22" x14ac:dyDescent="0.25">
      <c r="B51">
        <f>IF(C51&lt;&gt;"",RANK(E51,$E$51:$E$63)+COUNTIF($E$51:E51,E51)-1,0)</f>
        <v>1</v>
      </c>
      <c r="C51" t="s">
        <v>49</v>
      </c>
      <c r="D51" t="s">
        <v>107</v>
      </c>
      <c r="E51" s="6">
        <v>90</v>
      </c>
      <c r="F51" s="6"/>
      <c r="G51">
        <v>1</v>
      </c>
      <c r="H51" s="8" t="str">
        <f t="shared" ref="H51:H63" si="6">VLOOKUP(G51,$B$51:$E$63,2,FALSE)</f>
        <v>Attente organisation</v>
      </c>
      <c r="I51" s="8" t="str">
        <f t="shared" ref="I51:I63" si="7">VLOOKUP(G51,$B$51:$E$63,3,FALSE)</f>
        <v>Attente pour réunion / consignes</v>
      </c>
      <c r="J51" s="8">
        <f t="shared" ref="J51:J63" si="8">VLOOKUP(G51,$B$51:$E$63,4,FALSE)</f>
        <v>90</v>
      </c>
      <c r="N51">
        <f>IF(O51&lt;&gt;"",RANK(Q51,$Q$51:$Q$63)+COUNTIF($Q$51:Q51,Q51)-1,0)</f>
        <v>1</v>
      </c>
      <c r="O51" t="s">
        <v>49</v>
      </c>
      <c r="P51" t="s">
        <v>107</v>
      </c>
      <c r="Q51" s="6">
        <v>180</v>
      </c>
      <c r="R51" s="6"/>
      <c r="S51">
        <v>1</v>
      </c>
      <c r="T51" s="8" t="str">
        <f t="shared" ref="T51:T63" si="9">VLOOKUP(S51,$N$51:$Q$63,2,FALSE)</f>
        <v>Attente organisation</v>
      </c>
      <c r="U51" s="8" t="str">
        <f t="shared" ref="U51:U63" si="10">VLOOKUP(S51,$N$51:$Q$63,3,FALSE)</f>
        <v>Attente pour réunion / consignes</v>
      </c>
      <c r="V51" s="8">
        <f t="shared" ref="V51:V63" si="11">VLOOKUP(S51,$N$51:$Q$63,4,FALSE)</f>
        <v>180</v>
      </c>
    </row>
    <row r="52" spans="2:22" x14ac:dyDescent="0.25">
      <c r="B52">
        <f>IF(C52&lt;&gt;"",RANK(E52,$E$51:$E$63)+COUNTIF($E$51:E52,E52)-1,0)</f>
        <v>2</v>
      </c>
      <c r="C52" t="s">
        <v>49</v>
      </c>
      <c r="D52" t="s">
        <v>106</v>
      </c>
      <c r="E52" s="6">
        <v>60</v>
      </c>
      <c r="F52" s="6"/>
      <c r="G52">
        <v>2</v>
      </c>
      <c r="H52" s="8" t="str">
        <f t="shared" si="6"/>
        <v>Attente organisation</v>
      </c>
      <c r="I52" s="8" t="str">
        <f t="shared" si="7"/>
        <v>Attente pour essai</v>
      </c>
      <c r="J52" s="8">
        <f t="shared" si="8"/>
        <v>60</v>
      </c>
      <c r="N52">
        <f>IF(O52&lt;&gt;"",RANK(Q52,$Q$51:$Q$63)+COUNTIF($Q$51:Q52,Q52)-1,0)</f>
        <v>2</v>
      </c>
      <c r="O52" t="s">
        <v>49</v>
      </c>
      <c r="P52" t="s">
        <v>50</v>
      </c>
      <c r="Q52" s="6">
        <v>80</v>
      </c>
      <c r="R52" s="6"/>
      <c r="S52">
        <v>2</v>
      </c>
      <c r="T52" s="8" t="str">
        <f t="shared" si="9"/>
        <v>Attente organisation</v>
      </c>
      <c r="U52" s="8" t="str">
        <f t="shared" si="10"/>
        <v>Attente des commandes</v>
      </c>
      <c r="V52" s="8">
        <f t="shared" si="11"/>
        <v>80</v>
      </c>
    </row>
    <row r="53" spans="2:22" x14ac:dyDescent="0.25">
      <c r="B53">
        <f>IF(C53&lt;&gt;"",RANK(E53,$E$51:$E$63)+COUNTIF($E$51:E53,E53)-1,0)</f>
        <v>0</v>
      </c>
      <c r="F53" s="6"/>
      <c r="G53">
        <v>3</v>
      </c>
      <c r="H53" s="8" t="e">
        <f t="shared" si="6"/>
        <v>#N/A</v>
      </c>
      <c r="I53" s="8" t="e">
        <f t="shared" si="7"/>
        <v>#N/A</v>
      </c>
      <c r="J53" s="8" t="e">
        <f t="shared" si="8"/>
        <v>#N/A</v>
      </c>
      <c r="N53">
        <f>IF(O53&lt;&gt;"",RANK(Q53,$Q$51:$Q$63)+COUNTIF($Q$51:Q53,Q53)-1,0)</f>
        <v>3</v>
      </c>
      <c r="O53" t="s">
        <v>49</v>
      </c>
      <c r="P53" t="s">
        <v>106</v>
      </c>
      <c r="Q53" s="6">
        <v>75</v>
      </c>
      <c r="R53" s="6"/>
      <c r="S53">
        <v>3</v>
      </c>
      <c r="T53" s="8" t="str">
        <f t="shared" si="9"/>
        <v>Attente organisation</v>
      </c>
      <c r="U53" s="8" t="str">
        <f t="shared" si="10"/>
        <v>Attente pour essai</v>
      </c>
      <c r="V53" s="8">
        <f t="shared" si="11"/>
        <v>75</v>
      </c>
    </row>
    <row r="54" spans="2:22" x14ac:dyDescent="0.25">
      <c r="B54">
        <f>IF(C54&lt;&gt;"",RANK(E54,$E$51:$E$63)+COUNTIF($E$51:E54,E54)-1,0)</f>
        <v>0</v>
      </c>
      <c r="F54" s="6"/>
      <c r="G54">
        <v>4</v>
      </c>
      <c r="H54" s="8" t="e">
        <f t="shared" si="6"/>
        <v>#N/A</v>
      </c>
      <c r="I54" s="8" t="e">
        <f t="shared" si="7"/>
        <v>#N/A</v>
      </c>
      <c r="J54" s="8" t="e">
        <f t="shared" si="8"/>
        <v>#N/A</v>
      </c>
      <c r="N54">
        <f>IF(O54&lt;&gt;"",RANK(Q54,$Q$51:$Q$63)+COUNTIF($Q$51:Q54,Q54)-1,0)</f>
        <v>4</v>
      </c>
      <c r="O54" t="s">
        <v>49</v>
      </c>
      <c r="P54" t="s">
        <v>108</v>
      </c>
      <c r="Q54" s="6">
        <v>60</v>
      </c>
      <c r="R54" s="6"/>
      <c r="S54">
        <v>4</v>
      </c>
      <c r="T54" s="8" t="str">
        <f t="shared" si="9"/>
        <v>Attente organisation</v>
      </c>
      <c r="U54" s="8" t="str">
        <f t="shared" si="10"/>
        <v>Arrêt pour nettoyage intermédiaire</v>
      </c>
      <c r="V54" s="8">
        <f t="shared" si="11"/>
        <v>60</v>
      </c>
    </row>
    <row r="55" spans="2:22" x14ac:dyDescent="0.25">
      <c r="B55">
        <f>IF(C55&lt;&gt;"",RANK(E55,$E$51:$E$63)+COUNTIF($E$51:E55,E55)-1,0)</f>
        <v>0</v>
      </c>
      <c r="F55" s="6"/>
      <c r="G55">
        <v>5</v>
      </c>
      <c r="H55" s="8" t="e">
        <f t="shared" si="6"/>
        <v>#N/A</v>
      </c>
      <c r="I55" s="8" t="e">
        <f t="shared" si="7"/>
        <v>#N/A</v>
      </c>
      <c r="J55" s="8" t="e">
        <f t="shared" si="8"/>
        <v>#N/A</v>
      </c>
      <c r="N55">
        <f>IF(O55&lt;&gt;"",RANK(Q55,$Q$51:$Q$63)+COUNTIF($Q$51:Q55,Q55)-1,0)</f>
        <v>5</v>
      </c>
      <c r="O55" t="s">
        <v>49</v>
      </c>
      <c r="P55" t="s">
        <v>133</v>
      </c>
      <c r="Q55" s="6">
        <v>60</v>
      </c>
      <c r="R55" s="6"/>
      <c r="S55">
        <v>5</v>
      </c>
      <c r="T55" s="8" t="str">
        <f t="shared" si="9"/>
        <v>Attente organisation</v>
      </c>
      <c r="U55" s="8" t="str">
        <f t="shared" si="10"/>
        <v>Chgt de format encaisseuse</v>
      </c>
      <c r="V55" s="8">
        <f t="shared" si="11"/>
        <v>60</v>
      </c>
    </row>
    <row r="56" spans="2:22" x14ac:dyDescent="0.25">
      <c r="B56">
        <f>IF(C56&lt;&gt;"",RANK(E56,$E$51:$E$63)+COUNTIF($E$51:E56,E56)-1,0)</f>
        <v>0</v>
      </c>
      <c r="F56" s="6"/>
      <c r="G56">
        <v>6</v>
      </c>
      <c r="H56" s="8" t="e">
        <f t="shared" si="6"/>
        <v>#N/A</v>
      </c>
      <c r="I56" s="8" t="e">
        <f t="shared" si="7"/>
        <v>#N/A</v>
      </c>
      <c r="J56" s="8" t="e">
        <f t="shared" si="8"/>
        <v>#N/A</v>
      </c>
      <c r="N56">
        <f>IF(O56&lt;&gt;"",RANK(Q56,$Q$51:$Q$63)+COUNTIF($Q$51:Q56,Q56)-1,0)</f>
        <v>6</v>
      </c>
      <c r="O56" t="s">
        <v>49</v>
      </c>
      <c r="P56" t="s">
        <v>134</v>
      </c>
      <c r="Q56" s="6">
        <v>45</v>
      </c>
      <c r="R56" s="6"/>
      <c r="S56">
        <v>6</v>
      </c>
      <c r="T56" s="8" t="str">
        <f t="shared" si="9"/>
        <v>Attente organisation</v>
      </c>
      <c r="U56" s="8" t="str">
        <f t="shared" si="10"/>
        <v>Chgt format 1/14 =&gt; 1/12ème</v>
      </c>
      <c r="V56" s="8">
        <f t="shared" si="11"/>
        <v>45</v>
      </c>
    </row>
    <row r="57" spans="2:22" x14ac:dyDescent="0.25">
      <c r="B57">
        <f>IF(C57&lt;&gt;"",RANK(E57,$E$51:$E$63)+COUNTIF($E$51:E57,E57)-1,0)</f>
        <v>0</v>
      </c>
      <c r="F57" s="6"/>
      <c r="G57">
        <v>7</v>
      </c>
      <c r="H57" s="8" t="e">
        <f t="shared" si="6"/>
        <v>#N/A</v>
      </c>
      <c r="I57" s="8" t="e">
        <f t="shared" si="7"/>
        <v>#N/A</v>
      </c>
      <c r="J57" s="8" t="e">
        <f t="shared" si="8"/>
        <v>#N/A</v>
      </c>
      <c r="N57">
        <f>IF(O57&lt;&gt;"",RANK(Q57,$Q$51:$Q$63)+COUNTIF($Q$51:Q57,Q57)-1,0)</f>
        <v>7</v>
      </c>
      <c r="O57" t="s">
        <v>49</v>
      </c>
      <c r="P57" t="s">
        <v>10</v>
      </c>
      <c r="Q57" s="6">
        <v>0</v>
      </c>
      <c r="R57" s="6"/>
      <c r="S57">
        <v>7</v>
      </c>
      <c r="T57" s="8" t="str">
        <f t="shared" si="9"/>
        <v>Attente organisation</v>
      </c>
      <c r="U57" s="8" t="str">
        <f t="shared" si="10"/>
        <v>.</v>
      </c>
      <c r="V57" s="8">
        <f t="shared" si="11"/>
        <v>0</v>
      </c>
    </row>
    <row r="58" spans="2:22" x14ac:dyDescent="0.25">
      <c r="B58">
        <f>IF(C58&lt;&gt;"",RANK(E58,$E$51:$E$63)+COUNTIF($E$51:E58,E58)-1,0)</f>
        <v>0</v>
      </c>
      <c r="F58" s="6"/>
      <c r="G58">
        <v>8</v>
      </c>
      <c r="H58" s="8" t="e">
        <f t="shared" si="6"/>
        <v>#N/A</v>
      </c>
      <c r="I58" s="8" t="e">
        <f t="shared" si="7"/>
        <v>#N/A</v>
      </c>
      <c r="J58" s="8" t="e">
        <f t="shared" si="8"/>
        <v>#N/A</v>
      </c>
      <c r="N58">
        <f>IF(O58&lt;&gt;"",RANK(Q58,$Q$51:$Q$63)+COUNTIF($Q$51:Q58,Q58)-1,0)</f>
        <v>8</v>
      </c>
      <c r="O58" t="s">
        <v>49</v>
      </c>
      <c r="P58" t="s">
        <v>122</v>
      </c>
      <c r="Q58" s="6">
        <v>0</v>
      </c>
      <c r="R58" s="6"/>
      <c r="S58">
        <v>8</v>
      </c>
      <c r="T58" s="8" t="str">
        <f t="shared" si="9"/>
        <v>Attente organisation</v>
      </c>
      <c r="U58" s="8" t="str">
        <f t="shared" si="10"/>
        <v>Erreur d'emballage</v>
      </c>
      <c r="V58" s="8">
        <f t="shared" si="11"/>
        <v>0</v>
      </c>
    </row>
    <row r="59" spans="2:22" x14ac:dyDescent="0.25">
      <c r="B59">
        <f>IF(C59&lt;&gt;"",RANK(E59,$E$51:$E$63)+COUNTIF($E$51:E59,E59)-1,0)</f>
        <v>0</v>
      </c>
      <c r="F59" s="6"/>
      <c r="G59">
        <v>9</v>
      </c>
      <c r="H59" s="8" t="e">
        <f t="shared" si="6"/>
        <v>#N/A</v>
      </c>
      <c r="I59" s="8" t="e">
        <f t="shared" si="7"/>
        <v>#N/A</v>
      </c>
      <c r="J59" s="8" t="e">
        <f t="shared" si="8"/>
        <v>#N/A</v>
      </c>
      <c r="N59">
        <f>IF(O59&lt;&gt;"",RANK(Q59,$Q$51:$Q$63)+COUNTIF($Q$51:Q59,Q59)-1,0)</f>
        <v>0</v>
      </c>
      <c r="R59" s="6"/>
      <c r="S59">
        <v>9</v>
      </c>
      <c r="T59" s="8" t="e">
        <f t="shared" si="9"/>
        <v>#N/A</v>
      </c>
      <c r="U59" s="8" t="e">
        <f t="shared" si="10"/>
        <v>#N/A</v>
      </c>
      <c r="V59" s="8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6"/>
      <c r="G60">
        <v>10</v>
      </c>
      <c r="H60" s="8" t="e">
        <f t="shared" si="6"/>
        <v>#N/A</v>
      </c>
      <c r="I60" s="8" t="e">
        <f t="shared" si="7"/>
        <v>#N/A</v>
      </c>
      <c r="J60" s="8" t="e">
        <f t="shared" si="8"/>
        <v>#N/A</v>
      </c>
      <c r="N60">
        <f>IF(O60&lt;&gt;"",RANK(Q60,$Q$51:$Q$63)+COUNTIF($Q$51:Q60,Q60)-1,0)</f>
        <v>0</v>
      </c>
      <c r="R60" s="6"/>
      <c r="S60">
        <v>10</v>
      </c>
      <c r="T60" s="8" t="e">
        <f t="shared" si="9"/>
        <v>#N/A</v>
      </c>
      <c r="U60" s="8" t="e">
        <f t="shared" si="10"/>
        <v>#N/A</v>
      </c>
      <c r="V60" s="8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8" t="e">
        <f t="shared" si="6"/>
        <v>#N/A</v>
      </c>
      <c r="I61" s="8" t="e">
        <f t="shared" si="7"/>
        <v>#N/A</v>
      </c>
      <c r="J61" s="8" t="e">
        <f t="shared" si="8"/>
        <v>#N/A</v>
      </c>
      <c r="N61">
        <f>IF(O61&lt;&gt;"",RANK(Q61,$Q$51:$Q$63)+COUNTIF($Q$51:Q61,Q61)-1,0)</f>
        <v>0</v>
      </c>
      <c r="S61">
        <v>11</v>
      </c>
      <c r="T61" s="8" t="e">
        <f t="shared" si="9"/>
        <v>#N/A</v>
      </c>
      <c r="U61" s="8" t="e">
        <f t="shared" si="10"/>
        <v>#N/A</v>
      </c>
      <c r="V61" s="8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8" t="e">
        <f t="shared" si="6"/>
        <v>#N/A</v>
      </c>
      <c r="I62" s="8" t="e">
        <f t="shared" si="7"/>
        <v>#N/A</v>
      </c>
      <c r="J62" s="8" t="e">
        <f t="shared" si="8"/>
        <v>#N/A</v>
      </c>
      <c r="N62">
        <f>IF(O62&lt;&gt;"",RANK(Q62,$Q$51:$Q$63)+COUNTIF($Q$51:Q62,Q62)-1,0)</f>
        <v>0</v>
      </c>
      <c r="S62">
        <v>12</v>
      </c>
      <c r="T62" s="8" t="e">
        <f t="shared" si="9"/>
        <v>#N/A</v>
      </c>
      <c r="U62" s="8" t="e">
        <f t="shared" si="10"/>
        <v>#N/A</v>
      </c>
      <c r="V62" s="8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8" t="e">
        <f t="shared" si="6"/>
        <v>#N/A</v>
      </c>
      <c r="I63" s="8" t="e">
        <f t="shared" si="7"/>
        <v>#N/A</v>
      </c>
      <c r="J63" s="8" t="e">
        <f t="shared" si="8"/>
        <v>#N/A</v>
      </c>
      <c r="N63">
        <f>IF(O63&lt;&gt;"",RANK(Q63,$Q$51:$Q$63)+COUNTIF($Q$51:Q63,Q63)-1,0)</f>
        <v>0</v>
      </c>
      <c r="S63">
        <v>13</v>
      </c>
      <c r="T63" s="8" t="e">
        <f t="shared" si="9"/>
        <v>#N/A</v>
      </c>
      <c r="U63" s="8" t="e">
        <f t="shared" si="10"/>
        <v>#N/A</v>
      </c>
      <c r="V63" s="8" t="e">
        <f t="shared" si="11"/>
        <v>#N/A</v>
      </c>
    </row>
    <row r="66" spans="2:22" ht="21" x14ac:dyDescent="0.35">
      <c r="C66" s="11" t="s">
        <v>131</v>
      </c>
      <c r="D66" s="10"/>
      <c r="E66" s="10"/>
      <c r="O66" s="11" t="s">
        <v>131</v>
      </c>
      <c r="P66" s="10"/>
      <c r="Q66" s="10"/>
    </row>
    <row r="70" spans="2:22" x14ac:dyDescent="0.25">
      <c r="C70" s="7" t="s">
        <v>1</v>
      </c>
      <c r="D70" t="s">
        <v>7</v>
      </c>
      <c r="O70" s="7" t="s">
        <v>1</v>
      </c>
      <c r="P70" t="s">
        <v>969</v>
      </c>
    </row>
    <row r="72" spans="2:22" x14ac:dyDescent="0.25">
      <c r="C72" s="7" t="s">
        <v>25</v>
      </c>
      <c r="D72" s="7" t="s">
        <v>28</v>
      </c>
      <c r="E72" t="s">
        <v>132</v>
      </c>
      <c r="H72" s="8"/>
      <c r="O72" s="7" t="s">
        <v>25</v>
      </c>
      <c r="P72" s="7" t="s">
        <v>28</v>
      </c>
      <c r="Q72" t="s">
        <v>132</v>
      </c>
      <c r="T72" s="8"/>
    </row>
    <row r="73" spans="2:22" x14ac:dyDescent="0.25">
      <c r="B73">
        <f>IF(C73&lt;&gt;"",RANK(E73,$E$73:$E$82)+COUNTIF($E$73:E73,E73)-1,0)</f>
        <v>1</v>
      </c>
      <c r="C73" t="s">
        <v>15</v>
      </c>
      <c r="D73" t="s">
        <v>136</v>
      </c>
      <c r="E73" s="6">
        <v>8</v>
      </c>
      <c r="F73" s="6"/>
      <c r="G73">
        <v>1</v>
      </c>
      <c r="H73" s="8" t="str">
        <f>VLOOKUP(G73,$B$73:$E$82,2,FALSE)</f>
        <v>Matière première</v>
      </c>
      <c r="I73" s="8" t="str">
        <f>VLOOKUP(G73,$B$73:$E$82,3,FALSE)</f>
        <v>Tri fromages sur ligne</v>
      </c>
      <c r="J73" s="8">
        <f>VLOOKUP(G73,$B$73:$E$82,4,FALSE)</f>
        <v>8</v>
      </c>
      <c r="N73">
        <f>IF(O73&lt;&gt;"",RANK(Q73,$Q$73:$Q$82)+COUNTIF($Q$73:Q73,Q73)-1,0)</f>
        <v>1</v>
      </c>
      <c r="O73" t="s">
        <v>15</v>
      </c>
      <c r="P73" t="s">
        <v>116</v>
      </c>
      <c r="Q73" s="6">
        <v>25</v>
      </c>
      <c r="R73" s="6"/>
      <c r="S73">
        <v>1</v>
      </c>
      <c r="T73" s="8" t="str">
        <f>VLOOKUP(S73,$N$73:$Q$82,2,FALSE)</f>
        <v>Matière première</v>
      </c>
      <c r="U73" s="8" t="str">
        <f>VLOOKUP(S73,$N$73:$Q$82,3,FALSE)</f>
        <v>Fromages mous emballés</v>
      </c>
      <c r="V73" s="8">
        <f>VLOOKUP(S73,$N$73:$Q$82,4,FALSE)</f>
        <v>25</v>
      </c>
    </row>
    <row r="74" spans="2:22" x14ac:dyDescent="0.25">
      <c r="B74">
        <f>IF(C74&lt;&gt;"",RANK(E74,$E$73:$E$82)+COUNTIF($E$73:E74,E74)-1,0)</f>
        <v>2</v>
      </c>
      <c r="C74" t="s">
        <v>15</v>
      </c>
      <c r="D74" t="s">
        <v>117</v>
      </c>
      <c r="E74" s="6">
        <v>5</v>
      </c>
      <c r="F74" s="6"/>
      <c r="G74">
        <v>2</v>
      </c>
      <c r="H74" s="8" t="str">
        <f t="shared" ref="H74:H82" si="12">VLOOKUP(G74,$B$73:$E$82,2,FALSE)</f>
        <v>Matière première</v>
      </c>
      <c r="I74" s="8" t="str">
        <f t="shared" ref="I74:I82" si="13">VLOOKUP(G74,$B$73:$E$82,3,FALSE)</f>
        <v>Fromages petits emballés</v>
      </c>
      <c r="J74" s="8">
        <f t="shared" ref="J74:J82" si="14">VLOOKUP(G74,$B$73:$E$82,4,FALSE)</f>
        <v>5</v>
      </c>
      <c r="N74">
        <f>IF(O74&lt;&gt;"",RANK(Q74,$Q$73:$Q$82)+COUNTIF($Q$73:Q74,Q74)-1,0)</f>
        <v>2</v>
      </c>
      <c r="O74" t="s">
        <v>15</v>
      </c>
      <c r="P74" t="s">
        <v>136</v>
      </c>
      <c r="Q74" s="6">
        <v>23</v>
      </c>
      <c r="R74" s="6"/>
      <c r="S74">
        <v>2</v>
      </c>
      <c r="T74" s="8" t="str">
        <f t="shared" ref="T74:T82" si="15">VLOOKUP(S74,$N$73:$Q$82,2,FALSE)</f>
        <v>Matière première</v>
      </c>
      <c r="U74" s="8" t="str">
        <f t="shared" ref="U74:U82" si="16">VLOOKUP(S74,$N$73:$Q$82,3,FALSE)</f>
        <v>Tri fromages sur ligne</v>
      </c>
      <c r="V74" s="8">
        <f t="shared" ref="V74:V82" si="17">VLOOKUP(S74,$N$73:$Q$82,4,FALSE)</f>
        <v>23</v>
      </c>
    </row>
    <row r="75" spans="2:22" x14ac:dyDescent="0.25">
      <c r="B75">
        <f>IF(C75&lt;&gt;"",RANK(E75,$E$73:$E$82)+COUNTIF($E$73:E75,E75)-1,0)</f>
        <v>3</v>
      </c>
      <c r="C75" t="s">
        <v>15</v>
      </c>
      <c r="D75" t="s">
        <v>116</v>
      </c>
      <c r="E75" s="6">
        <v>3</v>
      </c>
      <c r="F75" s="6"/>
      <c r="G75">
        <v>3</v>
      </c>
      <c r="H75" s="8" t="str">
        <f t="shared" si="12"/>
        <v>Matière première</v>
      </c>
      <c r="I75" s="8" t="str">
        <f t="shared" si="13"/>
        <v>Fromages mous emballés</v>
      </c>
      <c r="J75" s="8">
        <f t="shared" si="14"/>
        <v>3</v>
      </c>
      <c r="N75">
        <f>IF(O75&lt;&gt;"",RANK(Q75,$Q$73:$Q$82)+COUNTIF($Q$73:Q75,Q75)-1,0)</f>
        <v>3</v>
      </c>
      <c r="O75" t="s">
        <v>15</v>
      </c>
      <c r="P75" t="s">
        <v>117</v>
      </c>
      <c r="Q75" s="6">
        <v>10</v>
      </c>
      <c r="R75" s="6"/>
      <c r="S75">
        <v>3</v>
      </c>
      <c r="T75" s="8" t="str">
        <f t="shared" si="15"/>
        <v>Matière première</v>
      </c>
      <c r="U75" s="8" t="str">
        <f t="shared" si="16"/>
        <v>Fromages petits emballés</v>
      </c>
      <c r="V75" s="8">
        <f t="shared" si="17"/>
        <v>10</v>
      </c>
    </row>
    <row r="76" spans="2:22" x14ac:dyDescent="0.25">
      <c r="B76">
        <f>IF(C76&lt;&gt;"",RANK(E76,$E$73:$E$82)+COUNTIF($E$73:E76,E76)-1,0)</f>
        <v>0</v>
      </c>
      <c r="F76" s="6"/>
      <c r="G76">
        <v>4</v>
      </c>
      <c r="H76" s="8" t="e">
        <f t="shared" si="12"/>
        <v>#N/A</v>
      </c>
      <c r="I76" s="8" t="e">
        <f t="shared" si="13"/>
        <v>#N/A</v>
      </c>
      <c r="J76" s="8" t="e">
        <f t="shared" si="14"/>
        <v>#N/A</v>
      </c>
      <c r="N76">
        <f>IF(O76&lt;&gt;"",RANK(Q76,$Q$73:$Q$82)+COUNTIF($Q$73:Q76,Q76)-1,0)</f>
        <v>4</v>
      </c>
      <c r="O76" t="s">
        <v>15</v>
      </c>
      <c r="P76" t="s">
        <v>119</v>
      </c>
      <c r="Q76" s="6">
        <v>4</v>
      </c>
      <c r="R76" s="6"/>
      <c r="S76">
        <v>4</v>
      </c>
      <c r="T76" s="8" t="str">
        <f t="shared" si="15"/>
        <v>Matière première</v>
      </c>
      <c r="U76" s="8" t="str">
        <f t="shared" si="16"/>
        <v>Fromages petits éjectés</v>
      </c>
      <c r="V76" s="8">
        <f t="shared" si="17"/>
        <v>4</v>
      </c>
    </row>
    <row r="77" spans="2:22" x14ac:dyDescent="0.25">
      <c r="B77">
        <f>IF(C77&lt;&gt;"",RANK(E77,$E$73:$E$82)+COUNTIF($E$73:E77,E77)-1,0)</f>
        <v>0</v>
      </c>
      <c r="F77" s="6"/>
      <c r="G77">
        <v>5</v>
      </c>
      <c r="H77" s="8" t="e">
        <f t="shared" si="12"/>
        <v>#N/A</v>
      </c>
      <c r="I77" s="8" t="e">
        <f t="shared" si="13"/>
        <v>#N/A</v>
      </c>
      <c r="J77" s="8" t="e">
        <f t="shared" si="14"/>
        <v>#N/A</v>
      </c>
      <c r="N77">
        <f>IF(O77&lt;&gt;"",RANK(Q77,$Q$73:$Q$82)+COUNTIF($Q$73:Q77,Q77)-1,0)</f>
        <v>5</v>
      </c>
      <c r="O77" t="s">
        <v>15</v>
      </c>
      <c r="P77" t="s">
        <v>10</v>
      </c>
      <c r="Q77" s="6">
        <v>3</v>
      </c>
      <c r="R77" s="6"/>
      <c r="S77">
        <v>5</v>
      </c>
      <c r="T77" s="8" t="str">
        <f t="shared" si="15"/>
        <v>Matière première</v>
      </c>
      <c r="U77" s="8" t="str">
        <f t="shared" si="16"/>
        <v>.</v>
      </c>
      <c r="V77" s="8">
        <f t="shared" si="17"/>
        <v>3</v>
      </c>
    </row>
    <row r="78" spans="2:22" x14ac:dyDescent="0.25">
      <c r="B78">
        <f>IF(C78&lt;&gt;"",RANK(E78,$E$73:$E$82)+COUNTIF($E$73:E78,E78)-1,0)</f>
        <v>0</v>
      </c>
      <c r="F78" s="6"/>
      <c r="G78">
        <v>6</v>
      </c>
      <c r="H78" s="8" t="e">
        <f t="shared" si="12"/>
        <v>#N/A</v>
      </c>
      <c r="I78" s="8" t="e">
        <f t="shared" si="13"/>
        <v>#N/A</v>
      </c>
      <c r="J78" s="8" t="e">
        <f t="shared" si="14"/>
        <v>#N/A</v>
      </c>
      <c r="N78">
        <f>IF(O78&lt;&gt;"",RANK(Q78,$Q$73:$Q$82)+COUNTIF($Q$73:Q78,Q78)-1,0)</f>
        <v>6</v>
      </c>
      <c r="O78" t="s">
        <v>15</v>
      </c>
      <c r="P78" t="s">
        <v>118</v>
      </c>
      <c r="Q78" s="6">
        <v>1</v>
      </c>
      <c r="R78" s="6"/>
      <c r="S78">
        <v>6</v>
      </c>
      <c r="T78" s="8" t="str">
        <f t="shared" si="15"/>
        <v>Matière première</v>
      </c>
      <c r="U78" s="8" t="str">
        <f t="shared" si="16"/>
        <v>Fromages gros emballés</v>
      </c>
      <c r="V78" s="8">
        <f t="shared" si="17"/>
        <v>1</v>
      </c>
    </row>
    <row r="79" spans="2:22" x14ac:dyDescent="0.25">
      <c r="B79">
        <f>IF(C79&lt;&gt;"",RANK(E79,$E$73:$E$82)+COUNTIF($E$73:E79,E79)-1,0)</f>
        <v>0</v>
      </c>
      <c r="F79" s="6"/>
      <c r="G79">
        <v>7</v>
      </c>
      <c r="H79" s="8" t="e">
        <f t="shared" si="12"/>
        <v>#N/A</v>
      </c>
      <c r="I79" s="8" t="e">
        <f t="shared" si="13"/>
        <v>#N/A</v>
      </c>
      <c r="J79" s="8" t="e">
        <f t="shared" si="14"/>
        <v>#N/A</v>
      </c>
      <c r="N79">
        <f>IF(O79&lt;&gt;"",RANK(Q79,$Q$73:$Q$82)+COUNTIF($Q$73:Q79,Q79)-1,0)</f>
        <v>0</v>
      </c>
      <c r="R79" s="6"/>
      <c r="S79">
        <v>7</v>
      </c>
      <c r="T79" s="8" t="e">
        <f t="shared" si="15"/>
        <v>#N/A</v>
      </c>
      <c r="U79" s="8" t="e">
        <f t="shared" si="16"/>
        <v>#N/A</v>
      </c>
      <c r="V79" s="8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6"/>
      <c r="G80">
        <v>8</v>
      </c>
      <c r="H80" s="8" t="e">
        <f t="shared" si="12"/>
        <v>#N/A</v>
      </c>
      <c r="I80" s="8" t="e">
        <f t="shared" si="13"/>
        <v>#N/A</v>
      </c>
      <c r="J80" s="8" t="e">
        <f t="shared" si="14"/>
        <v>#N/A</v>
      </c>
      <c r="N80">
        <f>IF(O80&lt;&gt;"",RANK(Q80,$Q$73:$Q$82)+COUNTIF($Q$73:Q80,Q80)-1,0)</f>
        <v>0</v>
      </c>
      <c r="R80" s="6"/>
      <c r="S80">
        <v>8</v>
      </c>
      <c r="T80" s="8" t="e">
        <f t="shared" si="15"/>
        <v>#N/A</v>
      </c>
      <c r="U80" s="8" t="e">
        <f t="shared" si="16"/>
        <v>#N/A</v>
      </c>
      <c r="V80" s="8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6"/>
      <c r="G81">
        <v>9</v>
      </c>
      <c r="H81" s="8" t="e">
        <f t="shared" si="12"/>
        <v>#N/A</v>
      </c>
      <c r="I81" s="8" t="e">
        <f t="shared" si="13"/>
        <v>#N/A</v>
      </c>
      <c r="J81" s="8" t="e">
        <f t="shared" si="14"/>
        <v>#N/A</v>
      </c>
      <c r="N81">
        <f>IF(O81&lt;&gt;"",RANK(Q81,$Q$73:$Q$82)+COUNTIF($Q$73:Q81,Q81)-1,0)</f>
        <v>0</v>
      </c>
      <c r="R81" s="6"/>
      <c r="S81">
        <v>9</v>
      </c>
      <c r="T81" s="8" t="e">
        <f t="shared" si="15"/>
        <v>#N/A</v>
      </c>
      <c r="U81" s="8" t="e">
        <f t="shared" si="16"/>
        <v>#N/A</v>
      </c>
      <c r="V81" s="8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6"/>
      <c r="G82">
        <v>10</v>
      </c>
      <c r="H82" s="8" t="e">
        <f t="shared" si="12"/>
        <v>#N/A</v>
      </c>
      <c r="I82" s="8" t="e">
        <f t="shared" si="13"/>
        <v>#N/A</v>
      </c>
      <c r="J82" s="8" t="e">
        <f t="shared" si="14"/>
        <v>#N/A</v>
      </c>
      <c r="N82">
        <f>IF(O82&lt;&gt;"",RANK(Q82,$Q$73:$Q$82)+COUNTIF($Q$73:Q82,Q82)-1,0)</f>
        <v>0</v>
      </c>
      <c r="R82" s="6"/>
      <c r="S82">
        <v>10</v>
      </c>
      <c r="T82" s="8" t="e">
        <f t="shared" si="15"/>
        <v>#N/A</v>
      </c>
      <c r="U82" s="8" t="e">
        <f t="shared" si="16"/>
        <v>#N/A</v>
      </c>
      <c r="V82" s="8" t="e">
        <f t="shared" si="17"/>
        <v>#N/A</v>
      </c>
    </row>
    <row r="86" spans="2:33" x14ac:dyDescent="0.25">
      <c r="C86" s="7" t="s">
        <v>1</v>
      </c>
      <c r="D86" t="s">
        <v>7</v>
      </c>
      <c r="O86" s="7" t="s">
        <v>1</v>
      </c>
      <c r="P86" t="s">
        <v>969</v>
      </c>
    </row>
    <row r="88" spans="2:33" x14ac:dyDescent="0.25">
      <c r="C88" s="7" t="s">
        <v>25</v>
      </c>
      <c r="D88" t="s">
        <v>125</v>
      </c>
      <c r="H88" s="8"/>
      <c r="O88" s="7" t="s">
        <v>25</v>
      </c>
      <c r="P88" t="s">
        <v>125</v>
      </c>
      <c r="T88" s="8"/>
      <c r="AF88" s="8"/>
    </row>
    <row r="89" spans="2:33" x14ac:dyDescent="0.25">
      <c r="B89">
        <f>IF(C89&lt;&gt;"",RANK(D89,$D$89:$D$98)+COUNTIF($D$89:D89,D89)-1,0)</f>
        <v>1</v>
      </c>
      <c r="C89" t="s">
        <v>83</v>
      </c>
      <c r="D89" s="6">
        <v>737</v>
      </c>
      <c r="F89" s="6"/>
      <c r="G89">
        <v>1</v>
      </c>
      <c r="H89" s="8" t="str">
        <f>VLOOKUP(G89,$B$89:$D$98,2,FALSE)</f>
        <v>Emballeuse SAN80</v>
      </c>
      <c r="I89" s="8">
        <f>VLOOKUP(G89,$B$89:$D$98,3,FALSE)</f>
        <v>737</v>
      </c>
      <c r="N89">
        <f>IF(O89&lt;&gt;"",RANK(P89,$P$89:$P$98)+COUNTIF($P$89:P89,P89)-1,0)</f>
        <v>1</v>
      </c>
      <c r="O89" t="s">
        <v>84</v>
      </c>
      <c r="P89" s="6">
        <v>3645</v>
      </c>
      <c r="R89" s="6"/>
      <c r="S89">
        <v>1</v>
      </c>
      <c r="T89" s="8" t="str">
        <f>VLOOKUP(S89,$N$89:$P$98,2,FALSE)</f>
        <v>Emballeuse SAN61</v>
      </c>
      <c r="U89" s="8">
        <f>VLOOKUP(S89,$N$89:$P$98,3,FALSE)</f>
        <v>3645</v>
      </c>
      <c r="AB89" s="6"/>
      <c r="AD89" s="6"/>
      <c r="AF89" s="8"/>
      <c r="AG89" s="8"/>
    </row>
    <row r="90" spans="2:33" x14ac:dyDescent="0.25">
      <c r="B90">
        <f>IF(C90&lt;&gt;"",RANK(D90,$D$89:$D$98)+COUNTIF($D$89:D90,D90)-1,0)</f>
        <v>2</v>
      </c>
      <c r="C90" t="s">
        <v>16</v>
      </c>
      <c r="D90" s="6">
        <v>150</v>
      </c>
      <c r="F90" s="6"/>
      <c r="G90">
        <v>2</v>
      </c>
      <c r="H90" s="8" t="str">
        <f t="shared" ref="H90:H98" si="18">VLOOKUP(G90,$B$89:$D$98,2,FALSE)</f>
        <v>Encaisseuse</v>
      </c>
      <c r="I90" s="8">
        <f t="shared" ref="I90:I98" si="19">VLOOKUP(G90,$B$89:$D$98,3,FALSE)</f>
        <v>150</v>
      </c>
      <c r="N90">
        <f>IF(O90&lt;&gt;"",RANK(P90,$P$89:$P$98)+COUNTIF($P$89:P90,P90)-1,0)</f>
        <v>2</v>
      </c>
      <c r="O90" t="s">
        <v>16</v>
      </c>
      <c r="P90" s="6">
        <v>3186</v>
      </c>
      <c r="R90" s="6"/>
      <c r="S90">
        <v>2</v>
      </c>
      <c r="T90" s="8" t="str">
        <f t="shared" ref="T90:T98" si="20">VLOOKUP(S90,$N$89:$P$98,2,FALSE)</f>
        <v>Encaisseuse</v>
      </c>
      <c r="U90" s="8">
        <f t="shared" ref="U90:U98" si="21">VLOOKUP(S90,$N$89:$P$98,3,FALSE)</f>
        <v>3186</v>
      </c>
      <c r="AB90" s="6"/>
      <c r="AD90" s="6"/>
      <c r="AF90" s="8"/>
      <c r="AG90" s="8"/>
    </row>
    <row r="91" spans="2:33" x14ac:dyDescent="0.25">
      <c r="B91">
        <f>IF(C91&lt;&gt;"",RANK(D91,$D$89:$D$98)+COUNTIF($D$89:D91,D91)-1,0)</f>
        <v>3</v>
      </c>
      <c r="C91" t="s">
        <v>47</v>
      </c>
      <c r="D91" s="6">
        <v>80</v>
      </c>
      <c r="F91" s="6"/>
      <c r="G91">
        <v>3</v>
      </c>
      <c r="H91" s="8" t="str">
        <f t="shared" si="18"/>
        <v>Balance DPM</v>
      </c>
      <c r="I91" s="8">
        <f t="shared" si="19"/>
        <v>80</v>
      </c>
      <c r="N91">
        <f>IF(O91&lt;&gt;"",RANK(P91,$P$89:$P$98)+COUNTIF($P$89:P91,P91)-1,0)</f>
        <v>3</v>
      </c>
      <c r="O91" t="s">
        <v>85</v>
      </c>
      <c r="P91" s="6">
        <v>3100</v>
      </c>
      <c r="R91" s="6"/>
      <c r="S91">
        <v>3</v>
      </c>
      <c r="T91" s="8" t="str">
        <f t="shared" si="20"/>
        <v>Emballeuse Multisan</v>
      </c>
      <c r="U91" s="8">
        <f t="shared" si="21"/>
        <v>3100</v>
      </c>
      <c r="AB91" s="6"/>
      <c r="AD91" s="6"/>
      <c r="AF91" s="8"/>
      <c r="AG91" s="8"/>
    </row>
    <row r="92" spans="2:33" x14ac:dyDescent="0.25">
      <c r="B92">
        <f>IF(C92&lt;&gt;"",RANK(D92,$D$89:$D$98)+COUNTIF($D$89:D92,D92)-1,0)</f>
        <v>4</v>
      </c>
      <c r="C92" t="s">
        <v>48</v>
      </c>
      <c r="D92" s="6">
        <v>35</v>
      </c>
      <c r="F92" s="6"/>
      <c r="G92">
        <v>4</v>
      </c>
      <c r="H92" s="8" t="str">
        <f t="shared" si="18"/>
        <v>Centreur Vestor</v>
      </c>
      <c r="I92" s="8">
        <f t="shared" si="19"/>
        <v>35</v>
      </c>
      <c r="N92">
        <f>IF(O92&lt;&gt;"",RANK(P92,$P$89:$P$98)+COUNTIF($P$89:P92,P92)-1,0)</f>
        <v>4</v>
      </c>
      <c r="O92" t="s">
        <v>83</v>
      </c>
      <c r="P92" s="6">
        <v>1847</v>
      </c>
      <c r="R92" s="6"/>
      <c r="S92">
        <v>4</v>
      </c>
      <c r="T92" s="8" t="str">
        <f t="shared" si="20"/>
        <v>Emballeuse SAN80</v>
      </c>
      <c r="U92" s="8">
        <f t="shared" si="21"/>
        <v>1847</v>
      </c>
      <c r="AB92" s="6"/>
      <c r="AD92" s="6"/>
      <c r="AF92" s="8"/>
      <c r="AG92" s="8"/>
    </row>
    <row r="93" spans="2:33" x14ac:dyDescent="0.25">
      <c r="B93">
        <f>IF(C93&lt;&gt;"",RANK(D93,$D$89:$D$98)+COUNTIF($D$89:D93,D93)-1,0)</f>
        <v>5</v>
      </c>
      <c r="C93" t="s">
        <v>61</v>
      </c>
      <c r="D93" s="6">
        <v>10</v>
      </c>
      <c r="F93" s="6"/>
      <c r="G93">
        <v>5</v>
      </c>
      <c r="H93" s="8" t="str">
        <f t="shared" si="18"/>
        <v>Stickage dateur étiqueteuse</v>
      </c>
      <c r="I93" s="8">
        <f t="shared" si="19"/>
        <v>10</v>
      </c>
      <c r="N93">
        <f>IF(O93&lt;&gt;"",RANK(P93,$P$89:$P$98)+COUNTIF($P$89:P93,P93)-1,0)</f>
        <v>5</v>
      </c>
      <c r="O93" t="s">
        <v>61</v>
      </c>
      <c r="P93" s="6">
        <v>1790</v>
      </c>
      <c r="R93" s="6"/>
      <c r="S93">
        <v>5</v>
      </c>
      <c r="T93" s="8" t="str">
        <f t="shared" si="20"/>
        <v>Stickage dateur étiqueteuse</v>
      </c>
      <c r="U93" s="8">
        <f t="shared" si="21"/>
        <v>1790</v>
      </c>
      <c r="AD93" s="6"/>
      <c r="AF93" s="8"/>
      <c r="AG93" s="8"/>
    </row>
    <row r="94" spans="2:33" x14ac:dyDescent="0.25">
      <c r="B94">
        <f>IF(C94&lt;&gt;"",RANK(D94,$D$89:$D$98)+COUNTIF($D$89:D94,D94)-1,0)</f>
        <v>6</v>
      </c>
      <c r="C94" t="s">
        <v>14</v>
      </c>
      <c r="D94" s="6">
        <v>5</v>
      </c>
      <c r="F94" s="6"/>
      <c r="G94">
        <v>6</v>
      </c>
      <c r="H94" s="8" t="str">
        <f t="shared" si="18"/>
        <v>Tapis dépose fromage</v>
      </c>
      <c r="I94" s="8">
        <f t="shared" si="19"/>
        <v>5</v>
      </c>
      <c r="N94">
        <f>IF(O94&lt;&gt;"",RANK(P94,$P$89:$P$98)+COUNTIF($P$89:P94,P94)-1,0)</f>
        <v>6</v>
      </c>
      <c r="O94" t="s">
        <v>88</v>
      </c>
      <c r="P94" s="6">
        <v>1370</v>
      </c>
      <c r="R94" s="6"/>
      <c r="S94">
        <v>6</v>
      </c>
      <c r="T94" s="8" t="str">
        <f t="shared" si="20"/>
        <v>Encaisseuse Multisan</v>
      </c>
      <c r="U94" s="8">
        <f t="shared" si="21"/>
        <v>1370</v>
      </c>
      <c r="AD94" s="6"/>
      <c r="AF94" s="8"/>
      <c r="AG94" s="8"/>
    </row>
    <row r="95" spans="2:33" x14ac:dyDescent="0.25">
      <c r="B95">
        <f>IF(C95&lt;&gt;"",RANK(D95,$D$89:$D$98)+COUNTIF($D$89:D95,D95)-1,0)</f>
        <v>0</v>
      </c>
      <c r="F95" s="6"/>
      <c r="G95">
        <v>7</v>
      </c>
      <c r="H95" s="8" t="e">
        <f t="shared" si="18"/>
        <v>#N/A</v>
      </c>
      <c r="I95" s="8" t="e">
        <f t="shared" si="19"/>
        <v>#N/A</v>
      </c>
      <c r="N95">
        <f>IF(O95&lt;&gt;"",RANK(P95,$P$89:$P$98)+COUNTIF($P$89:P95,P95)-1,0)</f>
        <v>7</v>
      </c>
      <c r="O95" t="s">
        <v>48</v>
      </c>
      <c r="P95" s="6">
        <v>580</v>
      </c>
      <c r="R95" s="6"/>
      <c r="S95">
        <v>7</v>
      </c>
      <c r="T95" s="8" t="str">
        <f t="shared" si="20"/>
        <v>Centreur Vestor</v>
      </c>
      <c r="U95" s="8">
        <f t="shared" si="21"/>
        <v>580</v>
      </c>
      <c r="AD95" s="6"/>
      <c r="AF95" s="8"/>
      <c r="AG95" s="8"/>
    </row>
    <row r="96" spans="2:33" x14ac:dyDescent="0.25">
      <c r="B96">
        <f>IF(C96&lt;&gt;"",RANK(D96,$D$89:$D$98)+COUNTIF($D$89:D96,D96)-1,0)</f>
        <v>0</v>
      </c>
      <c r="F96" s="6"/>
      <c r="G96">
        <v>8</v>
      </c>
      <c r="H96" s="8" t="e">
        <f t="shared" si="18"/>
        <v>#N/A</v>
      </c>
      <c r="I96" s="8" t="e">
        <f t="shared" si="19"/>
        <v>#N/A</v>
      </c>
      <c r="N96">
        <f>IF(O96&lt;&gt;"",RANK(P96,$P$89:$P$98)+COUNTIF($P$89:P96,P96)-1,0)</f>
        <v>8</v>
      </c>
      <c r="O96" t="s">
        <v>18</v>
      </c>
      <c r="P96" s="6">
        <v>415</v>
      </c>
      <c r="R96" s="6"/>
      <c r="S96">
        <v>8</v>
      </c>
      <c r="T96" s="8" t="str">
        <f t="shared" si="20"/>
        <v>Portique</v>
      </c>
      <c r="U96" s="8">
        <f t="shared" si="21"/>
        <v>415</v>
      </c>
      <c r="AD96" s="6"/>
      <c r="AF96" s="8"/>
      <c r="AG96" s="8"/>
    </row>
    <row r="97" spans="2:33" x14ac:dyDescent="0.25">
      <c r="B97">
        <f>IF(C97&lt;&gt;"",RANK(D97,$D$89:$D$98)+COUNTIF($D$89:D97,D97)-1,0)</f>
        <v>0</v>
      </c>
      <c r="F97" s="6"/>
      <c r="G97">
        <v>9</v>
      </c>
      <c r="H97" s="8" t="e">
        <f t="shared" si="18"/>
        <v>#N/A</v>
      </c>
      <c r="I97" s="8" t="e">
        <f t="shared" si="19"/>
        <v>#N/A</v>
      </c>
      <c r="N97">
        <f>IF(O97&lt;&gt;"",RANK(P97,$P$89:$P$98)+COUNTIF($P$89:P97,P97)-1,0)</f>
        <v>9</v>
      </c>
      <c r="O97" t="s">
        <v>47</v>
      </c>
      <c r="P97" s="6">
        <v>335</v>
      </c>
      <c r="R97" s="6"/>
      <c r="S97">
        <v>9</v>
      </c>
      <c r="T97" s="8" t="str">
        <f t="shared" si="20"/>
        <v>Balance DPM</v>
      </c>
      <c r="U97" s="8">
        <f t="shared" si="21"/>
        <v>335</v>
      </c>
      <c r="AD97" s="6"/>
      <c r="AF97" s="8"/>
      <c r="AG97" s="8"/>
    </row>
    <row r="98" spans="2:33" x14ac:dyDescent="0.25">
      <c r="B98">
        <f>IF(C98&lt;&gt;"",RANK(D98,$D$89:$D$98)+COUNTIF($D$89:D98,D98)-1,0)</f>
        <v>0</v>
      </c>
      <c r="F98" s="6"/>
      <c r="G98">
        <v>10</v>
      </c>
      <c r="H98" s="8" t="e">
        <f t="shared" si="18"/>
        <v>#N/A</v>
      </c>
      <c r="I98" s="8" t="e">
        <f t="shared" si="19"/>
        <v>#N/A</v>
      </c>
      <c r="N98">
        <f>IF(O98&lt;&gt;"",RANK(P98,$P$89:$P$98)+COUNTIF($P$89:P98,P98)-1,0)</f>
        <v>10</v>
      </c>
      <c r="O98" t="s">
        <v>12</v>
      </c>
      <c r="P98" s="6">
        <v>300</v>
      </c>
      <c r="R98" s="6"/>
      <c r="S98">
        <v>10</v>
      </c>
      <c r="T98" s="8" t="str">
        <f t="shared" si="20"/>
        <v>Tapis d'alimentation</v>
      </c>
      <c r="U98" s="8">
        <f t="shared" si="21"/>
        <v>300</v>
      </c>
      <c r="AD98" s="6"/>
      <c r="AF98" s="8"/>
      <c r="AG98" s="8"/>
    </row>
    <row r="99" spans="2:33" x14ac:dyDescent="0.25">
      <c r="O99" t="s">
        <v>43</v>
      </c>
      <c r="P99" s="6">
        <v>250</v>
      </c>
    </row>
    <row r="100" spans="2:33" x14ac:dyDescent="0.25">
      <c r="O100" t="s">
        <v>101</v>
      </c>
      <c r="P100" s="6">
        <v>245</v>
      </c>
    </row>
    <row r="101" spans="2:33" x14ac:dyDescent="0.25">
      <c r="O101" t="s">
        <v>32</v>
      </c>
      <c r="P101" s="6">
        <v>225</v>
      </c>
    </row>
    <row r="102" spans="2:33" x14ac:dyDescent="0.25">
      <c r="O102" t="s">
        <v>17</v>
      </c>
      <c r="P102" s="6">
        <v>175</v>
      </c>
    </row>
    <row r="103" spans="2:33" x14ac:dyDescent="0.25">
      <c r="O103" t="s">
        <v>97</v>
      </c>
      <c r="P103" s="6">
        <v>165</v>
      </c>
    </row>
    <row r="104" spans="2:33" x14ac:dyDescent="0.25">
      <c r="O104" t="s">
        <v>87</v>
      </c>
      <c r="P104" s="6">
        <v>150</v>
      </c>
    </row>
    <row r="105" spans="2:33" x14ac:dyDescent="0.25">
      <c r="O105" t="s">
        <v>14</v>
      </c>
      <c r="P105" s="6">
        <v>150</v>
      </c>
    </row>
    <row r="106" spans="2:33" x14ac:dyDescent="0.25">
      <c r="O106" t="s">
        <v>102</v>
      </c>
      <c r="P106" s="6">
        <v>75</v>
      </c>
    </row>
    <row r="107" spans="2:33" x14ac:dyDescent="0.25">
      <c r="O107" t="s">
        <v>20</v>
      </c>
      <c r="P107" s="6">
        <v>65</v>
      </c>
    </row>
    <row r="108" spans="2:33" x14ac:dyDescent="0.25">
      <c r="O108" t="s">
        <v>19</v>
      </c>
      <c r="P108" s="6">
        <v>65</v>
      </c>
    </row>
    <row r="109" spans="2:33" x14ac:dyDescent="0.25">
      <c r="O109" t="s">
        <v>92</v>
      </c>
      <c r="P109" s="6">
        <v>60</v>
      </c>
    </row>
    <row r="110" spans="2:33" x14ac:dyDescent="0.25">
      <c r="O110" t="s">
        <v>13</v>
      </c>
      <c r="P110" s="6">
        <v>59</v>
      </c>
    </row>
    <row r="111" spans="2:33" x14ac:dyDescent="0.25">
      <c r="O111" t="s">
        <v>44</v>
      </c>
      <c r="P111" s="6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Fichier Panne</vt:lpstr>
      <vt:lpstr>san80.3</vt:lpstr>
      <vt:lpstr>San80</vt:lpstr>
      <vt:lpstr>San61</vt:lpstr>
      <vt:lpstr>Multisan</vt:lpstr>
      <vt:lpstr>VT</vt:lpstr>
      <vt:lpstr>PM</vt:lpstr>
      <vt:lpstr>Découpe</vt:lpstr>
      <vt:lpstr>Palettiseur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PARISOT</dc:creator>
  <cp:lastModifiedBy>SEBASTIEN</cp:lastModifiedBy>
  <cp:lastPrinted>2018-03-13T03:50:54Z</cp:lastPrinted>
  <dcterms:created xsi:type="dcterms:W3CDTF">2013-12-12T10:52:18Z</dcterms:created>
  <dcterms:modified xsi:type="dcterms:W3CDTF">2018-03-14T20:37:27Z</dcterms:modified>
</cp:coreProperties>
</file>