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65" yWindow="4830" windowWidth="28830" windowHeight="7980"/>
  </bookViews>
  <sheets>
    <sheet name="A" sheetId="1" r:id="rId1"/>
  </sheets>
  <definedNames>
    <definedName name="_xlnm._FilterDatabase" localSheetId="0" hidden="1">A!#REF!</definedName>
  </definedNames>
  <calcPr calcId="145621"/>
</workbook>
</file>

<file path=xl/calcChain.xml><?xml version="1.0" encoding="utf-8"?>
<calcChain xmlns="http://schemas.openxmlformats.org/spreadsheetml/2006/main">
  <c r="R16" i="1" l="1"/>
  <c r="S16" i="1" s="1"/>
  <c r="R15" i="1"/>
  <c r="S15" i="1" s="1"/>
  <c r="R14" i="1"/>
  <c r="R13" i="1"/>
  <c r="R12" i="1"/>
  <c r="S12" i="1" s="1"/>
  <c r="R11" i="1"/>
  <c r="S11" i="1" s="1"/>
  <c r="R10" i="1"/>
  <c r="R9" i="1"/>
  <c r="R8" i="1"/>
  <c r="Q16" i="1"/>
  <c r="Q15" i="1"/>
  <c r="Q14" i="1"/>
  <c r="S14" i="1" s="1"/>
  <c r="Q13" i="1"/>
  <c r="Q12" i="1"/>
  <c r="Q11" i="1"/>
  <c r="Q10" i="1"/>
  <c r="S10" i="1" s="1"/>
  <c r="Q9" i="1"/>
  <c r="Q8" i="1"/>
  <c r="Q7" i="1"/>
  <c r="R7" i="1" s="1"/>
  <c r="S7" i="1" s="1"/>
  <c r="Q6" i="1"/>
  <c r="R6" i="1" s="1"/>
  <c r="P16" i="1"/>
  <c r="P15" i="1"/>
  <c r="P14" i="1"/>
  <c r="P13" i="1"/>
  <c r="P12" i="1"/>
  <c r="P11" i="1"/>
  <c r="P10" i="1"/>
  <c r="P9" i="1"/>
  <c r="P8" i="1"/>
  <c r="P7" i="1"/>
  <c r="P6" i="1"/>
  <c r="L11" i="1"/>
  <c r="M11" i="1" s="1"/>
  <c r="N11" i="1" s="1"/>
  <c r="L10" i="1"/>
  <c r="M10" i="1" s="1"/>
  <c r="N10" i="1" s="1"/>
  <c r="H11" i="1"/>
  <c r="I17" i="1"/>
  <c r="H17" i="1" s="1"/>
  <c r="I16" i="1"/>
  <c r="T16" i="1" s="1"/>
  <c r="U16" i="1" s="1"/>
  <c r="V16" i="1" s="1"/>
  <c r="I15" i="1"/>
  <c r="T15" i="1" s="1"/>
  <c r="U15" i="1" s="1"/>
  <c r="V15" i="1" s="1"/>
  <c r="I14" i="1"/>
  <c r="H14" i="1" s="1"/>
  <c r="I13" i="1"/>
  <c r="T13" i="1" s="1"/>
  <c r="U13" i="1" s="1"/>
  <c r="V13" i="1" s="1"/>
  <c r="I12" i="1"/>
  <c r="T12" i="1" s="1"/>
  <c r="U12" i="1" s="1"/>
  <c r="V12" i="1" s="1"/>
  <c r="I11" i="1"/>
  <c r="T11" i="1" s="1"/>
  <c r="U11" i="1" s="1"/>
  <c r="V11" i="1" s="1"/>
  <c r="I10" i="1"/>
  <c r="H10" i="1" s="1"/>
  <c r="I9" i="1"/>
  <c r="T9" i="1" s="1"/>
  <c r="U9" i="1" s="1"/>
  <c r="V9" i="1" s="1"/>
  <c r="L8" i="1"/>
  <c r="L7" i="1"/>
  <c r="L6" i="1"/>
  <c r="S13" i="1"/>
  <c r="S9" i="1"/>
  <c r="S8" i="1"/>
  <c r="L14" i="1" l="1"/>
  <c r="M14" i="1" s="1"/>
  <c r="N14" i="1" s="1"/>
  <c r="H15" i="1"/>
  <c r="L15" i="1"/>
  <c r="M15" i="1" s="1"/>
  <c r="N15" i="1" s="1"/>
  <c r="H16" i="1"/>
  <c r="H9" i="1"/>
  <c r="H13" i="1"/>
  <c r="L12" i="1"/>
  <c r="M12" i="1" s="1"/>
  <c r="N12" i="1" s="1"/>
  <c r="L16" i="1"/>
  <c r="M16" i="1" s="1"/>
  <c r="N16" i="1" s="1"/>
  <c r="T10" i="1"/>
  <c r="U10" i="1" s="1"/>
  <c r="V10" i="1" s="1"/>
  <c r="T14" i="1"/>
  <c r="U14" i="1" s="1"/>
  <c r="V14" i="1" s="1"/>
  <c r="H12" i="1"/>
  <c r="T8" i="1"/>
  <c r="L9" i="1"/>
  <c r="M9" i="1" s="1"/>
  <c r="N9" i="1" s="1"/>
  <c r="L13" i="1"/>
  <c r="M13" i="1" s="1"/>
  <c r="N13" i="1" s="1"/>
  <c r="T7" i="1"/>
  <c r="Z6" i="1"/>
  <c r="Z9" i="1"/>
  <c r="X12" i="1"/>
  <c r="S6" i="1"/>
  <c r="T6" i="1" s="1"/>
  <c r="Z12" i="1"/>
  <c r="L93" i="1" l="1"/>
  <c r="T93" i="1"/>
  <c r="U6" i="1" s="1"/>
  <c r="V6" i="1" s="1"/>
  <c r="M7" i="1" l="1"/>
  <c r="N7" i="1" s="1"/>
  <c r="M8" i="1"/>
  <c r="N8" i="1" s="1"/>
  <c r="M6" i="1"/>
  <c r="N6" i="1" s="1"/>
  <c r="U8" i="1"/>
  <c r="V8" i="1" s="1"/>
  <c r="U7" i="1"/>
  <c r="V7" i="1" s="1"/>
  <c r="X18" i="1"/>
  <c r="Z18" i="1"/>
  <c r="N93" i="1" l="1"/>
  <c r="X21" i="1" s="1"/>
  <c r="X24" i="1" s="1"/>
  <c r="X29" i="1" s="1"/>
  <c r="M93" i="1"/>
  <c r="U93" i="1"/>
  <c r="V93" i="1"/>
  <c r="L1" i="1" l="1"/>
  <c r="V1" i="1"/>
  <c r="Z21" i="1"/>
  <c r="Z24" i="1" s="1"/>
  <c r="Z29" i="1" s="1"/>
</calcChain>
</file>

<file path=xl/sharedStrings.xml><?xml version="1.0" encoding="utf-8"?>
<sst xmlns="http://schemas.openxmlformats.org/spreadsheetml/2006/main" count="38" uniqueCount="33">
  <si>
    <t>Chrono</t>
  </si>
  <si>
    <t>Libellé</t>
  </si>
  <si>
    <t>Ventes</t>
  </si>
  <si>
    <t>Marge %</t>
  </si>
  <si>
    <t>BJP</t>
  </si>
  <si>
    <t>PAHT</t>
  </si>
  <si>
    <t>TVA</t>
  </si>
  <si>
    <t>PVHT</t>
  </si>
  <si>
    <t>PVTTC</t>
  </si>
  <si>
    <t>CAHT</t>
  </si>
  <si>
    <t>%CAHT</t>
  </si>
  <si>
    <t>CONTRIBUTION</t>
  </si>
  <si>
    <t>ANCIEN PRIX</t>
  </si>
  <si>
    <t>MODIFIE</t>
  </si>
  <si>
    <t>TOTAL FAMILLE</t>
  </si>
  <si>
    <t xml:space="preserve">TAUX DE MARGE OBTENU : </t>
  </si>
  <si>
    <t>Ancien CA</t>
  </si>
  <si>
    <t>Donc marge en valeur</t>
  </si>
  <si>
    <t>Ancien taux de marge</t>
  </si>
  <si>
    <t>Nouveau CA (après modif)</t>
  </si>
  <si>
    <t>Nouveaux taux de marge</t>
  </si>
  <si>
    <t xml:space="preserve">Soit gain potentiel de </t>
  </si>
  <si>
    <t>TAUX DE MARGE PREVISIONNEL</t>
  </si>
  <si>
    <t>VAR PV</t>
  </si>
  <si>
    <t>Prévision croissance vente lié à la modif pvttc</t>
  </si>
  <si>
    <t>Vente prévisionnelle</t>
  </si>
  <si>
    <t>CAHT prévisionnel</t>
  </si>
  <si>
    <t>%CAHT prévisonnel</t>
  </si>
  <si>
    <t>%Contribution de marge prévisionnel</t>
  </si>
  <si>
    <t>Nouveau CA prévisionnel</t>
  </si>
  <si>
    <t>Nouveaux taux de marge prévisonnel</t>
  </si>
  <si>
    <t>Donc marge en valeur prévisionnel</t>
  </si>
  <si>
    <t>CONTRIBUTION DE MARGE - Vin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</si>
</sst>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#####0"/>
    <numFmt numFmtId="165" formatCode="_-* #,##0.00\ [$€-40C]_-;\-* #,##0.00\ [$€-40C]_-;_-* &quot;-&quot;??\ [$€-40C]_-;_-@_-"/>
    <numFmt numFmtId="166" formatCode="#,##0.00\ &quot;€&quot;"/>
  </numFmts>
  <fonts count="14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22"/>
      <name val="Arial"/>
      <family val="2"/>
    </font>
    <font>
      <b/>
      <sz val="9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b/>
      <sz val="22"/>
      <color rgb="FF0070C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</font>
    <font>
      <sz val="10"/>
      <color rgb="FFFF0000"/>
      <name val="Arial"/>
    </font>
  </fonts>
  <fills count="7">
    <fill>
      <patternFill patternType="none"/>
    </fill>
    <fill>
      <patternFill patternType="gray125"/>
    </fill>
    <fill>
      <patternFill patternType="solid">
        <fgColor rgb="FFC4D79B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8DB4E2"/>
        <bgColor rgb="FF000000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1" fillId="0" borderId="0" applyFont="0" applyFill="0" applyBorder="0" applyAlignment="0" applyProtection="0"/>
  </cellStyleXfs>
  <cellXfs count="86">
    <xf numFmtId="0" fontId="1" fillId="0" borderId="0" xfId="0" applyFont="1"/>
    <xf numFmtId="10" fontId="1" fillId="2" borderId="9" xfId="0" applyNumberFormat="1" applyFont="1" applyFill="1" applyBorder="1" applyAlignment="1">
      <alignment horizontal="center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1" xfId="1" applyNumberFormat="1" applyFont="1" applyFill="1" applyBorder="1" applyAlignment="1" applyProtection="1">
      <alignment horizontal="left" vertical="center" wrapText="1"/>
    </xf>
    <xf numFmtId="0" fontId="0" fillId="0" borderId="2" xfId="1" applyNumberFormat="1" applyFont="1" applyFill="1" applyBorder="1" applyAlignment="1" applyProtection="1">
      <alignment horizontal="left" vertical="center" wrapText="1"/>
    </xf>
    <xf numFmtId="10" fontId="1" fillId="0" borderId="0" xfId="0" applyNumberFormat="1" applyFont="1"/>
    <xf numFmtId="10" fontId="0" fillId="0" borderId="0" xfId="1" applyNumberFormat="1" applyFont="1" applyFill="1" applyBorder="1" applyAlignment="1" applyProtection="1">
      <alignment horizontal="right" vertical="center"/>
    </xf>
    <xf numFmtId="166" fontId="0" fillId="0" borderId="0" xfId="1" applyNumberFormat="1" applyFont="1" applyFill="1" applyBorder="1" applyAlignment="1" applyProtection="1">
      <alignment horizontal="right" vertical="center"/>
    </xf>
    <xf numFmtId="166" fontId="7" fillId="0" borderId="0" xfId="1" applyNumberFormat="1" applyFont="1" applyFill="1" applyBorder="1" applyAlignment="1" applyProtection="1">
      <alignment horizontal="right" vertical="center" wrapText="1"/>
    </xf>
    <xf numFmtId="164" fontId="0" fillId="0" borderId="1" xfId="1" applyNumberFormat="1" applyFont="1" applyFill="1" applyBorder="1" applyAlignment="1" applyProtection="1">
      <alignment horizontal="right" vertical="center"/>
    </xf>
    <xf numFmtId="164" fontId="0" fillId="0" borderId="2" xfId="1" applyNumberFormat="1" applyFont="1" applyFill="1" applyBorder="1" applyAlignment="1" applyProtection="1">
      <alignment horizontal="right" vertical="center"/>
    </xf>
    <xf numFmtId="166" fontId="8" fillId="0" borderId="0" xfId="1" applyNumberFormat="1" applyFont="1" applyFill="1" applyBorder="1" applyAlignment="1" applyProtection="1">
      <alignment horizontal="right" vertical="center" wrapText="1"/>
    </xf>
    <xf numFmtId="0" fontId="8" fillId="0" borderId="0" xfId="1" applyNumberFormat="1" applyFont="1" applyFill="1" applyBorder="1" applyAlignment="1" applyProtection="1">
      <alignment horizontal="left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2" fillId="0" borderId="3" xfId="1" applyFont="1" applyFill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10" fontId="1" fillId="0" borderId="0" xfId="0" applyNumberFormat="1" applyFont="1" applyFill="1" applyBorder="1" applyAlignment="1">
      <alignment vertical="center"/>
    </xf>
    <xf numFmtId="166" fontId="1" fillId="0" borderId="0" xfId="0" applyNumberFormat="1" applyFont="1" applyFill="1" applyBorder="1" applyAlignment="1">
      <alignment vertical="center"/>
    </xf>
    <xf numFmtId="165" fontId="1" fillId="0" borderId="0" xfId="0" applyNumberFormat="1" applyFont="1" applyFill="1" applyBorder="1"/>
    <xf numFmtId="10" fontId="1" fillId="0" borderId="0" xfId="0" applyNumberFormat="1" applyFont="1" applyFill="1" applyBorder="1"/>
    <xf numFmtId="166" fontId="1" fillId="0" borderId="0" xfId="0" applyNumberFormat="1" applyFont="1" applyFill="1" applyBorder="1"/>
    <xf numFmtId="166" fontId="1" fillId="0" borderId="0" xfId="0" applyNumberFormat="1" applyFont="1"/>
    <xf numFmtId="164" fontId="1" fillId="0" borderId="2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 wrapText="1"/>
    </xf>
    <xf numFmtId="166" fontId="1" fillId="0" borderId="0" xfId="1" applyNumberFormat="1" applyFont="1" applyFill="1" applyBorder="1" applyAlignment="1" applyProtection="1">
      <alignment horizontal="right" vertical="center"/>
    </xf>
    <xf numFmtId="10" fontId="1" fillId="0" borderId="0" xfId="1" applyNumberFormat="1" applyFont="1" applyFill="1" applyBorder="1" applyAlignment="1" applyProtection="1">
      <alignment vertical="center"/>
    </xf>
    <xf numFmtId="10" fontId="1" fillId="0" borderId="0" xfId="1" applyNumberFormat="1" applyFont="1" applyFill="1" applyBorder="1" applyAlignment="1" applyProtection="1">
      <alignment horizontal="right" vertical="center"/>
    </xf>
    <xf numFmtId="4" fontId="1" fillId="0" borderId="0" xfId="1" applyNumberFormat="1" applyFont="1" applyFill="1" applyBorder="1" applyAlignment="1" applyProtection="1">
      <alignment horizontal="right" vertical="center"/>
    </xf>
    <xf numFmtId="0" fontId="1" fillId="4" borderId="5" xfId="0" applyFont="1" applyFill="1" applyBorder="1" applyAlignment="1">
      <alignment horizontal="center"/>
    </xf>
    <xf numFmtId="166" fontId="3" fillId="4" borderId="4" xfId="0" applyNumberFormat="1" applyFont="1" applyFill="1" applyBorder="1" applyAlignment="1">
      <alignment horizontal="center"/>
    </xf>
    <xf numFmtId="166" fontId="3" fillId="3" borderId="4" xfId="0" applyNumberFormat="1" applyFont="1" applyFill="1" applyBorder="1" applyAlignment="1">
      <alignment horizontal="center"/>
    </xf>
    <xf numFmtId="10" fontId="1" fillId="2" borderId="4" xfId="0" applyNumberFormat="1" applyFont="1" applyFill="1" applyBorder="1" applyAlignment="1">
      <alignment horizontal="center" vertical="center"/>
    </xf>
    <xf numFmtId="10" fontId="1" fillId="3" borderId="9" xfId="0" applyNumberFormat="1" applyFont="1" applyFill="1" applyBorder="1" applyAlignment="1">
      <alignment horizontal="center" vertical="center"/>
    </xf>
    <xf numFmtId="10" fontId="1" fillId="3" borderId="4" xfId="0" applyNumberFormat="1" applyFont="1" applyFill="1" applyBorder="1" applyAlignment="1">
      <alignment horizontal="center" vertical="center"/>
    </xf>
    <xf numFmtId="166" fontId="1" fillId="2" borderId="10" xfId="0" applyNumberFormat="1" applyFont="1" applyFill="1" applyBorder="1" applyAlignment="1">
      <alignment horizontal="center" vertical="center"/>
    </xf>
    <xf numFmtId="166" fontId="1" fillId="3" borderId="9" xfId="0" applyNumberFormat="1" applyFont="1" applyFill="1" applyBorder="1" applyAlignment="1">
      <alignment horizontal="center" vertical="center"/>
    </xf>
    <xf numFmtId="166" fontId="1" fillId="3" borderId="4" xfId="0" applyNumberFormat="1" applyFont="1" applyFill="1" applyBorder="1" applyAlignment="1">
      <alignment horizontal="center" vertical="center"/>
    </xf>
    <xf numFmtId="166" fontId="1" fillId="2" borderId="9" xfId="0" applyNumberFormat="1" applyFont="1" applyFill="1" applyBorder="1" applyAlignment="1">
      <alignment horizontal="center" vertical="center"/>
    </xf>
    <xf numFmtId="166" fontId="1" fillId="2" borderId="4" xfId="0" applyNumberFormat="1" applyFont="1" applyFill="1" applyBorder="1" applyAlignment="1">
      <alignment horizontal="center" vertical="center"/>
    </xf>
    <xf numFmtId="166" fontId="1" fillId="3" borderId="10" xfId="0" applyNumberFormat="1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22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right" vertical="center"/>
    </xf>
    <xf numFmtId="10" fontId="5" fillId="0" borderId="0" xfId="0" applyNumberFormat="1" applyFont="1" applyFill="1" applyBorder="1" applyAlignment="1">
      <alignment horizontal="left" vertical="center"/>
    </xf>
    <xf numFmtId="0" fontId="6" fillId="5" borderId="11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10" fontId="9" fillId="5" borderId="12" xfId="0" applyNumberFormat="1" applyFont="1" applyFill="1" applyBorder="1" applyAlignment="1">
      <alignment horizontal="center" vertical="center"/>
    </xf>
    <xf numFmtId="10" fontId="9" fillId="5" borderId="16" xfId="0" applyNumberFormat="1" applyFont="1" applyFill="1" applyBorder="1" applyAlignment="1">
      <alignment horizontal="center" vertical="center"/>
    </xf>
    <xf numFmtId="10" fontId="9" fillId="5" borderId="0" xfId="0" applyNumberFormat="1" applyFont="1" applyFill="1" applyBorder="1" applyAlignment="1">
      <alignment horizontal="center" vertical="center"/>
    </xf>
    <xf numFmtId="10" fontId="9" fillId="5" borderId="17" xfId="0" applyNumberFormat="1" applyFont="1" applyFill="1" applyBorder="1" applyAlignment="1">
      <alignment horizontal="center" vertical="center"/>
    </xf>
    <xf numFmtId="10" fontId="9" fillId="5" borderId="15" xfId="0" applyNumberFormat="1" applyFont="1" applyFill="1" applyBorder="1" applyAlignment="1">
      <alignment horizontal="center" vertical="center"/>
    </xf>
    <xf numFmtId="10" fontId="9" fillId="5" borderId="18" xfId="0" applyNumberFormat="1" applyFont="1" applyFill="1" applyBorder="1" applyAlignment="1">
      <alignment horizontal="center" vertical="center"/>
    </xf>
    <xf numFmtId="0" fontId="12" fillId="0" borderId="25" xfId="0" applyNumberFormat="1" applyFont="1" applyFill="1" applyBorder="1" applyAlignment="1" applyProtection="1">
      <alignment horizontal="right" vertical="center"/>
    </xf>
    <xf numFmtId="0" fontId="12" fillId="0" borderId="6" xfId="0" applyNumberFormat="1" applyFont="1" applyFill="1" applyBorder="1" applyAlignment="1" applyProtection="1">
      <alignment horizontal="left" vertical="center" wrapText="1"/>
    </xf>
    <xf numFmtId="0" fontId="12" fillId="0" borderId="0" xfId="0" applyNumberFormat="1" applyFont="1" applyFill="1" applyBorder="1" applyAlignment="1" applyProtection="1">
      <alignment horizontal="left" vertical="center"/>
    </xf>
    <xf numFmtId="0" fontId="12" fillId="0" borderId="0" xfId="0" applyNumberFormat="1" applyFont="1" applyFill="1" applyBorder="1" applyAlignment="1" applyProtection="1">
      <alignment horizontal="right" vertical="center"/>
    </xf>
    <xf numFmtId="0" fontId="12" fillId="0" borderId="0" xfId="0" applyNumberFormat="1" applyFont="1" applyFill="1" applyBorder="1" applyAlignment="1" applyProtection="1">
      <alignment vertical="center"/>
    </xf>
    <xf numFmtId="0" fontId="12" fillId="0" borderId="0" xfId="0" applyFont="1" applyAlignment="1">
      <alignment vertical="center"/>
    </xf>
    <xf numFmtId="0" fontId="13" fillId="0" borderId="0" xfId="0" applyNumberFormat="1" applyFont="1" applyFill="1" applyBorder="1" applyAlignment="1" applyProtection="1">
      <alignment horizontal="right" vertical="center" wrapText="1"/>
    </xf>
    <xf numFmtId="166" fontId="12" fillId="0" borderId="7" xfId="0" applyNumberFormat="1" applyFont="1" applyFill="1" applyBorder="1"/>
    <xf numFmtId="10" fontId="12" fillId="0" borderId="8" xfId="0" applyNumberFormat="1" applyFont="1" applyFill="1" applyBorder="1"/>
    <xf numFmtId="10" fontId="12" fillId="0" borderId="6" xfId="0" applyNumberFormat="1" applyFont="1" applyFill="1" applyBorder="1"/>
    <xf numFmtId="0" fontId="12" fillId="0" borderId="0" xfId="0" applyFont="1"/>
    <xf numFmtId="166" fontId="12" fillId="0" borderId="8" xfId="0" applyNumberFormat="1" applyFont="1" applyFill="1" applyBorder="1"/>
    <xf numFmtId="10" fontId="12" fillId="0" borderId="8" xfId="0" applyNumberFormat="1" applyFont="1" applyBorder="1"/>
    <xf numFmtId="10" fontId="12" fillId="0" borderId="6" xfId="0" applyNumberFormat="1" applyFont="1" applyBorder="1"/>
    <xf numFmtId="0" fontId="2" fillId="0" borderId="4" xfId="1" applyFont="1" applyFill="1" applyBorder="1" applyAlignment="1">
      <alignment horizontal="center" vertical="center" textRotation="45" wrapText="1"/>
    </xf>
    <xf numFmtId="0" fontId="2" fillId="0" borderId="4" xfId="0" applyFont="1" applyFill="1" applyBorder="1" applyAlignment="1">
      <alignment horizontal="center" vertical="center" textRotation="45" wrapText="1"/>
    </xf>
    <xf numFmtId="0" fontId="2" fillId="0" borderId="24" xfId="0" applyFont="1" applyFill="1" applyBorder="1" applyAlignment="1">
      <alignment horizontal="center" vertical="center" textRotation="45" wrapText="1"/>
    </xf>
    <xf numFmtId="0" fontId="2" fillId="0" borderId="24" xfId="0" applyFont="1" applyBorder="1" applyAlignment="1">
      <alignment horizontal="center" vertical="center" textRotation="45" wrapText="1"/>
    </xf>
    <xf numFmtId="3" fontId="1" fillId="0" borderId="0" xfId="2" applyNumberFormat="1" applyFont="1" applyFill="1" applyBorder="1" applyAlignment="1">
      <alignment vertical="center"/>
    </xf>
  </cellXfs>
  <cellStyles count="3">
    <cellStyle name="NiveauLigne_4" xfId="1" builtinId="1" iLevel="3"/>
    <cellStyle name="Normal" xfId="0" builtinId="0"/>
    <cellStyle name="Pourcentage" xfId="2" builtinId="5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rgb="FF000000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rgb="FF000000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####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/>
        <right style="thin">
          <color rgb="FF000000"/>
        </right>
        <top/>
        <bottom/>
      </border>
      <protection locked="1" hidden="0"/>
    </dxf>
    <dxf>
      <border outline="0">
        <left style="thin">
          <color rgb="FF000000"/>
        </left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color rgb="FF000000"/>
      </font>
      <border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  <horizontal style="thin">
          <color rgb="FF95B3D7"/>
        </horizontal>
      </border>
    </dxf>
  </dxfs>
  <tableStyles count="1" defaultTableStyle="TableStyleMedium2" defaultPivotStyle="PivotStyleLight16">
    <tableStyle name="TableStyleMedium2 3" pivot="0" count="7">
      <tableStyleElement type="wholeTable" dxfId="53"/>
      <tableStyleElement type="headerRow" dxfId="52"/>
      <tableStyleElement type="totalRow" dxfId="51"/>
      <tableStyleElement type="firstColumn" dxfId="50"/>
      <tableStyleElement type="lastColumn" dxfId="49"/>
      <tableStyleElement type="firstRowStripe" dxfId="48"/>
      <tableStyleElement type="firstColumnStripe" dxfId="4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276225</xdr:colOff>
          <xdr:row>1</xdr:row>
          <xdr:rowOff>123825</xdr:rowOff>
        </xdr:from>
        <xdr:to>
          <xdr:col>3</xdr:col>
          <xdr:colOff>1047750</xdr:colOff>
          <xdr:row>3</xdr:row>
          <xdr:rowOff>333375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Choisir votre fichier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113" displayName="Tableau113" ref="C5:V93" totalsRowCount="1" headerRowDxfId="43" dataDxfId="41" headerRowBorderDxfId="42" tableBorderDxfId="40">
  <autoFilter ref="C5:V92"/>
  <sortState ref="C6:V92">
    <sortCondition ref="G5:G92"/>
  </sortState>
  <tableColumns count="20">
    <tableColumn id="1" name="Chrono" dataDxfId="39" totalsRowDxfId="19" dataCellStyle="NiveauLigne_4"/>
    <tableColumn id="2" name="Libellé" totalsRowLabel="TOTAL FAMILLE" dataDxfId="38" totalsRowDxfId="18" dataCellStyle="NiveauLigne_4"/>
    <tableColumn id="3" name="BJP" dataDxfId="37" totalsRowDxfId="17" dataCellStyle="NiveauLigne_4"/>
    <tableColumn id="4" name="PAHT" dataDxfId="36" totalsRowDxfId="16" dataCellStyle="NiveauLigne_4"/>
    <tableColumn id="5" name="TVA" dataDxfId="35" totalsRowDxfId="15" dataCellStyle="NiveauLigne_4"/>
    <tableColumn id="6" name="Marge %" dataDxfId="34" totalsRowDxfId="14" dataCellStyle="NiveauLigne_4"/>
    <tableColumn id="7" name="PVHT" dataDxfId="33" totalsRowDxfId="13"/>
    <tableColumn id="8" name="PVTTC" dataDxfId="32" totalsRowDxfId="12" dataCellStyle="NiveauLigne_4"/>
    <tableColumn id="9" name="Ventes" dataDxfId="31" totalsRowDxfId="11" dataCellStyle="NiveauLigne_4"/>
    <tableColumn id="10" name="CAHT" totalsRowFunction="custom" dataDxfId="30" totalsRowDxfId="10">
      <totalsRowFormula>SUM(L6:L92)</totalsRowFormula>
    </tableColumn>
    <tableColumn id="11" name="%CAHT" totalsRowFunction="custom" dataDxfId="29" totalsRowDxfId="9">
      <totalsRowFormula>SUM(M6:M92)</totalsRowFormula>
    </tableColumn>
    <tableColumn id="12" name="CONTRIBUTION" totalsRowFunction="custom" dataDxfId="28" totalsRowDxfId="8">
      <totalsRowFormula>SUM(N6:N92)</totalsRowFormula>
    </tableColumn>
    <tableColumn id="13" name="ANCIEN PRIX" dataDxfId="27" totalsRowDxfId="7"/>
    <tableColumn id="14" name="MODIFIE" dataDxfId="26" totalsRowDxfId="6"/>
    <tableColumn id="15" name="VAR PV" dataDxfId="25" totalsRowDxfId="5"/>
    <tableColumn id="16" name="Prévision croissance vente lié à la modif pvttc" dataDxfId="24" totalsRowDxfId="4"/>
    <tableColumn id="17" name="Vente prévisionnelle" dataDxfId="23" totalsRowDxfId="3"/>
    <tableColumn id="18" name="CAHT prévisionnel" totalsRowFunction="custom" dataDxfId="22" totalsRowDxfId="2">
      <totalsRowFormula>SUM(T6:T92)</totalsRowFormula>
    </tableColumn>
    <tableColumn id="19" name="%CAHT prévisonnel" totalsRowFunction="custom" dataDxfId="21" totalsRowDxfId="1">
      <totalsRowFormula>SUM(U6:U92)</totalsRowFormula>
    </tableColumn>
    <tableColumn id="20" name="%Contribution de marge prévisionnel" totalsRowFunction="custom" dataDxfId="20" totalsRowDxfId="0">
      <totalsRowFormula>SUM(V6:V92)</totalsRowFormula>
    </tableColumn>
  </tableColumns>
  <tableStyleInfo name="TableStyleMedium2 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94"/>
  <sheetViews>
    <sheetView tabSelected="1" zoomScale="80" zoomScaleNormal="80" workbookViewId="0">
      <selection activeCell="D12" sqref="D12"/>
    </sheetView>
  </sheetViews>
  <sheetFormatPr baseColWidth="10" defaultRowHeight="12.75" x14ac:dyDescent="0.2"/>
  <cols>
    <col min="1" max="1" width="9.5703125" customWidth="1"/>
    <col min="2" max="2" width="17.85546875" customWidth="1"/>
    <col min="3" max="3" width="13.85546875" customWidth="1"/>
    <col min="4" max="4" width="61.42578125" customWidth="1"/>
    <col min="5" max="5" width="13.140625" customWidth="1"/>
    <col min="6" max="6" width="11.85546875" customWidth="1"/>
    <col min="7" max="7" width="10.5703125" customWidth="1"/>
    <col min="8" max="8" width="11.140625" customWidth="1"/>
    <col min="9" max="9" width="11" customWidth="1"/>
    <col min="10" max="10" width="12.5703125" customWidth="1"/>
    <col min="11" max="11" width="13.7109375" customWidth="1"/>
    <col min="12" max="12" width="15.5703125" bestFit="1" customWidth="1"/>
    <col min="13" max="13" width="15.7109375" customWidth="1"/>
    <col min="14" max="14" width="13" customWidth="1"/>
    <col min="15" max="15" width="14.42578125" customWidth="1"/>
    <col min="16" max="16" width="13.5703125" customWidth="1"/>
    <col min="17" max="17" width="12.42578125" customWidth="1"/>
    <col min="18" max="18" width="15.28515625" customWidth="1"/>
    <col min="19" max="19" width="10.28515625" customWidth="1"/>
    <col min="20" max="20" width="24.28515625" customWidth="1"/>
    <col min="24" max="24" width="25" customWidth="1"/>
    <col min="26" max="26" width="36.140625" customWidth="1"/>
  </cols>
  <sheetData>
    <row r="1" spans="1:26" ht="12.75" customHeight="1" x14ac:dyDescent="0.2">
      <c r="A1" s="14"/>
      <c r="B1" s="14"/>
      <c r="C1" s="46"/>
      <c r="D1" s="47"/>
      <c r="E1" s="52" t="s">
        <v>15</v>
      </c>
      <c r="F1" s="53"/>
      <c r="G1" s="53"/>
      <c r="H1" s="53"/>
      <c r="I1" s="53"/>
      <c r="J1" s="53"/>
      <c r="K1" s="53"/>
      <c r="L1" s="54">
        <f>N93</f>
        <v>0</v>
      </c>
      <c r="M1" s="54"/>
      <c r="N1" s="54"/>
      <c r="O1" s="14"/>
      <c r="P1" s="14"/>
      <c r="Q1" s="14"/>
      <c r="R1" s="55" t="s">
        <v>22</v>
      </c>
      <c r="S1" s="56"/>
      <c r="T1" s="56"/>
      <c r="U1" s="56"/>
      <c r="V1" s="61">
        <f>V93</f>
        <v>0</v>
      </c>
      <c r="W1" s="62"/>
    </row>
    <row r="2" spans="1:26" ht="13.5" customHeight="1" x14ac:dyDescent="0.2">
      <c r="A2" s="14"/>
      <c r="B2" s="14"/>
      <c r="C2" s="48"/>
      <c r="D2" s="49"/>
      <c r="E2" s="52"/>
      <c r="F2" s="53"/>
      <c r="G2" s="53"/>
      <c r="H2" s="53"/>
      <c r="I2" s="53"/>
      <c r="J2" s="53"/>
      <c r="K2" s="53"/>
      <c r="L2" s="54"/>
      <c r="M2" s="54"/>
      <c r="N2" s="54"/>
      <c r="O2" s="14"/>
      <c r="P2" s="14"/>
      <c r="Q2" s="14"/>
      <c r="R2" s="57"/>
      <c r="S2" s="58"/>
      <c r="T2" s="58"/>
      <c r="U2" s="58"/>
      <c r="V2" s="63"/>
      <c r="W2" s="64"/>
    </row>
    <row r="3" spans="1:26" ht="13.5" customHeight="1" thickBot="1" x14ac:dyDescent="0.25">
      <c r="A3" s="14"/>
      <c r="B3" s="14"/>
      <c r="C3" s="48"/>
      <c r="D3" s="49"/>
      <c r="E3" s="52"/>
      <c r="F3" s="53"/>
      <c r="G3" s="53"/>
      <c r="H3" s="53"/>
      <c r="I3" s="53"/>
      <c r="J3" s="53"/>
      <c r="K3" s="53"/>
      <c r="L3" s="54"/>
      <c r="M3" s="54"/>
      <c r="N3" s="54"/>
      <c r="O3" s="14"/>
      <c r="P3" s="14"/>
      <c r="Q3" s="14"/>
      <c r="R3" s="59"/>
      <c r="S3" s="60"/>
      <c r="T3" s="60"/>
      <c r="U3" s="60"/>
      <c r="V3" s="65"/>
      <c r="W3" s="66"/>
    </row>
    <row r="4" spans="1:26" ht="44.25" customHeight="1" x14ac:dyDescent="0.2">
      <c r="A4" s="14"/>
      <c r="B4" s="14"/>
      <c r="C4" s="50"/>
      <c r="D4" s="51"/>
      <c r="E4" s="44" t="s">
        <v>32</v>
      </c>
      <c r="F4" s="45"/>
      <c r="G4" s="45"/>
      <c r="H4" s="45"/>
      <c r="I4" s="45"/>
      <c r="J4" s="45"/>
      <c r="K4" s="45"/>
      <c r="L4" s="45"/>
      <c r="M4" s="45"/>
      <c r="N4" s="45"/>
      <c r="O4" s="14"/>
      <c r="P4" s="14"/>
      <c r="Q4" s="14"/>
      <c r="R4" s="14"/>
      <c r="S4" s="14"/>
    </row>
    <row r="5" spans="1:26" ht="72" customHeight="1" x14ac:dyDescent="0.2">
      <c r="A5" s="14"/>
      <c r="B5" s="14"/>
      <c r="C5" s="16" t="s">
        <v>0</v>
      </c>
      <c r="D5" s="17" t="s">
        <v>1</v>
      </c>
      <c r="E5" s="81" t="s">
        <v>4</v>
      </c>
      <c r="F5" s="81" t="s">
        <v>5</v>
      </c>
      <c r="G5" s="81" t="s">
        <v>6</v>
      </c>
      <c r="H5" s="81" t="s">
        <v>3</v>
      </c>
      <c r="I5" s="81" t="s">
        <v>7</v>
      </c>
      <c r="J5" s="82" t="s">
        <v>8</v>
      </c>
      <c r="K5" s="81" t="s">
        <v>2</v>
      </c>
      <c r="L5" s="82" t="s">
        <v>9</v>
      </c>
      <c r="M5" s="82" t="s">
        <v>10</v>
      </c>
      <c r="N5" s="82" t="s">
        <v>11</v>
      </c>
      <c r="O5" s="82" t="s">
        <v>12</v>
      </c>
      <c r="P5" s="82" t="s">
        <v>13</v>
      </c>
      <c r="Q5" s="83" t="s">
        <v>23</v>
      </c>
      <c r="R5" s="84" t="s">
        <v>24</v>
      </c>
      <c r="S5" s="83" t="s">
        <v>25</v>
      </c>
      <c r="T5" s="84" t="s">
        <v>26</v>
      </c>
      <c r="U5" s="84" t="s">
        <v>27</v>
      </c>
      <c r="V5" s="84" t="s">
        <v>28</v>
      </c>
      <c r="X5" s="18" t="s">
        <v>16</v>
      </c>
      <c r="Z5" s="19" t="s">
        <v>16</v>
      </c>
    </row>
    <row r="6" spans="1:26" ht="20.100000000000001" customHeight="1" x14ac:dyDescent="0.2">
      <c r="A6" s="14"/>
      <c r="B6" s="14"/>
      <c r="C6" s="10"/>
      <c r="D6" s="4"/>
      <c r="E6" s="13">
        <v>0</v>
      </c>
      <c r="F6" s="8"/>
      <c r="G6" s="85"/>
      <c r="H6" s="7"/>
      <c r="I6" s="21"/>
      <c r="J6" s="12"/>
      <c r="K6" s="2"/>
      <c r="L6" s="22" t="str">
        <f>IF(I6="","",+I6*K6)</f>
        <v/>
      </c>
      <c r="M6" s="23" t="str">
        <f>IF(L6="","",+L6/$L$93)</f>
        <v/>
      </c>
      <c r="N6" s="23" t="str">
        <f>IF(M6="","",M6*H6)</f>
        <v/>
      </c>
      <c r="O6" s="14"/>
      <c r="P6" s="14" t="str">
        <f>IF(J6="","",+IF(O6&lt;&gt;J6,TRUE,FALSE))</f>
        <v/>
      </c>
      <c r="Q6" s="24" t="str">
        <f>IF(J6="","",J6-O6)</f>
        <v/>
      </c>
      <c r="R6" s="6" t="str">
        <f>IF(J6="","",IF(Q6&gt;0.15,-0.1,IF(Q6&lt;-0.15,0.1,"")))</f>
        <v/>
      </c>
      <c r="S6" s="14">
        <f>IF(R6=-10%,K6+(K6*R6),IF(R6=10%,K6+(K6*R6),K6))</f>
        <v>0</v>
      </c>
      <c r="T6" s="25" t="str">
        <f>IF(I6="","",S6*I6)</f>
        <v/>
      </c>
      <c r="U6" s="6" t="str">
        <f>IF(T6="","",+T6/$T$93)</f>
        <v/>
      </c>
      <c r="V6" s="6" t="str">
        <f>IF(U6="","",U6*H6)</f>
        <v/>
      </c>
      <c r="X6" s="38"/>
      <c r="Z6" s="39">
        <f>X6</f>
        <v>0</v>
      </c>
    </row>
    <row r="7" spans="1:26" ht="20.100000000000001" customHeight="1" x14ac:dyDescent="0.2">
      <c r="A7" s="14"/>
      <c r="B7" s="14"/>
      <c r="C7" s="11"/>
      <c r="D7" s="5"/>
      <c r="E7" s="13">
        <v>0</v>
      </c>
      <c r="F7" s="8"/>
      <c r="G7" s="85"/>
      <c r="H7" s="7"/>
      <c r="I7" s="21"/>
      <c r="J7" s="12"/>
      <c r="K7" s="2"/>
      <c r="L7" s="22" t="str">
        <f t="shared" ref="L7:L16" si="0">IF(I7="","",+I7*K7)</f>
        <v/>
      </c>
      <c r="M7" s="23" t="str">
        <f t="shared" ref="M7:M16" si="1">IF(L7="","",+L7/$L$93)</f>
        <v/>
      </c>
      <c r="N7" s="23" t="str">
        <f t="shared" ref="N7:N16" si="2">IF(M7="","",M7*H7)</f>
        <v/>
      </c>
      <c r="O7" s="14"/>
      <c r="P7" s="14" t="str">
        <f t="shared" ref="P7:P16" si="3">IF(J7="","",+IF(O7&lt;&gt;J7,TRUE,FALSE))</f>
        <v/>
      </c>
      <c r="Q7" s="24" t="str">
        <f t="shared" ref="Q7:Q16" si="4">IF(J7="","",J7-O7)</f>
        <v/>
      </c>
      <c r="R7" s="23" t="str">
        <f t="shared" ref="R7:R16" si="5">IF(J7="","",IF(Q7&gt;0.15,-0.1,IF(Q7&lt;-0.15,0.1,"")))</f>
        <v/>
      </c>
      <c r="S7" s="14">
        <f t="shared" ref="S7:S16" si="6">IF(R7=-10%,K7+(K7*R7),IF(R7=10%,K7+(K7*R7),K7))</f>
        <v>0</v>
      </c>
      <c r="T7" s="24" t="str">
        <f t="shared" ref="T7:T16" si="7">IF(I7="","",S7*I7)</f>
        <v/>
      </c>
      <c r="U7" s="6" t="str">
        <f t="shared" ref="U7:U16" si="8">IF(T7="","",+T7/$T$93)</f>
        <v/>
      </c>
      <c r="V7" s="6" t="str">
        <f t="shared" ref="V7:V16" si="9">IF(U7="","",U7*H7)</f>
        <v/>
      </c>
      <c r="X7" s="38"/>
      <c r="Z7" s="40"/>
    </row>
    <row r="8" spans="1:26" ht="20.100000000000001" customHeight="1" x14ac:dyDescent="0.2">
      <c r="A8" s="14"/>
      <c r="B8" s="14"/>
      <c r="C8" s="11"/>
      <c r="D8" s="5"/>
      <c r="E8" s="13">
        <v>0</v>
      </c>
      <c r="F8" s="8"/>
      <c r="G8" s="85"/>
      <c r="H8" s="7"/>
      <c r="I8" s="21"/>
      <c r="J8" s="12"/>
      <c r="K8" s="2"/>
      <c r="L8" s="22" t="str">
        <f t="shared" si="0"/>
        <v/>
      </c>
      <c r="M8" s="23" t="str">
        <f t="shared" si="1"/>
        <v/>
      </c>
      <c r="N8" s="23" t="str">
        <f t="shared" si="2"/>
        <v/>
      </c>
      <c r="O8" s="14"/>
      <c r="P8" s="14" t="str">
        <f t="shared" si="3"/>
        <v/>
      </c>
      <c r="Q8" s="24" t="str">
        <f t="shared" si="4"/>
        <v/>
      </c>
      <c r="R8" s="23" t="str">
        <f t="shared" si="5"/>
        <v/>
      </c>
      <c r="S8" s="14">
        <f t="shared" si="6"/>
        <v>0</v>
      </c>
      <c r="T8" s="25" t="str">
        <f t="shared" si="7"/>
        <v/>
      </c>
      <c r="U8" s="6" t="str">
        <f t="shared" si="8"/>
        <v/>
      </c>
      <c r="V8" s="6" t="str">
        <f t="shared" si="9"/>
        <v/>
      </c>
      <c r="X8" s="18" t="s">
        <v>18</v>
      </c>
      <c r="Z8" s="19" t="s">
        <v>18</v>
      </c>
    </row>
    <row r="9" spans="1:26" ht="20.100000000000001" customHeight="1" x14ac:dyDescent="0.2">
      <c r="A9" s="14"/>
      <c r="B9" s="14"/>
      <c r="C9" s="11"/>
      <c r="D9" s="5"/>
      <c r="E9" s="3"/>
      <c r="F9" s="8"/>
      <c r="G9" s="20"/>
      <c r="H9" s="7" t="str">
        <f t="shared" ref="H7:H17" si="10">IF(I9="","",+(I9-F9)/I9)</f>
        <v/>
      </c>
      <c r="I9" s="21" t="str">
        <f t="shared" ref="I7:I17" si="11">IF(J9="","",J9/(1+G9))</f>
        <v/>
      </c>
      <c r="J9" s="9"/>
      <c r="K9" s="2"/>
      <c r="L9" s="22" t="str">
        <f t="shared" si="0"/>
        <v/>
      </c>
      <c r="M9" s="23" t="str">
        <f t="shared" si="1"/>
        <v/>
      </c>
      <c r="N9" s="23" t="str">
        <f t="shared" si="2"/>
        <v/>
      </c>
      <c r="O9" s="14"/>
      <c r="P9" s="14" t="str">
        <f t="shared" si="3"/>
        <v/>
      </c>
      <c r="Q9" s="24" t="str">
        <f t="shared" si="4"/>
        <v/>
      </c>
      <c r="R9" s="23" t="str">
        <f t="shared" si="5"/>
        <v/>
      </c>
      <c r="S9" s="14">
        <f t="shared" si="6"/>
        <v>0</v>
      </c>
      <c r="T9" s="24" t="str">
        <f t="shared" si="7"/>
        <v/>
      </c>
      <c r="U9" s="6" t="str">
        <f t="shared" si="8"/>
        <v/>
      </c>
      <c r="V9" s="6" t="str">
        <f t="shared" si="9"/>
        <v/>
      </c>
      <c r="X9" s="1"/>
      <c r="Z9" s="36">
        <f>X9</f>
        <v>0</v>
      </c>
    </row>
    <row r="10" spans="1:26" ht="20.100000000000001" customHeight="1" x14ac:dyDescent="0.2">
      <c r="A10" s="14"/>
      <c r="B10" s="14"/>
      <c r="C10" s="26"/>
      <c r="D10" s="27"/>
      <c r="E10" s="3"/>
      <c r="F10" s="28"/>
      <c r="G10" s="29"/>
      <c r="H10" s="30" t="str">
        <f t="shared" si="10"/>
        <v/>
      </c>
      <c r="I10" s="21" t="str">
        <f t="shared" si="11"/>
        <v/>
      </c>
      <c r="J10" s="9"/>
      <c r="K10" s="31"/>
      <c r="L10" s="22" t="str">
        <f t="shared" si="0"/>
        <v/>
      </c>
      <c r="M10" s="23" t="str">
        <f t="shared" si="1"/>
        <v/>
      </c>
      <c r="N10" s="23" t="str">
        <f t="shared" si="2"/>
        <v/>
      </c>
      <c r="O10" s="14"/>
      <c r="P10" s="14" t="str">
        <f t="shared" si="3"/>
        <v/>
      </c>
      <c r="Q10" s="24" t="str">
        <f t="shared" si="4"/>
        <v/>
      </c>
      <c r="R10" s="23" t="str">
        <f t="shared" si="5"/>
        <v/>
      </c>
      <c r="S10" s="14">
        <f t="shared" si="6"/>
        <v>0</v>
      </c>
      <c r="T10" s="25" t="str">
        <f t="shared" si="7"/>
        <v/>
      </c>
      <c r="U10" s="6" t="str">
        <f t="shared" si="8"/>
        <v/>
      </c>
      <c r="V10" s="6" t="str">
        <f t="shared" si="9"/>
        <v/>
      </c>
      <c r="X10" s="35"/>
      <c r="Z10" s="37"/>
    </row>
    <row r="11" spans="1:26" ht="20.100000000000001" customHeight="1" x14ac:dyDescent="0.2">
      <c r="A11" s="14"/>
      <c r="B11" s="14"/>
      <c r="C11" s="26"/>
      <c r="D11" s="27"/>
      <c r="E11" s="3"/>
      <c r="F11" s="28"/>
      <c r="G11" s="29"/>
      <c r="H11" s="30" t="str">
        <f t="shared" si="10"/>
        <v/>
      </c>
      <c r="I11" s="21" t="str">
        <f t="shared" si="11"/>
        <v/>
      </c>
      <c r="J11" s="9"/>
      <c r="K11" s="31"/>
      <c r="L11" s="22" t="str">
        <f t="shared" si="0"/>
        <v/>
      </c>
      <c r="M11" s="23" t="str">
        <f t="shared" si="1"/>
        <v/>
      </c>
      <c r="N11" s="23" t="str">
        <f t="shared" si="2"/>
        <v/>
      </c>
      <c r="O11" s="14"/>
      <c r="P11" s="14" t="str">
        <f t="shared" si="3"/>
        <v/>
      </c>
      <c r="Q11" s="24" t="str">
        <f t="shared" si="4"/>
        <v/>
      </c>
      <c r="R11" s="23" t="str">
        <f t="shared" si="5"/>
        <v/>
      </c>
      <c r="S11" s="14">
        <f t="shared" si="6"/>
        <v>0</v>
      </c>
      <c r="T11" s="25" t="str">
        <f t="shared" si="7"/>
        <v/>
      </c>
      <c r="U11" s="6" t="str">
        <f t="shared" si="8"/>
        <v/>
      </c>
      <c r="V11" s="6" t="str">
        <f t="shared" si="9"/>
        <v/>
      </c>
      <c r="X11" s="18" t="s">
        <v>17</v>
      </c>
      <c r="Z11" s="19" t="s">
        <v>17</v>
      </c>
    </row>
    <row r="12" spans="1:26" ht="20.100000000000001" customHeight="1" x14ac:dyDescent="0.2">
      <c r="A12" s="14"/>
      <c r="B12" s="14"/>
      <c r="C12" s="26"/>
      <c r="D12" s="27"/>
      <c r="E12" s="3"/>
      <c r="F12" s="28"/>
      <c r="G12" s="29"/>
      <c r="H12" s="30" t="str">
        <f t="shared" si="10"/>
        <v/>
      </c>
      <c r="I12" s="21" t="str">
        <f t="shared" si="11"/>
        <v/>
      </c>
      <c r="J12" s="9"/>
      <c r="K12" s="31"/>
      <c r="L12" s="22" t="str">
        <f t="shared" si="0"/>
        <v/>
      </c>
      <c r="M12" s="23" t="str">
        <f t="shared" si="1"/>
        <v/>
      </c>
      <c r="N12" s="23" t="str">
        <f t="shared" si="2"/>
        <v/>
      </c>
      <c r="O12" s="14"/>
      <c r="P12" s="14" t="str">
        <f t="shared" si="3"/>
        <v/>
      </c>
      <c r="Q12" s="24" t="str">
        <f t="shared" si="4"/>
        <v/>
      </c>
      <c r="R12" s="23" t="str">
        <f t="shared" si="5"/>
        <v/>
      </c>
      <c r="S12" s="14">
        <f t="shared" si="6"/>
        <v>0</v>
      </c>
      <c r="T12" s="25" t="str">
        <f t="shared" si="7"/>
        <v/>
      </c>
      <c r="U12" s="6" t="str">
        <f t="shared" si="8"/>
        <v/>
      </c>
      <c r="V12" s="6" t="str">
        <f t="shared" si="9"/>
        <v/>
      </c>
      <c r="X12" s="41">
        <f>X6*X9</f>
        <v>0</v>
      </c>
      <c r="Z12" s="39">
        <f>Z6*Z9</f>
        <v>0</v>
      </c>
    </row>
    <row r="13" spans="1:26" ht="20.100000000000001" customHeight="1" x14ac:dyDescent="0.2">
      <c r="A13" s="14"/>
      <c r="B13" s="14"/>
      <c r="C13" s="26"/>
      <c r="D13" s="27"/>
      <c r="E13" s="3"/>
      <c r="F13" s="28"/>
      <c r="G13" s="29"/>
      <c r="H13" s="30" t="str">
        <f t="shared" si="10"/>
        <v/>
      </c>
      <c r="I13" s="21" t="str">
        <f t="shared" si="11"/>
        <v/>
      </c>
      <c r="J13" s="9"/>
      <c r="K13" s="31"/>
      <c r="L13" s="22" t="str">
        <f t="shared" si="0"/>
        <v/>
      </c>
      <c r="M13" s="23" t="str">
        <f t="shared" si="1"/>
        <v/>
      </c>
      <c r="N13" s="23" t="str">
        <f t="shared" si="2"/>
        <v/>
      </c>
      <c r="O13" s="14"/>
      <c r="P13" s="14" t="str">
        <f t="shared" si="3"/>
        <v/>
      </c>
      <c r="Q13" s="24" t="str">
        <f t="shared" si="4"/>
        <v/>
      </c>
      <c r="R13" s="23" t="str">
        <f t="shared" si="5"/>
        <v/>
      </c>
      <c r="S13" s="14">
        <f t="shared" si="6"/>
        <v>0</v>
      </c>
      <c r="T13" s="25" t="str">
        <f t="shared" si="7"/>
        <v/>
      </c>
      <c r="U13" s="6" t="str">
        <f t="shared" si="8"/>
        <v/>
      </c>
      <c r="V13" s="6" t="str">
        <f t="shared" si="9"/>
        <v/>
      </c>
      <c r="X13" s="42"/>
      <c r="Z13" s="40"/>
    </row>
    <row r="14" spans="1:26" ht="20.100000000000001" customHeight="1" x14ac:dyDescent="0.2">
      <c r="A14" s="14"/>
      <c r="B14" s="14"/>
      <c r="C14" s="26"/>
      <c r="D14" s="27"/>
      <c r="E14" s="3"/>
      <c r="F14" s="28"/>
      <c r="G14" s="29"/>
      <c r="H14" s="30" t="str">
        <f t="shared" si="10"/>
        <v/>
      </c>
      <c r="I14" s="21" t="str">
        <f t="shared" si="11"/>
        <v/>
      </c>
      <c r="J14" s="9"/>
      <c r="K14" s="31"/>
      <c r="L14" s="22" t="str">
        <f t="shared" si="0"/>
        <v/>
      </c>
      <c r="M14" s="23" t="str">
        <f t="shared" si="1"/>
        <v/>
      </c>
      <c r="N14" s="23" t="str">
        <f t="shared" si="2"/>
        <v/>
      </c>
      <c r="O14" s="14"/>
      <c r="P14" s="14" t="str">
        <f t="shared" si="3"/>
        <v/>
      </c>
      <c r="Q14" s="24" t="str">
        <f t="shared" si="4"/>
        <v/>
      </c>
      <c r="R14" s="23" t="str">
        <f t="shared" si="5"/>
        <v/>
      </c>
      <c r="S14" s="14">
        <f t="shared" si="6"/>
        <v>0</v>
      </c>
      <c r="T14" s="25" t="str">
        <f t="shared" si="7"/>
        <v/>
      </c>
      <c r="U14" s="6" t="str">
        <f t="shared" si="8"/>
        <v/>
      </c>
      <c r="V14" s="6" t="str">
        <f t="shared" si="9"/>
        <v/>
      </c>
      <c r="X14" s="15"/>
      <c r="Z14" s="15"/>
    </row>
    <row r="15" spans="1:26" ht="20.100000000000001" customHeight="1" x14ac:dyDescent="0.2">
      <c r="A15" s="14"/>
      <c r="B15" s="14"/>
      <c r="C15" s="26"/>
      <c r="D15" s="27"/>
      <c r="E15" s="3"/>
      <c r="F15" s="28"/>
      <c r="G15" s="29"/>
      <c r="H15" s="30" t="str">
        <f t="shared" si="10"/>
        <v/>
      </c>
      <c r="I15" s="21" t="str">
        <f t="shared" si="11"/>
        <v/>
      </c>
      <c r="J15" s="9"/>
      <c r="K15" s="31"/>
      <c r="L15" s="22" t="str">
        <f t="shared" si="0"/>
        <v/>
      </c>
      <c r="M15" s="23" t="str">
        <f t="shared" si="1"/>
        <v/>
      </c>
      <c r="N15" s="23" t="str">
        <f t="shared" si="2"/>
        <v/>
      </c>
      <c r="O15" s="14"/>
      <c r="P15" s="14" t="str">
        <f t="shared" si="3"/>
        <v/>
      </c>
      <c r="Q15" s="24" t="str">
        <f t="shared" si="4"/>
        <v/>
      </c>
      <c r="R15" s="23" t="str">
        <f t="shared" si="5"/>
        <v/>
      </c>
      <c r="S15" s="14">
        <f t="shared" si="6"/>
        <v>0</v>
      </c>
      <c r="T15" s="24" t="str">
        <f t="shared" si="7"/>
        <v/>
      </c>
      <c r="U15" s="6" t="str">
        <f t="shared" si="8"/>
        <v/>
      </c>
      <c r="V15" s="6" t="str">
        <f t="shared" si="9"/>
        <v/>
      </c>
      <c r="X15" s="15"/>
      <c r="Z15" s="15"/>
    </row>
    <row r="16" spans="1:26" ht="20.100000000000001" customHeight="1" x14ac:dyDescent="0.2">
      <c r="A16" s="14"/>
      <c r="B16" s="14"/>
      <c r="C16" s="26"/>
      <c r="D16" s="27"/>
      <c r="E16" s="3"/>
      <c r="F16" s="28"/>
      <c r="G16" s="29"/>
      <c r="H16" s="30" t="str">
        <f t="shared" si="10"/>
        <v/>
      </c>
      <c r="I16" s="21" t="str">
        <f t="shared" si="11"/>
        <v/>
      </c>
      <c r="J16" s="9"/>
      <c r="K16" s="31"/>
      <c r="L16" s="22" t="str">
        <f t="shared" si="0"/>
        <v/>
      </c>
      <c r="M16" s="23" t="str">
        <f t="shared" si="1"/>
        <v/>
      </c>
      <c r="N16" s="23" t="str">
        <f t="shared" si="2"/>
        <v/>
      </c>
      <c r="O16" s="14"/>
      <c r="P16" s="14" t="str">
        <f t="shared" si="3"/>
        <v/>
      </c>
      <c r="Q16" s="24" t="str">
        <f t="shared" si="4"/>
        <v/>
      </c>
      <c r="R16" s="23" t="str">
        <f t="shared" si="5"/>
        <v/>
      </c>
      <c r="S16" s="14">
        <f t="shared" si="6"/>
        <v>0</v>
      </c>
      <c r="T16" s="24" t="str">
        <f t="shared" si="7"/>
        <v/>
      </c>
      <c r="U16" s="6" t="str">
        <f t="shared" si="8"/>
        <v/>
      </c>
      <c r="V16" s="6" t="str">
        <f t="shared" si="9"/>
        <v/>
      </c>
      <c r="X16" s="15"/>
      <c r="Z16" s="15"/>
    </row>
    <row r="17" spans="1:26" ht="20.100000000000001" customHeight="1" x14ac:dyDescent="0.2">
      <c r="A17" s="14"/>
      <c r="B17" s="14"/>
      <c r="C17" s="11"/>
      <c r="D17" s="5"/>
      <c r="E17" s="3"/>
      <c r="F17" s="8"/>
      <c r="G17" s="20"/>
      <c r="H17" s="7" t="str">
        <f t="shared" si="10"/>
        <v/>
      </c>
      <c r="I17" s="21" t="str">
        <f t="shared" si="11"/>
        <v/>
      </c>
      <c r="J17" s="9"/>
      <c r="K17" s="2"/>
      <c r="L17" s="22"/>
      <c r="M17" s="23"/>
      <c r="N17" s="23"/>
      <c r="O17" s="14"/>
      <c r="P17" s="14"/>
      <c r="Q17" s="24"/>
      <c r="R17" s="23"/>
      <c r="S17" s="14"/>
      <c r="T17" s="25"/>
      <c r="U17" s="6"/>
      <c r="V17" s="6"/>
      <c r="X17" s="18" t="s">
        <v>19</v>
      </c>
      <c r="Z17" s="19" t="s">
        <v>29</v>
      </c>
    </row>
    <row r="18" spans="1:26" ht="20.100000000000001" customHeight="1" x14ac:dyDescent="0.2">
      <c r="A18" s="14"/>
      <c r="B18" s="14"/>
      <c r="C18" s="11"/>
      <c r="D18" s="5"/>
      <c r="E18" s="3"/>
      <c r="F18" s="8"/>
      <c r="G18" s="20"/>
      <c r="H18" s="7"/>
      <c r="I18" s="21"/>
      <c r="J18" s="9"/>
      <c r="K18" s="2"/>
      <c r="L18" s="22"/>
      <c r="M18" s="23"/>
      <c r="N18" s="23"/>
      <c r="O18" s="14"/>
      <c r="P18" s="14"/>
      <c r="Q18" s="24"/>
      <c r="R18" s="23"/>
      <c r="S18" s="14"/>
      <c r="T18" s="25"/>
      <c r="U18" s="6"/>
      <c r="V18" s="6"/>
      <c r="X18" s="41">
        <f>L93</f>
        <v>0</v>
      </c>
      <c r="Z18" s="39">
        <f>T93</f>
        <v>0</v>
      </c>
    </row>
    <row r="19" spans="1:26" ht="20.100000000000001" customHeight="1" x14ac:dyDescent="0.2">
      <c r="A19" s="14"/>
      <c r="B19" s="14"/>
      <c r="C19" s="11"/>
      <c r="D19" s="5"/>
      <c r="E19" s="3"/>
      <c r="F19" s="8"/>
      <c r="G19" s="20"/>
      <c r="H19" s="7"/>
      <c r="I19" s="21"/>
      <c r="J19" s="9"/>
      <c r="K19" s="2"/>
      <c r="L19" s="22"/>
      <c r="M19" s="23"/>
      <c r="N19" s="23"/>
      <c r="O19" s="14"/>
      <c r="P19" s="14"/>
      <c r="Q19" s="24"/>
      <c r="R19" s="23"/>
      <c r="S19" s="14"/>
      <c r="T19" s="24"/>
      <c r="U19" s="6"/>
      <c r="V19" s="6"/>
      <c r="X19" s="42"/>
      <c r="Z19" s="40"/>
    </row>
    <row r="20" spans="1:26" ht="20.100000000000001" customHeight="1" x14ac:dyDescent="0.2">
      <c r="A20" s="14"/>
      <c r="B20" s="14"/>
      <c r="C20" s="11"/>
      <c r="D20" s="5"/>
      <c r="E20" s="3"/>
      <c r="F20" s="8"/>
      <c r="G20" s="20"/>
      <c r="H20" s="7"/>
      <c r="I20" s="21"/>
      <c r="J20" s="9"/>
      <c r="K20" s="2"/>
      <c r="L20" s="22"/>
      <c r="M20" s="23"/>
      <c r="N20" s="23"/>
      <c r="O20" s="14"/>
      <c r="P20" s="14"/>
      <c r="Q20" s="24"/>
      <c r="R20" s="23"/>
      <c r="S20" s="14"/>
      <c r="T20" s="24"/>
      <c r="U20" s="6"/>
      <c r="V20" s="6"/>
      <c r="X20" s="18" t="s">
        <v>20</v>
      </c>
      <c r="Z20" s="19" t="s">
        <v>30</v>
      </c>
    </row>
    <row r="21" spans="1:26" ht="20.100000000000001" customHeight="1" x14ac:dyDescent="0.2">
      <c r="A21" s="14"/>
      <c r="B21" s="14"/>
      <c r="C21" s="11"/>
      <c r="D21" s="5"/>
      <c r="E21" s="3"/>
      <c r="F21" s="8"/>
      <c r="G21" s="20"/>
      <c r="H21" s="7"/>
      <c r="I21" s="21"/>
      <c r="J21" s="9"/>
      <c r="K21" s="2"/>
      <c r="L21" s="22"/>
      <c r="M21" s="23"/>
      <c r="N21" s="23"/>
      <c r="O21" s="14"/>
      <c r="P21" s="14"/>
      <c r="Q21" s="24"/>
      <c r="R21" s="23"/>
      <c r="S21" s="14"/>
      <c r="T21" s="25"/>
      <c r="U21" s="6"/>
      <c r="V21" s="6"/>
      <c r="X21" s="1">
        <f>N93</f>
        <v>0</v>
      </c>
      <c r="Z21" s="36">
        <f>V93</f>
        <v>0</v>
      </c>
    </row>
    <row r="22" spans="1:26" ht="20.100000000000001" customHeight="1" x14ac:dyDescent="0.2">
      <c r="A22" s="14"/>
      <c r="B22" s="14"/>
      <c r="C22" s="11"/>
      <c r="D22" s="5"/>
      <c r="E22" s="3"/>
      <c r="F22" s="8"/>
      <c r="G22" s="20"/>
      <c r="H22" s="7"/>
      <c r="I22" s="21"/>
      <c r="J22" s="9"/>
      <c r="K22" s="2"/>
      <c r="L22" s="22"/>
      <c r="M22" s="23"/>
      <c r="N22" s="23"/>
      <c r="O22" s="14"/>
      <c r="P22" s="14"/>
      <c r="Q22" s="24"/>
      <c r="R22" s="23"/>
      <c r="S22" s="14"/>
      <c r="T22" s="24"/>
      <c r="U22" s="6"/>
      <c r="V22" s="6"/>
      <c r="X22" s="35"/>
      <c r="Z22" s="37"/>
    </row>
    <row r="23" spans="1:26" ht="20.100000000000001" customHeight="1" x14ac:dyDescent="0.2">
      <c r="A23" s="14"/>
      <c r="B23" s="14"/>
      <c r="C23" s="11"/>
      <c r="D23" s="5"/>
      <c r="E23" s="3"/>
      <c r="F23" s="8"/>
      <c r="G23" s="20"/>
      <c r="H23" s="7"/>
      <c r="I23" s="21"/>
      <c r="J23" s="9"/>
      <c r="K23" s="2"/>
      <c r="L23" s="22"/>
      <c r="M23" s="23"/>
      <c r="N23" s="23"/>
      <c r="O23" s="14"/>
      <c r="P23" s="14"/>
      <c r="Q23" s="24"/>
      <c r="R23" s="23"/>
      <c r="S23" s="14"/>
      <c r="T23" s="25"/>
      <c r="U23" s="6"/>
      <c r="V23" s="6"/>
      <c r="X23" s="18" t="s">
        <v>17</v>
      </c>
      <c r="Z23" s="19" t="s">
        <v>31</v>
      </c>
    </row>
    <row r="24" spans="1:26" ht="20.100000000000001" customHeight="1" x14ac:dyDescent="0.2">
      <c r="A24" s="14"/>
      <c r="B24" s="14"/>
      <c r="C24" s="11"/>
      <c r="D24" s="5"/>
      <c r="E24" s="3"/>
      <c r="F24" s="8"/>
      <c r="G24" s="20"/>
      <c r="H24" s="7"/>
      <c r="I24" s="21"/>
      <c r="J24" s="9"/>
      <c r="K24" s="2"/>
      <c r="L24" s="22"/>
      <c r="M24" s="23"/>
      <c r="N24" s="23"/>
      <c r="O24" s="14"/>
      <c r="P24" s="14"/>
      <c r="Q24" s="24"/>
      <c r="R24" s="23"/>
      <c r="S24" s="14"/>
      <c r="T24" s="25"/>
      <c r="U24" s="6"/>
      <c r="V24" s="6"/>
      <c r="X24" s="41">
        <f>X18*X21</f>
        <v>0</v>
      </c>
      <c r="Z24" s="39">
        <f>Z18*Z21</f>
        <v>0</v>
      </c>
    </row>
    <row r="25" spans="1:26" ht="20.100000000000001" customHeight="1" x14ac:dyDescent="0.2">
      <c r="A25" s="14"/>
      <c r="B25" s="14"/>
      <c r="C25" s="11"/>
      <c r="D25" s="5"/>
      <c r="E25" s="3"/>
      <c r="F25" s="8"/>
      <c r="G25" s="20"/>
      <c r="H25" s="7"/>
      <c r="I25" s="21"/>
      <c r="J25" s="9"/>
      <c r="K25" s="2"/>
      <c r="L25" s="22"/>
      <c r="M25" s="23"/>
      <c r="N25" s="23"/>
      <c r="O25" s="14"/>
      <c r="P25" s="14"/>
      <c r="Q25" s="24"/>
      <c r="R25" s="23"/>
      <c r="S25" s="14"/>
      <c r="T25" s="25"/>
      <c r="U25" s="6"/>
      <c r="V25" s="6"/>
      <c r="X25" s="38"/>
      <c r="Z25" s="43"/>
    </row>
    <row r="26" spans="1:26" ht="20.100000000000001" customHeight="1" x14ac:dyDescent="0.2">
      <c r="A26" s="14"/>
      <c r="B26" s="14"/>
      <c r="C26" s="11"/>
      <c r="D26" s="5"/>
      <c r="E26" s="3"/>
      <c r="F26" s="8"/>
      <c r="G26" s="20"/>
      <c r="H26" s="7"/>
      <c r="I26" s="21"/>
      <c r="J26" s="9"/>
      <c r="K26" s="2"/>
      <c r="L26" s="22"/>
      <c r="M26" s="23"/>
      <c r="N26" s="23"/>
      <c r="O26" s="14"/>
      <c r="P26" s="14"/>
      <c r="Q26" s="24"/>
      <c r="R26" s="23"/>
      <c r="S26" s="14"/>
      <c r="T26" s="24"/>
      <c r="U26" s="6"/>
      <c r="V26" s="6"/>
      <c r="X26" s="38"/>
      <c r="Z26" s="43"/>
    </row>
    <row r="27" spans="1:26" ht="20.100000000000001" customHeight="1" x14ac:dyDescent="0.2">
      <c r="A27" s="14"/>
      <c r="B27" s="14"/>
      <c r="C27" s="26"/>
      <c r="D27" s="27"/>
      <c r="E27" s="3"/>
      <c r="F27" s="28"/>
      <c r="G27" s="29"/>
      <c r="H27" s="30"/>
      <c r="I27" s="21"/>
      <c r="J27" s="9"/>
      <c r="K27" s="31"/>
      <c r="L27" s="22"/>
      <c r="M27" s="23"/>
      <c r="N27" s="23"/>
      <c r="O27" s="14"/>
      <c r="P27" s="14"/>
      <c r="Q27" s="24"/>
      <c r="R27" s="23"/>
      <c r="S27" s="14"/>
      <c r="T27" s="24"/>
      <c r="U27" s="6"/>
      <c r="V27" s="6"/>
      <c r="X27" s="42"/>
      <c r="Z27" s="40"/>
    </row>
    <row r="28" spans="1:26" ht="20.100000000000001" customHeight="1" x14ac:dyDescent="0.2">
      <c r="A28" s="14"/>
      <c r="B28" s="14"/>
      <c r="C28" s="11"/>
      <c r="D28" s="5"/>
      <c r="E28" s="3"/>
      <c r="F28" s="8"/>
      <c r="G28" s="20"/>
      <c r="H28" s="7"/>
      <c r="I28" s="21"/>
      <c r="J28" s="9"/>
      <c r="K28" s="2"/>
      <c r="L28" s="22"/>
      <c r="M28" s="23"/>
      <c r="N28" s="23"/>
      <c r="O28" s="14"/>
      <c r="P28" s="14"/>
      <c r="Q28" s="24"/>
      <c r="R28" s="23"/>
      <c r="S28" s="14"/>
      <c r="T28" s="24"/>
      <c r="U28" s="6"/>
      <c r="V28" s="6"/>
      <c r="X28" s="32" t="s">
        <v>21</v>
      </c>
      <c r="Z28" s="19" t="s">
        <v>21</v>
      </c>
    </row>
    <row r="29" spans="1:26" ht="20.100000000000001" customHeight="1" x14ac:dyDescent="0.25">
      <c r="A29" s="14"/>
      <c r="B29" s="14"/>
      <c r="C29" s="26"/>
      <c r="D29" s="27"/>
      <c r="E29" s="3"/>
      <c r="F29" s="28"/>
      <c r="G29" s="29"/>
      <c r="H29" s="30"/>
      <c r="I29" s="21"/>
      <c r="J29" s="9"/>
      <c r="K29" s="31"/>
      <c r="L29" s="22"/>
      <c r="M29" s="23"/>
      <c r="N29" s="23"/>
      <c r="O29" s="14"/>
      <c r="P29" s="14"/>
      <c r="Q29" s="24"/>
      <c r="R29" s="23"/>
      <c r="S29" s="14"/>
      <c r="T29" s="24"/>
      <c r="U29" s="6"/>
      <c r="V29" s="6"/>
      <c r="X29" s="33">
        <f>X24-X12</f>
        <v>0</v>
      </c>
      <c r="Z29" s="34">
        <f>Z24-Z12</f>
        <v>0</v>
      </c>
    </row>
    <row r="30" spans="1:26" ht="20.100000000000001" customHeight="1" x14ac:dyDescent="0.2">
      <c r="A30" s="14"/>
      <c r="B30" s="14"/>
      <c r="C30" s="26"/>
      <c r="D30" s="27"/>
      <c r="E30" s="3"/>
      <c r="F30" s="28"/>
      <c r="G30" s="29"/>
      <c r="H30" s="30"/>
      <c r="I30" s="21"/>
      <c r="J30" s="9"/>
      <c r="K30" s="31"/>
      <c r="L30" s="22"/>
      <c r="M30" s="23"/>
      <c r="N30" s="23"/>
      <c r="O30" s="14"/>
      <c r="P30" s="14"/>
      <c r="Q30" s="24"/>
      <c r="R30" s="23"/>
      <c r="S30" s="14"/>
      <c r="T30" s="24"/>
      <c r="U30" s="6"/>
      <c r="V30" s="6"/>
    </row>
    <row r="31" spans="1:26" ht="20.100000000000001" customHeight="1" x14ac:dyDescent="0.2">
      <c r="A31" s="14"/>
      <c r="B31" s="14"/>
      <c r="C31" s="11"/>
      <c r="D31" s="5"/>
      <c r="E31" s="3"/>
      <c r="F31" s="8"/>
      <c r="G31" s="20"/>
      <c r="H31" s="7"/>
      <c r="I31" s="21"/>
      <c r="J31" s="9"/>
      <c r="K31" s="2"/>
      <c r="L31" s="22"/>
      <c r="M31" s="23"/>
      <c r="N31" s="23"/>
      <c r="O31" s="14"/>
      <c r="P31" s="14"/>
      <c r="Q31" s="24"/>
      <c r="R31" s="23"/>
      <c r="S31" s="14"/>
      <c r="T31" s="24"/>
      <c r="U31" s="6"/>
      <c r="V31" s="6"/>
    </row>
    <row r="32" spans="1:26" ht="20.100000000000001" customHeight="1" x14ac:dyDescent="0.2">
      <c r="A32" s="14"/>
      <c r="B32" s="14"/>
      <c r="C32" s="11"/>
      <c r="D32" s="5"/>
      <c r="E32" s="3"/>
      <c r="F32" s="8"/>
      <c r="G32" s="20"/>
      <c r="H32" s="7"/>
      <c r="I32" s="21"/>
      <c r="J32" s="9"/>
      <c r="K32" s="2"/>
      <c r="L32" s="22"/>
      <c r="M32" s="23"/>
      <c r="N32" s="23"/>
      <c r="O32" s="14"/>
      <c r="P32" s="14"/>
      <c r="Q32" s="24"/>
      <c r="R32" s="23"/>
      <c r="S32" s="14"/>
      <c r="T32" s="24"/>
      <c r="U32" s="6"/>
      <c r="V32" s="6"/>
    </row>
    <row r="33" spans="1:22" ht="20.100000000000001" customHeight="1" x14ac:dyDescent="0.2">
      <c r="A33" s="14"/>
      <c r="B33" s="14"/>
      <c r="C33" s="26"/>
      <c r="D33" s="27"/>
      <c r="E33" s="3"/>
      <c r="F33" s="28"/>
      <c r="G33" s="29"/>
      <c r="H33" s="30"/>
      <c r="I33" s="21"/>
      <c r="J33" s="9"/>
      <c r="K33" s="31"/>
      <c r="L33" s="22"/>
      <c r="M33" s="23"/>
      <c r="N33" s="23"/>
      <c r="O33" s="14"/>
      <c r="P33" s="14"/>
      <c r="Q33" s="24"/>
      <c r="R33" s="23"/>
      <c r="S33" s="14"/>
      <c r="T33" s="24"/>
      <c r="U33" s="6"/>
      <c r="V33" s="6"/>
    </row>
    <row r="34" spans="1:22" ht="20.100000000000001" customHeight="1" x14ac:dyDescent="0.2">
      <c r="A34" s="14"/>
      <c r="B34" s="14"/>
      <c r="C34" s="11"/>
      <c r="D34" s="5"/>
      <c r="E34" s="3"/>
      <c r="F34" s="8"/>
      <c r="G34" s="20"/>
      <c r="H34" s="7"/>
      <c r="I34" s="21"/>
      <c r="J34" s="9"/>
      <c r="K34" s="2"/>
      <c r="L34" s="22"/>
      <c r="M34" s="23"/>
      <c r="N34" s="23"/>
      <c r="O34" s="14"/>
      <c r="P34" s="14"/>
      <c r="Q34" s="24"/>
      <c r="R34" s="23"/>
      <c r="S34" s="14"/>
      <c r="T34" s="24"/>
      <c r="U34" s="6"/>
      <c r="V34" s="6"/>
    </row>
    <row r="35" spans="1:22" ht="20.100000000000001" customHeight="1" x14ac:dyDescent="0.2">
      <c r="A35" s="14"/>
      <c r="B35" s="14"/>
      <c r="C35" s="11"/>
      <c r="D35" s="5"/>
      <c r="E35" s="3"/>
      <c r="F35" s="8"/>
      <c r="G35" s="20"/>
      <c r="H35" s="7"/>
      <c r="I35" s="21"/>
      <c r="J35" s="9"/>
      <c r="K35" s="2"/>
      <c r="L35" s="22"/>
      <c r="M35" s="23"/>
      <c r="N35" s="23"/>
      <c r="O35" s="14"/>
      <c r="P35" s="14"/>
      <c r="Q35" s="24"/>
      <c r="R35" s="23"/>
      <c r="S35" s="14"/>
      <c r="T35" s="25"/>
      <c r="U35" s="6"/>
      <c r="V35" s="6"/>
    </row>
    <row r="36" spans="1:22" ht="20.100000000000001" customHeight="1" x14ac:dyDescent="0.2">
      <c r="A36" s="14"/>
      <c r="B36" s="14"/>
      <c r="C36" s="26"/>
      <c r="D36" s="27"/>
      <c r="E36" s="3"/>
      <c r="F36" s="28"/>
      <c r="G36" s="29"/>
      <c r="H36" s="30"/>
      <c r="I36" s="21"/>
      <c r="J36" s="9"/>
      <c r="K36" s="31"/>
      <c r="L36" s="22"/>
      <c r="M36" s="23"/>
      <c r="N36" s="23"/>
      <c r="O36" s="14"/>
      <c r="P36" s="14"/>
      <c r="Q36" s="24"/>
      <c r="R36" s="23"/>
      <c r="S36" s="14"/>
      <c r="T36" s="24"/>
      <c r="U36" s="6"/>
      <c r="V36" s="6"/>
    </row>
    <row r="37" spans="1:22" ht="20.100000000000001" customHeight="1" x14ac:dyDescent="0.2">
      <c r="A37" s="14"/>
      <c r="B37" s="14"/>
      <c r="C37" s="26"/>
      <c r="D37" s="27"/>
      <c r="E37" s="3"/>
      <c r="F37" s="28"/>
      <c r="G37" s="29"/>
      <c r="H37" s="30"/>
      <c r="I37" s="21"/>
      <c r="J37" s="9"/>
      <c r="K37" s="31"/>
      <c r="L37" s="22"/>
      <c r="M37" s="23"/>
      <c r="N37" s="23"/>
      <c r="O37" s="14"/>
      <c r="P37" s="14"/>
      <c r="Q37" s="24"/>
      <c r="R37" s="23"/>
      <c r="S37" s="14"/>
      <c r="T37" s="24"/>
      <c r="U37" s="6"/>
      <c r="V37" s="6"/>
    </row>
    <row r="38" spans="1:22" ht="20.100000000000001" customHeight="1" x14ac:dyDescent="0.2">
      <c r="A38" s="14"/>
      <c r="B38" s="14"/>
      <c r="C38" s="11"/>
      <c r="D38" s="5"/>
      <c r="E38" s="3"/>
      <c r="F38" s="8"/>
      <c r="G38" s="20"/>
      <c r="H38" s="7"/>
      <c r="I38" s="21"/>
      <c r="J38" s="9"/>
      <c r="K38" s="2"/>
      <c r="L38" s="22"/>
      <c r="M38" s="23"/>
      <c r="N38" s="23"/>
      <c r="O38" s="14"/>
      <c r="P38" s="14"/>
      <c r="Q38" s="24"/>
      <c r="R38" s="23"/>
      <c r="S38" s="14"/>
      <c r="T38" s="24"/>
      <c r="U38" s="6"/>
      <c r="V38" s="6"/>
    </row>
    <row r="39" spans="1:22" ht="20.100000000000001" customHeight="1" x14ac:dyDescent="0.2">
      <c r="A39" s="14"/>
      <c r="B39" s="14"/>
      <c r="C39" s="11"/>
      <c r="D39" s="5"/>
      <c r="E39" s="3"/>
      <c r="F39" s="8"/>
      <c r="G39" s="20"/>
      <c r="H39" s="7"/>
      <c r="I39" s="21"/>
      <c r="J39" s="9"/>
      <c r="K39" s="2"/>
      <c r="L39" s="22"/>
      <c r="M39" s="23"/>
      <c r="N39" s="23"/>
      <c r="O39" s="14"/>
      <c r="P39" s="14"/>
      <c r="Q39" s="24"/>
      <c r="R39" s="23"/>
      <c r="S39" s="14"/>
      <c r="T39" s="25"/>
      <c r="U39" s="6"/>
      <c r="V39" s="6"/>
    </row>
    <row r="40" spans="1:22" ht="20.100000000000001" customHeight="1" x14ac:dyDescent="0.2">
      <c r="A40" s="14"/>
      <c r="B40" s="14"/>
      <c r="C40" s="26"/>
      <c r="D40" s="27"/>
      <c r="E40" s="3"/>
      <c r="F40" s="28"/>
      <c r="G40" s="29"/>
      <c r="H40" s="30"/>
      <c r="I40" s="21"/>
      <c r="J40" s="9"/>
      <c r="K40" s="31"/>
      <c r="L40" s="22"/>
      <c r="M40" s="23"/>
      <c r="N40" s="23"/>
      <c r="O40" s="14"/>
      <c r="P40" s="14"/>
      <c r="Q40" s="24"/>
      <c r="R40" s="23"/>
      <c r="S40" s="14"/>
      <c r="T40" s="24"/>
      <c r="U40" s="6"/>
      <c r="V40" s="6"/>
    </row>
    <row r="41" spans="1:22" ht="20.100000000000001" customHeight="1" x14ac:dyDescent="0.2">
      <c r="A41" s="14"/>
      <c r="B41" s="14"/>
      <c r="C41" s="26"/>
      <c r="D41" s="27"/>
      <c r="E41" s="3"/>
      <c r="F41" s="28"/>
      <c r="G41" s="29"/>
      <c r="H41" s="30"/>
      <c r="I41" s="21"/>
      <c r="J41" s="9"/>
      <c r="K41" s="31"/>
      <c r="L41" s="22"/>
      <c r="M41" s="23"/>
      <c r="N41" s="23"/>
      <c r="O41" s="14"/>
      <c r="P41" s="14"/>
      <c r="Q41" s="24"/>
      <c r="R41" s="23"/>
      <c r="S41" s="14"/>
      <c r="T41" s="24"/>
      <c r="U41" s="6"/>
      <c r="V41" s="6"/>
    </row>
    <row r="42" spans="1:22" ht="20.100000000000001" customHeight="1" x14ac:dyDescent="0.2">
      <c r="A42" s="14"/>
      <c r="B42" s="14"/>
      <c r="C42" s="11"/>
      <c r="D42" s="5"/>
      <c r="E42" s="3"/>
      <c r="F42" s="8"/>
      <c r="G42" s="20"/>
      <c r="H42" s="7"/>
      <c r="I42" s="21"/>
      <c r="J42" s="9"/>
      <c r="K42" s="2"/>
      <c r="L42" s="22"/>
      <c r="M42" s="23"/>
      <c r="N42" s="23"/>
      <c r="O42" s="14"/>
      <c r="P42" s="14"/>
      <c r="Q42" s="24"/>
      <c r="R42" s="23"/>
      <c r="S42" s="14"/>
      <c r="T42" s="25"/>
      <c r="U42" s="6"/>
      <c r="V42" s="6"/>
    </row>
    <row r="43" spans="1:22" ht="20.100000000000001" customHeight="1" x14ac:dyDescent="0.2">
      <c r="A43" s="14"/>
      <c r="B43" s="14"/>
      <c r="C43" s="26"/>
      <c r="D43" s="27"/>
      <c r="E43" s="3"/>
      <c r="F43" s="28"/>
      <c r="G43" s="29"/>
      <c r="H43" s="30"/>
      <c r="I43" s="21"/>
      <c r="J43" s="9"/>
      <c r="K43" s="31"/>
      <c r="L43" s="22"/>
      <c r="M43" s="23"/>
      <c r="N43" s="23"/>
      <c r="O43" s="14"/>
      <c r="P43" s="14"/>
      <c r="Q43" s="24"/>
      <c r="R43" s="23"/>
      <c r="S43" s="14"/>
      <c r="T43" s="24"/>
      <c r="U43" s="6"/>
      <c r="V43" s="6"/>
    </row>
    <row r="44" spans="1:22" ht="20.100000000000001" customHeight="1" x14ac:dyDescent="0.2">
      <c r="A44" s="14"/>
      <c r="B44" s="14"/>
      <c r="C44" s="11"/>
      <c r="D44" s="5"/>
      <c r="E44" s="3"/>
      <c r="F44" s="8"/>
      <c r="G44" s="20"/>
      <c r="H44" s="7"/>
      <c r="I44" s="21"/>
      <c r="J44" s="9"/>
      <c r="K44" s="2"/>
      <c r="L44" s="22"/>
      <c r="M44" s="23"/>
      <c r="N44" s="23"/>
      <c r="O44" s="14"/>
      <c r="P44" s="14"/>
      <c r="Q44" s="24"/>
      <c r="R44" s="23"/>
      <c r="S44" s="14"/>
      <c r="T44" s="25"/>
      <c r="U44" s="6"/>
      <c r="V44" s="6"/>
    </row>
    <row r="45" spans="1:22" ht="20.100000000000001" customHeight="1" x14ac:dyDescent="0.2">
      <c r="A45" s="14"/>
      <c r="B45" s="14"/>
      <c r="C45" s="11"/>
      <c r="D45" s="5"/>
      <c r="E45" s="3"/>
      <c r="F45" s="8"/>
      <c r="G45" s="20"/>
      <c r="H45" s="7"/>
      <c r="I45" s="21"/>
      <c r="J45" s="9"/>
      <c r="K45" s="2"/>
      <c r="L45" s="22"/>
      <c r="M45" s="23"/>
      <c r="N45" s="23"/>
      <c r="O45" s="14"/>
      <c r="P45" s="14"/>
      <c r="Q45" s="24"/>
      <c r="R45" s="23"/>
      <c r="S45" s="14"/>
      <c r="T45" s="25"/>
      <c r="U45" s="6"/>
      <c r="V45" s="6"/>
    </row>
    <row r="46" spans="1:22" ht="20.100000000000001" customHeight="1" x14ac:dyDescent="0.2">
      <c r="A46" s="14"/>
      <c r="B46" s="14"/>
      <c r="C46" s="11"/>
      <c r="D46" s="5"/>
      <c r="E46" s="3"/>
      <c r="F46" s="8"/>
      <c r="G46" s="20"/>
      <c r="H46" s="7"/>
      <c r="I46" s="21"/>
      <c r="J46" s="9"/>
      <c r="K46" s="2"/>
      <c r="L46" s="22"/>
      <c r="M46" s="23"/>
      <c r="N46" s="23"/>
      <c r="O46" s="14"/>
      <c r="P46" s="14"/>
      <c r="Q46" s="24"/>
      <c r="R46" s="23"/>
      <c r="S46" s="14"/>
      <c r="T46" s="24"/>
      <c r="U46" s="6"/>
      <c r="V46" s="6"/>
    </row>
    <row r="47" spans="1:22" ht="20.100000000000001" customHeight="1" x14ac:dyDescent="0.2">
      <c r="A47" s="14"/>
      <c r="B47" s="14"/>
      <c r="C47" s="11"/>
      <c r="D47" s="5"/>
      <c r="E47" s="3"/>
      <c r="F47" s="8"/>
      <c r="G47" s="20"/>
      <c r="H47" s="7"/>
      <c r="I47" s="21"/>
      <c r="J47" s="9"/>
      <c r="K47" s="2"/>
      <c r="L47" s="22"/>
      <c r="M47" s="23"/>
      <c r="N47" s="23"/>
      <c r="O47" s="14"/>
      <c r="P47" s="14"/>
      <c r="Q47" s="24"/>
      <c r="R47" s="23"/>
      <c r="S47" s="14"/>
      <c r="T47" s="24"/>
      <c r="U47" s="6"/>
      <c r="V47" s="6"/>
    </row>
    <row r="48" spans="1:22" ht="20.100000000000001" customHeight="1" x14ac:dyDescent="0.2">
      <c r="A48" s="14"/>
      <c r="B48" s="14"/>
      <c r="C48" s="11"/>
      <c r="D48" s="5"/>
      <c r="E48" s="3"/>
      <c r="F48" s="8"/>
      <c r="G48" s="20"/>
      <c r="H48" s="7"/>
      <c r="I48" s="21"/>
      <c r="J48" s="9"/>
      <c r="K48" s="2"/>
      <c r="L48" s="22"/>
      <c r="M48" s="23"/>
      <c r="N48" s="23"/>
      <c r="O48" s="14"/>
      <c r="P48" s="14"/>
      <c r="Q48" s="24"/>
      <c r="R48" s="23"/>
      <c r="S48" s="14"/>
      <c r="T48" s="24"/>
      <c r="U48" s="6"/>
      <c r="V48" s="6"/>
    </row>
    <row r="49" spans="1:22" ht="20.100000000000001" customHeight="1" x14ac:dyDescent="0.2">
      <c r="A49" s="14"/>
      <c r="B49" s="14"/>
      <c r="C49" s="11"/>
      <c r="D49" s="5"/>
      <c r="E49" s="3"/>
      <c r="F49" s="8"/>
      <c r="G49" s="20"/>
      <c r="H49" s="7"/>
      <c r="I49" s="21"/>
      <c r="J49" s="9"/>
      <c r="K49" s="2"/>
      <c r="L49" s="22"/>
      <c r="M49" s="23"/>
      <c r="N49" s="23"/>
      <c r="O49" s="14"/>
      <c r="P49" s="14"/>
      <c r="Q49" s="24"/>
      <c r="R49" s="23"/>
      <c r="S49" s="14"/>
      <c r="T49" s="24"/>
      <c r="U49" s="6"/>
      <c r="V49" s="6"/>
    </row>
    <row r="50" spans="1:22" ht="20.100000000000001" customHeight="1" x14ac:dyDescent="0.2">
      <c r="A50" s="14"/>
      <c r="B50" s="14"/>
      <c r="C50" s="11"/>
      <c r="D50" s="5"/>
      <c r="E50" s="3"/>
      <c r="F50" s="8"/>
      <c r="G50" s="20"/>
      <c r="H50" s="7"/>
      <c r="I50" s="21"/>
      <c r="J50" s="9"/>
      <c r="K50" s="2"/>
      <c r="L50" s="22"/>
      <c r="M50" s="23"/>
      <c r="N50" s="23"/>
      <c r="O50" s="14"/>
      <c r="P50" s="14"/>
      <c r="Q50" s="24"/>
      <c r="R50" s="23"/>
      <c r="S50" s="14"/>
      <c r="T50" s="24"/>
      <c r="U50" s="6"/>
      <c r="V50" s="6"/>
    </row>
    <row r="51" spans="1:22" ht="20.100000000000001" customHeight="1" x14ac:dyDescent="0.2">
      <c r="A51" s="14"/>
      <c r="B51" s="14"/>
      <c r="C51" s="11"/>
      <c r="D51" s="5"/>
      <c r="E51" s="3"/>
      <c r="F51" s="8"/>
      <c r="G51" s="20"/>
      <c r="H51" s="7"/>
      <c r="I51" s="21"/>
      <c r="J51" s="9"/>
      <c r="K51" s="2"/>
      <c r="L51" s="22"/>
      <c r="M51" s="23"/>
      <c r="N51" s="23"/>
      <c r="O51" s="14"/>
      <c r="P51" s="14"/>
      <c r="Q51" s="24"/>
      <c r="R51" s="23"/>
      <c r="S51" s="14"/>
      <c r="T51" s="25"/>
      <c r="U51" s="6"/>
      <c r="V51" s="6"/>
    </row>
    <row r="52" spans="1:22" ht="20.100000000000001" customHeight="1" x14ac:dyDescent="0.2">
      <c r="A52" s="14"/>
      <c r="B52" s="14"/>
      <c r="C52" s="11"/>
      <c r="D52" s="5"/>
      <c r="E52" s="3"/>
      <c r="F52" s="8"/>
      <c r="G52" s="20"/>
      <c r="H52" s="7"/>
      <c r="I52" s="21"/>
      <c r="J52" s="9"/>
      <c r="K52" s="2"/>
      <c r="L52" s="22"/>
      <c r="M52" s="23"/>
      <c r="N52" s="23"/>
      <c r="O52" s="14"/>
      <c r="P52" s="14"/>
      <c r="Q52" s="24"/>
      <c r="R52" s="23"/>
      <c r="S52" s="14"/>
      <c r="T52" s="25"/>
      <c r="U52" s="6"/>
      <c r="V52" s="6"/>
    </row>
    <row r="53" spans="1:22" ht="20.100000000000001" customHeight="1" x14ac:dyDescent="0.2">
      <c r="A53" s="14"/>
      <c r="B53" s="14"/>
      <c r="C53" s="11"/>
      <c r="D53" s="5"/>
      <c r="E53" s="3"/>
      <c r="F53" s="8"/>
      <c r="G53" s="20"/>
      <c r="H53" s="7"/>
      <c r="I53" s="21"/>
      <c r="J53" s="9"/>
      <c r="K53" s="2"/>
      <c r="L53" s="22"/>
      <c r="M53" s="23"/>
      <c r="N53" s="23"/>
      <c r="O53" s="14"/>
      <c r="P53" s="14"/>
      <c r="Q53" s="24"/>
      <c r="R53" s="23"/>
      <c r="S53" s="14"/>
      <c r="T53" s="24"/>
      <c r="U53" s="6"/>
      <c r="V53" s="6"/>
    </row>
    <row r="54" spans="1:22" ht="20.100000000000001" customHeight="1" x14ac:dyDescent="0.2">
      <c r="A54" s="14"/>
      <c r="B54" s="14"/>
      <c r="C54" s="11"/>
      <c r="D54" s="5"/>
      <c r="E54" s="3"/>
      <c r="F54" s="8"/>
      <c r="G54" s="20"/>
      <c r="H54" s="7"/>
      <c r="I54" s="21"/>
      <c r="J54" s="9"/>
      <c r="K54" s="2"/>
      <c r="L54" s="22"/>
      <c r="M54" s="23"/>
      <c r="N54" s="23"/>
      <c r="O54" s="14"/>
      <c r="P54" s="14"/>
      <c r="Q54" s="24"/>
      <c r="R54" s="23"/>
      <c r="S54" s="14"/>
      <c r="T54" s="24"/>
      <c r="U54" s="6"/>
      <c r="V54" s="6"/>
    </row>
    <row r="55" spans="1:22" ht="20.100000000000001" customHeight="1" x14ac:dyDescent="0.2">
      <c r="A55" s="14"/>
      <c r="B55" s="14"/>
      <c r="C55" s="11"/>
      <c r="D55" s="5"/>
      <c r="E55" s="3"/>
      <c r="F55" s="8"/>
      <c r="G55" s="20"/>
      <c r="H55" s="7"/>
      <c r="I55" s="21"/>
      <c r="J55" s="9"/>
      <c r="K55" s="2"/>
      <c r="L55" s="22"/>
      <c r="M55" s="23"/>
      <c r="N55" s="23"/>
      <c r="O55" s="14"/>
      <c r="P55" s="14"/>
      <c r="Q55" s="24"/>
      <c r="R55" s="23"/>
      <c r="S55" s="14"/>
      <c r="T55" s="25"/>
      <c r="U55" s="6"/>
      <c r="V55" s="6"/>
    </row>
    <row r="56" spans="1:22" ht="20.100000000000001" customHeight="1" x14ac:dyDescent="0.2">
      <c r="A56" s="14"/>
      <c r="B56" s="14"/>
      <c r="C56" s="11"/>
      <c r="D56" s="5"/>
      <c r="E56" s="3"/>
      <c r="F56" s="8"/>
      <c r="G56" s="20"/>
      <c r="H56" s="7"/>
      <c r="I56" s="21"/>
      <c r="J56" s="9"/>
      <c r="K56" s="2"/>
      <c r="L56" s="22"/>
      <c r="M56" s="23"/>
      <c r="N56" s="23"/>
      <c r="O56" s="14"/>
      <c r="P56" s="14"/>
      <c r="Q56" s="24"/>
      <c r="R56" s="23"/>
      <c r="S56" s="14"/>
      <c r="T56" s="24"/>
      <c r="U56" s="6"/>
      <c r="V56" s="6"/>
    </row>
    <row r="57" spans="1:22" ht="20.100000000000001" customHeight="1" x14ac:dyDescent="0.2">
      <c r="A57" s="14"/>
      <c r="B57" s="14"/>
      <c r="C57" s="11"/>
      <c r="D57" s="5"/>
      <c r="E57" s="3"/>
      <c r="F57" s="8"/>
      <c r="G57" s="20"/>
      <c r="H57" s="7"/>
      <c r="I57" s="21"/>
      <c r="J57" s="9"/>
      <c r="K57" s="2"/>
      <c r="L57" s="22"/>
      <c r="M57" s="23"/>
      <c r="N57" s="23"/>
      <c r="O57" s="14"/>
      <c r="P57" s="14"/>
      <c r="Q57" s="24"/>
      <c r="R57" s="23"/>
      <c r="S57" s="14"/>
      <c r="T57" s="24"/>
      <c r="U57" s="6"/>
      <c r="V57" s="6"/>
    </row>
    <row r="58" spans="1:22" ht="20.100000000000001" customHeight="1" x14ac:dyDescent="0.2">
      <c r="A58" s="14"/>
      <c r="B58" s="14"/>
      <c r="C58" s="11"/>
      <c r="D58" s="5"/>
      <c r="E58" s="3"/>
      <c r="F58" s="8"/>
      <c r="G58" s="20"/>
      <c r="H58" s="7"/>
      <c r="I58" s="21"/>
      <c r="J58" s="9"/>
      <c r="K58" s="2"/>
      <c r="L58" s="22"/>
      <c r="M58" s="23"/>
      <c r="N58" s="23"/>
      <c r="O58" s="14"/>
      <c r="P58" s="14"/>
      <c r="Q58" s="24"/>
      <c r="R58" s="23"/>
      <c r="S58" s="14"/>
      <c r="T58" s="24"/>
      <c r="U58" s="6"/>
      <c r="V58" s="6"/>
    </row>
    <row r="59" spans="1:22" ht="20.100000000000001" customHeight="1" x14ac:dyDescent="0.2">
      <c r="A59" s="14"/>
      <c r="B59" s="14"/>
      <c r="C59" s="11"/>
      <c r="D59" s="5"/>
      <c r="E59" s="3"/>
      <c r="F59" s="8"/>
      <c r="G59" s="20"/>
      <c r="H59" s="7"/>
      <c r="I59" s="21"/>
      <c r="J59" s="9"/>
      <c r="K59" s="2"/>
      <c r="L59" s="22"/>
      <c r="M59" s="23"/>
      <c r="N59" s="23"/>
      <c r="O59" s="14"/>
      <c r="P59" s="14"/>
      <c r="Q59" s="24"/>
      <c r="R59" s="23"/>
      <c r="S59" s="14"/>
      <c r="T59" s="24"/>
      <c r="U59" s="6"/>
      <c r="V59" s="6"/>
    </row>
    <row r="60" spans="1:22" ht="20.100000000000001" customHeight="1" x14ac:dyDescent="0.2">
      <c r="A60" s="14"/>
      <c r="B60" s="14"/>
      <c r="C60" s="11"/>
      <c r="D60" s="5"/>
      <c r="E60" s="3"/>
      <c r="F60" s="8"/>
      <c r="G60" s="20"/>
      <c r="H60" s="7"/>
      <c r="I60" s="21"/>
      <c r="J60" s="9"/>
      <c r="K60" s="2"/>
      <c r="L60" s="22"/>
      <c r="M60" s="23"/>
      <c r="N60" s="23"/>
      <c r="O60" s="14"/>
      <c r="P60" s="14"/>
      <c r="Q60" s="24"/>
      <c r="R60" s="23"/>
      <c r="S60" s="14"/>
      <c r="T60" s="24"/>
      <c r="U60" s="6"/>
      <c r="V60" s="6"/>
    </row>
    <row r="61" spans="1:22" ht="20.100000000000001" customHeight="1" x14ac:dyDescent="0.2">
      <c r="A61" s="14"/>
      <c r="B61" s="14"/>
      <c r="C61" s="11"/>
      <c r="D61" s="5"/>
      <c r="E61" s="3"/>
      <c r="F61" s="8"/>
      <c r="G61" s="20"/>
      <c r="H61" s="7"/>
      <c r="I61" s="21"/>
      <c r="J61" s="9"/>
      <c r="K61" s="2"/>
      <c r="L61" s="22"/>
      <c r="M61" s="23"/>
      <c r="N61" s="23"/>
      <c r="O61" s="14"/>
      <c r="P61" s="14"/>
      <c r="Q61" s="24"/>
      <c r="R61" s="23"/>
      <c r="S61" s="14"/>
      <c r="T61" s="24"/>
      <c r="U61" s="6"/>
      <c r="V61" s="6"/>
    </row>
    <row r="62" spans="1:22" ht="20.100000000000001" customHeight="1" x14ac:dyDescent="0.2">
      <c r="A62" s="14"/>
      <c r="B62" s="14"/>
      <c r="C62" s="11"/>
      <c r="D62" s="5"/>
      <c r="E62" s="3"/>
      <c r="F62" s="8"/>
      <c r="G62" s="20"/>
      <c r="H62" s="7"/>
      <c r="I62" s="21"/>
      <c r="J62" s="9"/>
      <c r="K62" s="2"/>
      <c r="L62" s="22"/>
      <c r="M62" s="23"/>
      <c r="N62" s="23"/>
      <c r="O62" s="14"/>
      <c r="P62" s="14"/>
      <c r="Q62" s="24"/>
      <c r="R62" s="23"/>
      <c r="S62" s="14"/>
      <c r="T62" s="24"/>
      <c r="U62" s="6"/>
      <c r="V62" s="6"/>
    </row>
    <row r="63" spans="1:22" ht="20.100000000000001" customHeight="1" x14ac:dyDescent="0.2">
      <c r="A63" s="14"/>
      <c r="B63" s="14"/>
      <c r="C63" s="11"/>
      <c r="D63" s="5"/>
      <c r="E63" s="3"/>
      <c r="F63" s="8"/>
      <c r="G63" s="20"/>
      <c r="H63" s="7"/>
      <c r="I63" s="21"/>
      <c r="J63" s="9"/>
      <c r="K63" s="2"/>
      <c r="L63" s="22"/>
      <c r="M63" s="23"/>
      <c r="N63" s="23"/>
      <c r="O63" s="14"/>
      <c r="P63" s="14"/>
      <c r="Q63" s="24"/>
      <c r="R63" s="23"/>
      <c r="S63" s="14"/>
      <c r="T63" s="24"/>
      <c r="U63" s="6"/>
      <c r="V63" s="6"/>
    </row>
    <row r="64" spans="1:22" ht="20.100000000000001" customHeight="1" x14ac:dyDescent="0.2">
      <c r="A64" s="14"/>
      <c r="B64" s="14"/>
      <c r="C64" s="26"/>
      <c r="D64" s="27"/>
      <c r="E64" s="3"/>
      <c r="F64" s="28"/>
      <c r="G64" s="29"/>
      <c r="H64" s="30"/>
      <c r="I64" s="21"/>
      <c r="J64" s="9"/>
      <c r="K64" s="31"/>
      <c r="L64" s="22"/>
      <c r="M64" s="23"/>
      <c r="N64" s="23"/>
      <c r="O64" s="14"/>
      <c r="P64" s="14"/>
      <c r="Q64" s="24"/>
      <c r="R64" s="23"/>
      <c r="S64" s="14"/>
      <c r="T64" s="24"/>
      <c r="U64" s="6"/>
      <c r="V64" s="6"/>
    </row>
    <row r="65" spans="1:22" ht="20.100000000000001" customHeight="1" x14ac:dyDescent="0.2">
      <c r="A65" s="14"/>
      <c r="B65" s="14"/>
      <c r="C65" s="11"/>
      <c r="D65" s="5"/>
      <c r="E65" s="3"/>
      <c r="F65" s="8"/>
      <c r="G65" s="20"/>
      <c r="H65" s="7"/>
      <c r="I65" s="21"/>
      <c r="J65" s="9"/>
      <c r="K65" s="2"/>
      <c r="L65" s="22"/>
      <c r="M65" s="23"/>
      <c r="N65" s="23"/>
      <c r="O65" s="14"/>
      <c r="P65" s="14"/>
      <c r="Q65" s="24"/>
      <c r="R65" s="23"/>
      <c r="S65" s="14"/>
      <c r="T65" s="25"/>
      <c r="U65" s="6"/>
      <c r="V65" s="6"/>
    </row>
    <row r="66" spans="1:22" ht="20.100000000000001" customHeight="1" x14ac:dyDescent="0.2">
      <c r="A66" s="14"/>
      <c r="B66" s="14"/>
      <c r="C66" s="26"/>
      <c r="D66" s="27"/>
      <c r="E66" s="3"/>
      <c r="F66" s="28"/>
      <c r="G66" s="29"/>
      <c r="H66" s="30"/>
      <c r="I66" s="21"/>
      <c r="J66" s="9"/>
      <c r="K66" s="31"/>
      <c r="L66" s="22"/>
      <c r="M66" s="23"/>
      <c r="N66" s="23"/>
      <c r="O66" s="14"/>
      <c r="P66" s="14"/>
      <c r="Q66" s="24"/>
      <c r="R66" s="23"/>
      <c r="S66" s="14"/>
      <c r="T66" s="24"/>
      <c r="U66" s="6"/>
      <c r="V66" s="6"/>
    </row>
    <row r="67" spans="1:22" ht="20.100000000000001" customHeight="1" x14ac:dyDescent="0.2">
      <c r="A67" s="14"/>
      <c r="B67" s="14"/>
      <c r="C67" s="11"/>
      <c r="D67" s="5"/>
      <c r="E67" s="3"/>
      <c r="F67" s="8"/>
      <c r="G67" s="20"/>
      <c r="H67" s="7"/>
      <c r="I67" s="21"/>
      <c r="J67" s="9"/>
      <c r="K67" s="2"/>
      <c r="L67" s="22"/>
      <c r="M67" s="23"/>
      <c r="N67" s="23"/>
      <c r="O67" s="14"/>
      <c r="P67" s="14"/>
      <c r="Q67" s="24"/>
      <c r="R67" s="23"/>
      <c r="S67" s="14"/>
      <c r="T67" s="24"/>
      <c r="U67" s="6"/>
      <c r="V67" s="6"/>
    </row>
    <row r="68" spans="1:22" ht="20.100000000000001" customHeight="1" x14ac:dyDescent="0.2">
      <c r="A68" s="14"/>
      <c r="B68" s="14"/>
      <c r="C68" s="11"/>
      <c r="D68" s="5"/>
      <c r="E68" s="3"/>
      <c r="F68" s="8"/>
      <c r="G68" s="20"/>
      <c r="H68" s="7"/>
      <c r="I68" s="21"/>
      <c r="J68" s="9"/>
      <c r="K68" s="2"/>
      <c r="L68" s="22"/>
      <c r="M68" s="23"/>
      <c r="N68" s="23"/>
      <c r="O68" s="14"/>
      <c r="P68" s="14"/>
      <c r="Q68" s="24"/>
      <c r="R68" s="23"/>
      <c r="S68" s="14"/>
      <c r="T68" s="24"/>
      <c r="U68" s="6"/>
      <c r="V68" s="6"/>
    </row>
    <row r="69" spans="1:22" ht="20.100000000000001" customHeight="1" x14ac:dyDescent="0.2">
      <c r="A69" s="14"/>
      <c r="B69" s="14"/>
      <c r="C69" s="26"/>
      <c r="D69" s="27"/>
      <c r="E69" s="3"/>
      <c r="F69" s="28"/>
      <c r="G69" s="29"/>
      <c r="H69" s="30"/>
      <c r="I69" s="21"/>
      <c r="J69" s="9"/>
      <c r="K69" s="31"/>
      <c r="L69" s="22"/>
      <c r="M69" s="23"/>
      <c r="N69" s="23"/>
      <c r="O69" s="14"/>
      <c r="P69" s="14"/>
      <c r="Q69" s="24"/>
      <c r="R69" s="23"/>
      <c r="S69" s="14"/>
      <c r="T69" s="24"/>
      <c r="U69" s="6"/>
      <c r="V69" s="6"/>
    </row>
    <row r="70" spans="1:22" ht="20.100000000000001" customHeight="1" x14ac:dyDescent="0.2">
      <c r="A70" s="14"/>
      <c r="B70" s="14"/>
      <c r="C70" s="26"/>
      <c r="D70" s="27"/>
      <c r="E70" s="3"/>
      <c r="F70" s="28"/>
      <c r="G70" s="29"/>
      <c r="H70" s="30"/>
      <c r="I70" s="21"/>
      <c r="J70" s="9"/>
      <c r="K70" s="31"/>
      <c r="L70" s="22"/>
      <c r="M70" s="23"/>
      <c r="N70" s="23"/>
      <c r="O70" s="14"/>
      <c r="P70" s="14"/>
      <c r="Q70" s="24"/>
      <c r="R70" s="23"/>
      <c r="S70" s="14"/>
      <c r="T70" s="24"/>
      <c r="U70" s="6"/>
      <c r="V70" s="6"/>
    </row>
    <row r="71" spans="1:22" ht="20.100000000000001" customHeight="1" x14ac:dyDescent="0.2">
      <c r="A71" s="14"/>
      <c r="B71" s="14"/>
      <c r="C71" s="11"/>
      <c r="D71" s="5"/>
      <c r="E71" s="3"/>
      <c r="F71" s="8"/>
      <c r="G71" s="20"/>
      <c r="H71" s="7"/>
      <c r="I71" s="21"/>
      <c r="J71" s="9"/>
      <c r="K71" s="2"/>
      <c r="L71" s="22"/>
      <c r="M71" s="23"/>
      <c r="N71" s="23"/>
      <c r="O71" s="14"/>
      <c r="P71" s="14"/>
      <c r="Q71" s="24"/>
      <c r="R71" s="23"/>
      <c r="S71" s="14"/>
      <c r="T71" s="25"/>
      <c r="U71" s="6"/>
      <c r="V71" s="6"/>
    </row>
    <row r="72" spans="1:22" ht="20.100000000000001" customHeight="1" x14ac:dyDescent="0.2">
      <c r="A72" s="14"/>
      <c r="B72" s="14"/>
      <c r="C72" s="11"/>
      <c r="D72" s="5"/>
      <c r="E72" s="3"/>
      <c r="F72" s="8"/>
      <c r="G72" s="20"/>
      <c r="H72" s="7"/>
      <c r="I72" s="21"/>
      <c r="J72" s="9"/>
      <c r="K72" s="2"/>
      <c r="L72" s="22"/>
      <c r="M72" s="23"/>
      <c r="N72" s="23"/>
      <c r="O72" s="14"/>
      <c r="P72" s="14"/>
      <c r="Q72" s="24"/>
      <c r="R72" s="23"/>
      <c r="S72" s="14"/>
      <c r="T72" s="24"/>
      <c r="U72" s="6"/>
      <c r="V72" s="6"/>
    </row>
    <row r="73" spans="1:22" ht="20.100000000000001" customHeight="1" x14ac:dyDescent="0.2">
      <c r="A73" s="14"/>
      <c r="B73" s="14"/>
      <c r="C73" s="26"/>
      <c r="D73" s="27"/>
      <c r="E73" s="3"/>
      <c r="F73" s="28"/>
      <c r="G73" s="29"/>
      <c r="H73" s="30"/>
      <c r="I73" s="21"/>
      <c r="J73" s="9"/>
      <c r="K73" s="31"/>
      <c r="L73" s="22"/>
      <c r="M73" s="23"/>
      <c r="N73" s="23"/>
      <c r="O73" s="14"/>
      <c r="P73" s="14"/>
      <c r="Q73" s="24"/>
      <c r="R73" s="23"/>
      <c r="S73" s="14"/>
      <c r="T73" s="24"/>
      <c r="U73" s="6"/>
      <c r="V73" s="6"/>
    </row>
    <row r="74" spans="1:22" ht="20.100000000000001" customHeight="1" x14ac:dyDescent="0.2">
      <c r="A74" s="14"/>
      <c r="B74" s="14"/>
      <c r="C74" s="11"/>
      <c r="D74" s="5"/>
      <c r="E74" s="3"/>
      <c r="F74" s="8"/>
      <c r="G74" s="20"/>
      <c r="H74" s="7"/>
      <c r="I74" s="21"/>
      <c r="J74" s="9"/>
      <c r="K74" s="2"/>
      <c r="L74" s="22"/>
      <c r="M74" s="23"/>
      <c r="N74" s="23"/>
      <c r="O74" s="14"/>
      <c r="P74" s="14"/>
      <c r="Q74" s="24"/>
      <c r="R74" s="23"/>
      <c r="S74" s="14"/>
      <c r="T74" s="25"/>
      <c r="U74" s="6"/>
      <c r="V74" s="6"/>
    </row>
    <row r="75" spans="1:22" ht="20.100000000000001" customHeight="1" x14ac:dyDescent="0.2">
      <c r="A75" s="14"/>
      <c r="B75" s="14"/>
      <c r="C75" s="11"/>
      <c r="D75" s="5"/>
      <c r="E75" s="3"/>
      <c r="F75" s="8"/>
      <c r="G75" s="20"/>
      <c r="H75" s="7"/>
      <c r="I75" s="21"/>
      <c r="J75" s="9"/>
      <c r="K75" s="2"/>
      <c r="L75" s="22"/>
      <c r="M75" s="23"/>
      <c r="N75" s="23"/>
      <c r="O75" s="14"/>
      <c r="P75" s="14"/>
      <c r="Q75" s="24"/>
      <c r="R75" s="23"/>
      <c r="S75" s="14"/>
      <c r="T75" s="24"/>
      <c r="U75" s="6"/>
      <c r="V75" s="6"/>
    </row>
    <row r="76" spans="1:22" ht="20.100000000000001" customHeight="1" x14ac:dyDescent="0.2">
      <c r="A76" s="14"/>
      <c r="B76" s="14"/>
      <c r="C76" s="11"/>
      <c r="D76" s="5"/>
      <c r="E76" s="3"/>
      <c r="F76" s="8"/>
      <c r="G76" s="20"/>
      <c r="H76" s="7"/>
      <c r="I76" s="21"/>
      <c r="J76" s="9"/>
      <c r="K76" s="2"/>
      <c r="L76" s="22"/>
      <c r="M76" s="23"/>
      <c r="N76" s="23"/>
      <c r="O76" s="14"/>
      <c r="P76" s="14"/>
      <c r="Q76" s="24"/>
      <c r="R76" s="23"/>
      <c r="S76" s="14"/>
      <c r="T76" s="25"/>
      <c r="U76" s="6"/>
      <c r="V76" s="6"/>
    </row>
    <row r="77" spans="1:22" ht="20.100000000000001" customHeight="1" x14ac:dyDescent="0.2">
      <c r="A77" s="14"/>
      <c r="B77" s="14"/>
      <c r="C77" s="11"/>
      <c r="D77" s="5"/>
      <c r="E77" s="3"/>
      <c r="F77" s="8"/>
      <c r="G77" s="20"/>
      <c r="H77" s="7"/>
      <c r="I77" s="21"/>
      <c r="J77" s="9"/>
      <c r="K77" s="2"/>
      <c r="L77" s="22"/>
      <c r="M77" s="23"/>
      <c r="N77" s="23"/>
      <c r="O77" s="14"/>
      <c r="P77" s="14"/>
      <c r="Q77" s="24"/>
      <c r="R77" s="23"/>
      <c r="S77" s="14"/>
      <c r="T77" s="24"/>
      <c r="U77" s="6"/>
      <c r="V77" s="6"/>
    </row>
    <row r="78" spans="1:22" ht="20.100000000000001" customHeight="1" x14ac:dyDescent="0.2">
      <c r="A78" s="14"/>
      <c r="B78" s="14"/>
      <c r="C78" s="11"/>
      <c r="D78" s="5"/>
      <c r="E78" s="3"/>
      <c r="F78" s="8"/>
      <c r="G78" s="20"/>
      <c r="H78" s="7"/>
      <c r="I78" s="21"/>
      <c r="J78" s="9"/>
      <c r="K78" s="2"/>
      <c r="L78" s="22"/>
      <c r="M78" s="23"/>
      <c r="N78" s="23"/>
      <c r="O78" s="14"/>
      <c r="P78" s="14"/>
      <c r="Q78" s="24"/>
      <c r="R78" s="23"/>
      <c r="S78" s="14"/>
      <c r="T78" s="24"/>
      <c r="U78" s="6"/>
      <c r="V78" s="6"/>
    </row>
    <row r="79" spans="1:22" ht="20.100000000000001" customHeight="1" x14ac:dyDescent="0.2">
      <c r="A79" s="14"/>
      <c r="B79" s="14"/>
      <c r="C79" s="11"/>
      <c r="D79" s="5"/>
      <c r="E79" s="3"/>
      <c r="F79" s="8"/>
      <c r="G79" s="20"/>
      <c r="H79" s="7"/>
      <c r="I79" s="21"/>
      <c r="J79" s="9"/>
      <c r="K79" s="2"/>
      <c r="L79" s="22"/>
      <c r="M79" s="23"/>
      <c r="N79" s="23"/>
      <c r="O79" s="14"/>
      <c r="P79" s="14"/>
      <c r="Q79" s="24"/>
      <c r="R79" s="23"/>
      <c r="S79" s="14"/>
      <c r="T79" s="25"/>
      <c r="U79" s="6"/>
      <c r="V79" s="6"/>
    </row>
    <row r="80" spans="1:22" ht="20.100000000000001" customHeight="1" x14ac:dyDescent="0.2">
      <c r="A80" s="14"/>
      <c r="B80" s="14"/>
      <c r="C80" s="26"/>
      <c r="D80" s="27"/>
      <c r="E80" s="3"/>
      <c r="F80" s="28"/>
      <c r="G80" s="29"/>
      <c r="H80" s="30"/>
      <c r="I80" s="21"/>
      <c r="J80" s="9"/>
      <c r="K80" s="31"/>
      <c r="L80" s="22"/>
      <c r="M80" s="23"/>
      <c r="N80" s="23"/>
      <c r="O80" s="14"/>
      <c r="P80" s="14"/>
      <c r="Q80" s="24"/>
      <c r="R80" s="23"/>
      <c r="S80" s="14"/>
      <c r="T80" s="24"/>
      <c r="U80" s="6"/>
      <c r="V80" s="6"/>
    </row>
    <row r="81" spans="1:22" ht="20.100000000000001" customHeight="1" x14ac:dyDescent="0.2">
      <c r="A81" s="14"/>
      <c r="B81" s="14"/>
      <c r="C81" s="11"/>
      <c r="D81" s="5"/>
      <c r="E81" s="3"/>
      <c r="F81" s="8"/>
      <c r="G81" s="20"/>
      <c r="H81" s="7"/>
      <c r="I81" s="21"/>
      <c r="J81" s="9"/>
      <c r="K81" s="2"/>
      <c r="L81" s="22"/>
      <c r="M81" s="23"/>
      <c r="N81" s="23"/>
      <c r="O81" s="14"/>
      <c r="P81" s="14"/>
      <c r="Q81" s="24"/>
      <c r="R81" s="23"/>
      <c r="S81" s="14"/>
      <c r="T81" s="25"/>
      <c r="U81" s="6"/>
      <c r="V81" s="6"/>
    </row>
    <row r="82" spans="1:22" ht="20.100000000000001" customHeight="1" x14ac:dyDescent="0.2">
      <c r="A82" s="14"/>
      <c r="B82" s="14"/>
      <c r="C82" s="11"/>
      <c r="D82" s="5"/>
      <c r="E82" s="3"/>
      <c r="F82" s="8"/>
      <c r="G82" s="20"/>
      <c r="H82" s="7"/>
      <c r="I82" s="21"/>
      <c r="J82" s="9"/>
      <c r="K82" s="2"/>
      <c r="L82" s="22"/>
      <c r="M82" s="23"/>
      <c r="N82" s="23"/>
      <c r="O82" s="14"/>
      <c r="P82" s="14"/>
      <c r="Q82" s="24"/>
      <c r="R82" s="23"/>
      <c r="S82" s="14"/>
      <c r="T82" s="24"/>
      <c r="U82" s="6"/>
      <c r="V82" s="6"/>
    </row>
    <row r="83" spans="1:22" ht="20.100000000000001" customHeight="1" x14ac:dyDescent="0.2">
      <c r="A83" s="14"/>
      <c r="B83" s="14"/>
      <c r="C83" s="26"/>
      <c r="D83" s="27"/>
      <c r="E83" s="3"/>
      <c r="F83" s="28"/>
      <c r="G83" s="29"/>
      <c r="H83" s="30"/>
      <c r="I83" s="21"/>
      <c r="J83" s="9"/>
      <c r="K83" s="31"/>
      <c r="L83" s="22"/>
      <c r="M83" s="23"/>
      <c r="N83" s="23"/>
      <c r="O83" s="14"/>
      <c r="P83" s="14"/>
      <c r="Q83" s="24"/>
      <c r="R83" s="23"/>
      <c r="S83" s="14"/>
      <c r="T83" s="24"/>
      <c r="U83" s="6"/>
      <c r="V83" s="6"/>
    </row>
    <row r="84" spans="1:22" ht="20.100000000000001" customHeight="1" x14ac:dyDescent="0.2">
      <c r="A84" s="14"/>
      <c r="B84" s="14"/>
      <c r="C84" s="11"/>
      <c r="D84" s="5"/>
      <c r="E84" s="3"/>
      <c r="F84" s="8"/>
      <c r="G84" s="20"/>
      <c r="H84" s="7"/>
      <c r="I84" s="21"/>
      <c r="J84" s="9"/>
      <c r="K84" s="2"/>
      <c r="L84" s="22"/>
      <c r="M84" s="23"/>
      <c r="N84" s="23"/>
      <c r="O84" s="14"/>
      <c r="P84" s="14"/>
      <c r="Q84" s="24"/>
      <c r="R84" s="23"/>
      <c r="S84" s="14"/>
      <c r="T84" s="24"/>
      <c r="U84" s="6"/>
      <c r="V84" s="6"/>
    </row>
    <row r="85" spans="1:22" ht="20.100000000000001" customHeight="1" x14ac:dyDescent="0.2">
      <c r="A85" s="14"/>
      <c r="B85" s="14"/>
      <c r="C85" s="11"/>
      <c r="D85" s="5"/>
      <c r="E85" s="3"/>
      <c r="F85" s="8"/>
      <c r="G85" s="20"/>
      <c r="H85" s="7"/>
      <c r="I85" s="21"/>
      <c r="J85" s="9"/>
      <c r="K85" s="2"/>
      <c r="L85" s="22"/>
      <c r="M85" s="23"/>
      <c r="N85" s="23"/>
      <c r="O85" s="14"/>
      <c r="P85" s="14"/>
      <c r="Q85" s="24"/>
      <c r="R85" s="23"/>
      <c r="S85" s="14"/>
      <c r="T85" s="24"/>
      <c r="U85" s="6"/>
      <c r="V85" s="6"/>
    </row>
    <row r="86" spans="1:22" ht="20.100000000000001" customHeight="1" x14ac:dyDescent="0.2">
      <c r="A86" s="14"/>
      <c r="B86" s="14"/>
      <c r="C86" s="11"/>
      <c r="D86" s="5"/>
      <c r="E86" s="3"/>
      <c r="F86" s="8"/>
      <c r="G86" s="20"/>
      <c r="H86" s="7"/>
      <c r="I86" s="21"/>
      <c r="J86" s="9"/>
      <c r="K86" s="2"/>
      <c r="L86" s="22"/>
      <c r="M86" s="23"/>
      <c r="N86" s="23"/>
      <c r="O86" s="14"/>
      <c r="P86" s="14"/>
      <c r="Q86" s="24"/>
      <c r="R86" s="23"/>
      <c r="S86" s="14"/>
      <c r="T86" s="24"/>
      <c r="U86" s="6"/>
      <c r="V86" s="6"/>
    </row>
    <row r="87" spans="1:22" ht="20.100000000000001" customHeight="1" x14ac:dyDescent="0.2">
      <c r="A87" s="14"/>
      <c r="B87" s="14"/>
      <c r="C87" s="11"/>
      <c r="D87" s="5"/>
      <c r="E87" s="3"/>
      <c r="F87" s="8"/>
      <c r="G87" s="20"/>
      <c r="H87" s="7"/>
      <c r="I87" s="21"/>
      <c r="J87" s="9"/>
      <c r="K87" s="2"/>
      <c r="L87" s="22"/>
      <c r="M87" s="23"/>
      <c r="N87" s="23"/>
      <c r="O87" s="14"/>
      <c r="P87" s="14"/>
      <c r="Q87" s="24"/>
      <c r="R87" s="23"/>
      <c r="S87" s="14"/>
      <c r="T87" s="24"/>
      <c r="U87" s="6"/>
      <c r="V87" s="6"/>
    </row>
    <row r="88" spans="1:22" ht="20.100000000000001" customHeight="1" x14ac:dyDescent="0.2">
      <c r="A88" s="14"/>
      <c r="B88" s="14"/>
      <c r="C88" s="11"/>
      <c r="D88" s="5"/>
      <c r="E88" s="3"/>
      <c r="F88" s="8"/>
      <c r="G88" s="20"/>
      <c r="H88" s="7"/>
      <c r="I88" s="21"/>
      <c r="J88" s="9"/>
      <c r="K88" s="2"/>
      <c r="L88" s="22"/>
      <c r="M88" s="23"/>
      <c r="N88" s="23"/>
      <c r="O88" s="14"/>
      <c r="P88" s="14"/>
      <c r="Q88" s="24"/>
      <c r="R88" s="23"/>
      <c r="S88" s="14"/>
      <c r="T88" s="24"/>
      <c r="U88" s="6"/>
      <c r="V88" s="6"/>
    </row>
    <row r="89" spans="1:22" ht="20.100000000000001" customHeight="1" x14ac:dyDescent="0.2">
      <c r="A89" s="14"/>
      <c r="B89" s="14"/>
      <c r="C89" s="26"/>
      <c r="D89" s="27"/>
      <c r="E89" s="3"/>
      <c r="F89" s="28"/>
      <c r="G89" s="29"/>
      <c r="H89" s="30"/>
      <c r="I89" s="21"/>
      <c r="J89" s="9"/>
      <c r="K89" s="31"/>
      <c r="L89" s="22"/>
      <c r="M89" s="23"/>
      <c r="N89" s="23"/>
      <c r="O89" s="14"/>
      <c r="P89" s="14"/>
      <c r="Q89" s="24"/>
      <c r="R89" s="23"/>
      <c r="S89" s="14"/>
      <c r="T89" s="24"/>
      <c r="U89" s="6"/>
      <c r="V89" s="6"/>
    </row>
    <row r="90" spans="1:22" ht="20.100000000000001" customHeight="1" x14ac:dyDescent="0.2">
      <c r="A90" s="14"/>
      <c r="B90" s="14"/>
      <c r="C90" s="11"/>
      <c r="D90" s="5"/>
      <c r="E90" s="3"/>
      <c r="F90" s="8"/>
      <c r="G90" s="20"/>
      <c r="H90" s="7"/>
      <c r="I90" s="21"/>
      <c r="J90" s="9"/>
      <c r="K90" s="2"/>
      <c r="L90" s="22"/>
      <c r="M90" s="23"/>
      <c r="N90" s="23"/>
      <c r="O90" s="14"/>
      <c r="P90" s="14"/>
      <c r="Q90" s="24"/>
      <c r="R90" s="23"/>
      <c r="S90" s="14"/>
      <c r="T90" s="25"/>
      <c r="U90" s="6"/>
      <c r="V90" s="6"/>
    </row>
    <row r="91" spans="1:22" ht="20.100000000000001" customHeight="1" x14ac:dyDescent="0.2">
      <c r="A91" s="14"/>
      <c r="B91" s="14"/>
      <c r="C91" s="11"/>
      <c r="D91" s="5"/>
      <c r="E91" s="3"/>
      <c r="F91" s="8"/>
      <c r="G91" s="20"/>
      <c r="H91" s="7"/>
      <c r="I91" s="21"/>
      <c r="J91" s="9"/>
      <c r="K91" s="2"/>
      <c r="L91" s="22"/>
      <c r="M91" s="23"/>
      <c r="N91" s="23"/>
      <c r="O91" s="14"/>
      <c r="P91" s="14"/>
      <c r="Q91" s="24"/>
      <c r="R91" s="23"/>
      <c r="S91" s="14"/>
      <c r="T91" s="24"/>
      <c r="U91" s="6"/>
      <c r="V91" s="6"/>
    </row>
    <row r="92" spans="1:22" ht="20.100000000000001" customHeight="1" thickBot="1" x14ac:dyDescent="0.25">
      <c r="A92" s="14"/>
      <c r="B92" s="14"/>
      <c r="C92" s="11"/>
      <c r="D92" s="5"/>
      <c r="E92" s="3"/>
      <c r="F92" s="8"/>
      <c r="G92" s="20"/>
      <c r="H92" s="7"/>
      <c r="I92" s="21"/>
      <c r="J92" s="9"/>
      <c r="K92" s="2"/>
      <c r="L92" s="22"/>
      <c r="M92" s="23"/>
      <c r="N92" s="23"/>
      <c r="O92" s="14"/>
      <c r="P92" s="14"/>
      <c r="Q92" s="24"/>
      <c r="R92" s="23"/>
      <c r="S92" s="14"/>
      <c r="T92" s="24"/>
      <c r="U92" s="6"/>
      <c r="V92" s="6"/>
    </row>
    <row r="93" spans="1:22" ht="13.5" thickBot="1" x14ac:dyDescent="0.25">
      <c r="A93" s="14"/>
      <c r="B93" s="14"/>
      <c r="C93" s="67"/>
      <c r="D93" s="68" t="s">
        <v>14</v>
      </c>
      <c r="E93" s="69"/>
      <c r="F93" s="70"/>
      <c r="G93" s="71"/>
      <c r="H93" s="70"/>
      <c r="I93" s="72"/>
      <c r="J93" s="73"/>
      <c r="K93" s="70"/>
      <c r="L93" s="74">
        <f>SUM(L6:L92)</f>
        <v>0</v>
      </c>
      <c r="M93" s="75">
        <f>SUM(M6:M92)</f>
        <v>0</v>
      </c>
      <c r="N93" s="76">
        <f>SUM(N6:N92)</f>
        <v>0</v>
      </c>
      <c r="O93" s="77"/>
      <c r="P93" s="77"/>
      <c r="Q93" s="77"/>
      <c r="R93" s="77"/>
      <c r="S93" s="77"/>
      <c r="T93" s="78">
        <f>SUM(T6:T92)</f>
        <v>0</v>
      </c>
      <c r="U93" s="79">
        <f>SUM(U6:U92)</f>
        <v>0</v>
      </c>
      <c r="V93" s="80">
        <f>SUM(V6:V92)</f>
        <v>0</v>
      </c>
    </row>
    <row r="94" spans="1:22" x14ac:dyDescent="0.2">
      <c r="C94" s="14"/>
      <c r="D94" s="14"/>
      <c r="E94" s="14"/>
      <c r="F94" s="14"/>
      <c r="G94" s="14"/>
      <c r="H94" s="14"/>
      <c r="I94" s="14"/>
      <c r="J94" s="14"/>
      <c r="N94" s="14"/>
      <c r="O94" s="14"/>
      <c r="P94" s="14"/>
      <c r="Q94" s="14"/>
      <c r="R94" s="14"/>
    </row>
  </sheetData>
  <mergeCells count="18">
    <mergeCell ref="V1:W3"/>
    <mergeCell ref="E4:N4"/>
    <mergeCell ref="C1:D4"/>
    <mergeCell ref="E1:K3"/>
    <mergeCell ref="L1:N3"/>
    <mergeCell ref="R1:U3"/>
    <mergeCell ref="X24:X27"/>
    <mergeCell ref="Z24:Z27"/>
    <mergeCell ref="X12:X13"/>
    <mergeCell ref="Z12:Z13"/>
    <mergeCell ref="X18:X19"/>
    <mergeCell ref="Z18:Z19"/>
    <mergeCell ref="X21:X22"/>
    <mergeCell ref="Z21:Z22"/>
    <mergeCell ref="X6:X7"/>
    <mergeCell ref="Z6:Z7"/>
    <mergeCell ref="X9:X10"/>
    <mergeCell ref="Z9:Z10"/>
  </mergeCells>
  <conditionalFormatting sqref="Q6:Q92">
    <cfRule type="cellIs" dxfId="46" priority="1" stopIfTrue="1" operator="greaterThan">
      <formula>0</formula>
    </cfRule>
    <cfRule type="cellIs" dxfId="45" priority="2" stopIfTrue="1" operator="lessThan">
      <formula>0</formula>
    </cfRule>
    <cfRule type="cellIs" dxfId="44" priority="3" stopIfTrue="1" operator="greaterThan">
      <formula>0</formula>
    </cfRule>
  </conditionalFormatting>
  <pageMargins left="0.78740157499999996" right="0.78740157499999996" top="0.984251969" bottom="0.984251969" header="0" footer="0"/>
  <pageSetup paperSize="9" orientation="portrait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harger_Vin">
                <anchor moveWithCells="1" sizeWithCells="1">
                  <from>
                    <xdr:col>2</xdr:col>
                    <xdr:colOff>276225</xdr:colOff>
                    <xdr:row>1</xdr:row>
                    <xdr:rowOff>123825</xdr:rowOff>
                  </from>
                  <to>
                    <xdr:col>3</xdr:col>
                    <xdr:colOff>1047750</xdr:colOff>
                    <xdr:row>3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SEBASTIEN</cp:lastModifiedBy>
  <dcterms:created xsi:type="dcterms:W3CDTF">2016-11-11T12:29:21Z</dcterms:created>
  <dcterms:modified xsi:type="dcterms:W3CDTF">2016-11-13T17:09:54Z</dcterms:modified>
</cp:coreProperties>
</file>