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7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14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15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16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17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8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19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20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21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22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23.xml" ContentType="application/vnd.openxmlformats-officedocument.drawing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24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25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26.xml" ContentType="application/vnd.openxmlformats-officedocument.drawing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27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28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29.xml" ContentType="application/vnd.openxmlformats-officedocument.drawing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30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31.xml" ContentType="application/vnd.openxmlformats-officedocument.drawing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32.xml" ContentType="application/vnd.openxmlformats-officedocument.drawing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33.xml" ContentType="application/vnd.openxmlformats-officedocument.drawing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drawings/drawing34.xml" ContentType="application/vnd.openxmlformats-officedocument.drawing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35.xml" ContentType="application/vnd.openxmlformats-officedocument.drawing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36.xml" ContentType="application/vnd.openxmlformats-officedocument.drawing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37.xml" ContentType="application/vnd.openxmlformats-officedocument.drawing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38.xml" ContentType="application/vnd.openxmlformats-officedocument.drawing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39.xml" ContentType="application/vnd.openxmlformats-officedocument.drawing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40.xml" ContentType="application/vnd.openxmlformats-officedocument.drawing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C:\Users\SEBASTIEN\Documents\MACRO EXCEL\CDT\"/>
    </mc:Choice>
  </mc:AlternateContent>
  <xr:revisionPtr revIDLastSave="0" documentId="13_ncr:1_{BEFB3288-A14D-4BC6-9E41-CC7E865DA9F7}" xr6:coauthVersionLast="40" xr6:coauthVersionMax="40" xr10:uidLastSave="{00000000-0000-0000-0000-000000000000}"/>
  <bookViews>
    <workbookView xWindow="0" yWindow="0" windowWidth="28800" windowHeight="12225" tabRatio="625" xr2:uid="{6CC4678E-F73E-4E43-AA42-3B9DD622BC63}"/>
  </bookViews>
  <sheets>
    <sheet name="Comparatif" sheetId="12" r:id="rId1"/>
    <sheet name="Relever" sheetId="43" r:id="rId2"/>
    <sheet name="2012" sheetId="13" r:id="rId3"/>
    <sheet name="2013" sheetId="44" r:id="rId4"/>
    <sheet name="2014" sheetId="45" r:id="rId5"/>
    <sheet name="2015" sheetId="46" r:id="rId6"/>
    <sheet name="2016" sheetId="47" r:id="rId7"/>
    <sheet name="2017" sheetId="48" r:id="rId8"/>
    <sheet name="2018" sheetId="49" r:id="rId9"/>
    <sheet name="2019" sheetId="51" r:id="rId10"/>
    <sheet name="2020" sheetId="52" r:id="rId11"/>
    <sheet name="2021" sheetId="53" r:id="rId12"/>
    <sheet name="2022" sheetId="54" r:id="rId13"/>
    <sheet name="2023" sheetId="55" r:id="rId14"/>
    <sheet name="2024" sheetId="56" r:id="rId15"/>
    <sheet name="2025" sheetId="57" r:id="rId16"/>
    <sheet name="2026" sheetId="58" r:id="rId17"/>
    <sheet name="2027" sheetId="59" r:id="rId18"/>
    <sheet name="2028" sheetId="60" r:id="rId19"/>
    <sheet name="2029" sheetId="61" r:id="rId20"/>
    <sheet name="2030" sheetId="62" r:id="rId21"/>
    <sheet name="2031" sheetId="63" r:id="rId22"/>
    <sheet name="2032" sheetId="64" r:id="rId23"/>
    <sheet name="2033" sheetId="65" r:id="rId24"/>
    <sheet name="2034" sheetId="66" r:id="rId25"/>
    <sheet name="2035" sheetId="67" r:id="rId26"/>
    <sheet name="2036" sheetId="68" r:id="rId27"/>
    <sheet name="2037" sheetId="69" r:id="rId28"/>
    <sheet name="2038" sheetId="70" r:id="rId29"/>
    <sheet name="2039" sheetId="71" r:id="rId30"/>
    <sheet name="2040" sheetId="72" r:id="rId31"/>
    <sheet name="2041" sheetId="73" r:id="rId32"/>
    <sheet name="2042" sheetId="74" r:id="rId33"/>
    <sheet name="2043" sheetId="75" r:id="rId34"/>
    <sheet name="2044" sheetId="76" r:id="rId35"/>
    <sheet name="2045" sheetId="77" r:id="rId36"/>
    <sheet name="2046" sheetId="78" r:id="rId37"/>
    <sheet name="2047" sheetId="79" r:id="rId38"/>
    <sheet name="2048" sheetId="80" r:id="rId39"/>
    <sheet name="2049" sheetId="81" r:id="rId40"/>
    <sheet name="2050" sheetId="82" r:id="rId4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0" i="12" l="1"/>
  <c r="L40" i="12" s="1"/>
  <c r="K41" i="12"/>
  <c r="L41" i="12" s="1"/>
  <c r="D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6" i="12"/>
  <c r="C17" i="82" l="1"/>
  <c r="B17" i="82"/>
  <c r="C17" i="81"/>
  <c r="B17" i="81"/>
  <c r="C17" i="80"/>
  <c r="B17" i="80"/>
  <c r="C17" i="79"/>
  <c r="B17" i="79"/>
  <c r="C17" i="78"/>
  <c r="B17" i="78"/>
  <c r="C17" i="77"/>
  <c r="B17" i="77"/>
  <c r="C17" i="76"/>
  <c r="B17" i="76"/>
  <c r="C17" i="75"/>
  <c r="B17" i="75"/>
  <c r="C17" i="74"/>
  <c r="B17" i="74"/>
  <c r="C17" i="73"/>
  <c r="B17" i="73"/>
  <c r="C17" i="72"/>
  <c r="B17" i="72"/>
  <c r="C17" i="71"/>
  <c r="B17" i="71"/>
  <c r="C17" i="70"/>
  <c r="B17" i="70"/>
  <c r="C17" i="69"/>
  <c r="B17" i="69"/>
  <c r="C17" i="68"/>
  <c r="B17" i="68"/>
  <c r="C17" i="67"/>
  <c r="B17" i="67"/>
  <c r="C17" i="66"/>
  <c r="B17" i="66"/>
  <c r="C17" i="65"/>
  <c r="B17" i="65"/>
  <c r="C17" i="64"/>
  <c r="B17" i="64"/>
  <c r="C17" i="63"/>
  <c r="B17" i="63"/>
  <c r="C17" i="62"/>
  <c r="B17" i="62"/>
  <c r="C17" i="61"/>
  <c r="B17" i="61"/>
  <c r="C17" i="60"/>
  <c r="B17" i="60"/>
  <c r="C17" i="59"/>
  <c r="B17" i="59"/>
  <c r="C17" i="58"/>
  <c r="B17" i="58"/>
  <c r="C17" i="57"/>
  <c r="B17" i="57"/>
  <c r="C17" i="56"/>
  <c r="B17" i="56"/>
  <c r="C17" i="55"/>
  <c r="B17" i="55"/>
  <c r="C17" i="54"/>
  <c r="B17" i="54"/>
  <c r="C17" i="53"/>
  <c r="B17" i="53"/>
  <c r="C17" i="52"/>
  <c r="B17" i="52"/>
  <c r="C13" i="12"/>
  <c r="B13" i="12"/>
  <c r="C12" i="12"/>
  <c r="B12" i="12"/>
  <c r="C17" i="51"/>
  <c r="B17" i="51"/>
  <c r="C17" i="49"/>
  <c r="B17" i="49"/>
  <c r="C11" i="12"/>
  <c r="B11" i="12"/>
  <c r="C10" i="12"/>
  <c r="B10" i="12"/>
  <c r="C9" i="12"/>
  <c r="B9" i="12"/>
  <c r="C17" i="48"/>
  <c r="B17" i="48"/>
  <c r="B17" i="47" l="1"/>
  <c r="C17" i="47"/>
  <c r="C17" i="46"/>
  <c r="B17" i="46"/>
  <c r="B8" i="12"/>
  <c r="C17" i="45"/>
  <c r="B17" i="45"/>
  <c r="C7" i="12"/>
  <c r="B7" i="12"/>
  <c r="C17" i="44"/>
  <c r="B17" i="44"/>
  <c r="G39" i="43" l="1"/>
  <c r="G3" i="43"/>
  <c r="A3" i="43"/>
  <c r="A39" i="43"/>
  <c r="B6" i="12"/>
  <c r="C6" i="12"/>
  <c r="C17" i="13"/>
  <c r="B17" i="13"/>
</calcChain>
</file>

<file path=xl/sharedStrings.xml><?xml version="1.0" encoding="utf-8"?>
<sst xmlns="http://schemas.openxmlformats.org/spreadsheetml/2006/main" count="777" uniqueCount="29">
  <si>
    <t>Relever de données panneau photovoltaïque annuel</t>
  </si>
  <si>
    <t>Droite</t>
  </si>
  <si>
    <t>Gauche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</si>
  <si>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</si>
  <si>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</si>
  <si>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</si>
  <si>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</si>
  <si>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</si>
  <si>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</si>
  <si>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</si>
  <si>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</si>
  <si>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</si>
  <si>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</si>
  <si>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</si>
  <si>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</si>
  <si>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année</t>
  </si>
  <si>
    <t>RELVER KW/H pour l'année</t>
  </si>
  <si>
    <t>Année</t>
  </si>
  <si>
    <t>Comparaison KW/H par année</t>
  </si>
  <si>
    <t>Panneau Droit</t>
  </si>
  <si>
    <t>Panneau Gauche</t>
  </si>
  <si>
    <t>Créer un relever</t>
  </si>
  <si>
    <t>Relever  Annuel</t>
  </si>
  <si>
    <t>Retour au comparatif</t>
  </si>
  <si>
    <t>Meilleur année de production panneau gauche</t>
  </si>
  <si>
    <t>Production</t>
  </si>
  <si>
    <t>Mauvaise année de production panneau gauche</t>
  </si>
  <si>
    <t>Mauvaise année de production panneau Droit</t>
  </si>
  <si>
    <t>Meilleur année de production panneau Droit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</si>
</sst>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4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5">
    <xf numFmtId="0" fontId="0" fillId="0" borderId="0" xfId="0"/>
    <xf numFmtId="0" fontId="0" fillId="4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2" fillId="10" borderId="13" xfId="1" applyFill="1" applyBorder="1" applyAlignment="1">
      <alignment horizontal="center" vertical="center"/>
    </xf>
    <xf numFmtId="0" fontId="2" fillId="10" borderId="14" xfId="1" applyFill="1" applyBorder="1" applyAlignment="1">
      <alignment horizontal="center" vertical="center"/>
    </xf>
    <xf numFmtId="0" fontId="2" fillId="10" borderId="25" xfId="1" applyFill="1" applyBorder="1" applyAlignment="1">
      <alignment horizontal="center" vertical="center"/>
    </xf>
    <xf numFmtId="0" fontId="0" fillId="13" borderId="28" xfId="0" applyFill="1" applyBorder="1" applyAlignment="1">
      <alignment horizontal="center" vertical="center"/>
    </xf>
    <xf numFmtId="0" fontId="0" fillId="13" borderId="29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8" borderId="33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8" borderId="40" xfId="0" applyFill="1" applyBorder="1" applyAlignment="1">
      <alignment horizontal="center" vertical="center"/>
    </xf>
    <xf numFmtId="0" fontId="6" fillId="4" borderId="6" xfId="0" applyFont="1" applyFill="1" applyBorder="1"/>
    <xf numFmtId="0" fontId="6" fillId="2" borderId="6" xfId="0" applyFont="1" applyFill="1" applyBorder="1"/>
    <xf numFmtId="0" fontId="6" fillId="4" borderId="9" xfId="0" applyFont="1" applyFill="1" applyBorder="1"/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4" borderId="7" xfId="0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0" fontId="0" fillId="17" borderId="4" xfId="0" applyFill="1" applyBorder="1" applyAlignment="1">
      <alignment horizontal="center"/>
    </xf>
    <xf numFmtId="0" fontId="0" fillId="17" borderId="5" xfId="0" applyFill="1" applyBorder="1" applyAlignment="1">
      <alignment horizontal="center"/>
    </xf>
    <xf numFmtId="0" fontId="0" fillId="17" borderId="6" xfId="0" applyFill="1" applyBorder="1" applyAlignment="1">
      <alignment horizontal="center"/>
    </xf>
    <xf numFmtId="0" fontId="0" fillId="4" borderId="4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0" fillId="15" borderId="4" xfId="0" applyFill="1" applyBorder="1" applyAlignment="1">
      <alignment horizontal="left"/>
    </xf>
    <xf numFmtId="0" fontId="0" fillId="15" borderId="5" xfId="0" applyFill="1" applyBorder="1" applyAlignment="1">
      <alignment horizontal="left"/>
    </xf>
    <xf numFmtId="0" fontId="5" fillId="16" borderId="1" xfId="0" applyFont="1" applyFill="1" applyBorder="1" applyAlignment="1">
      <alignment horizontal="center" vertical="center"/>
    </xf>
    <xf numFmtId="0" fontId="5" fillId="16" borderId="2" xfId="0" applyFont="1" applyFill="1" applyBorder="1" applyAlignment="1">
      <alignment horizontal="center" vertical="center"/>
    </xf>
    <xf numFmtId="0" fontId="5" fillId="16" borderId="3" xfId="0" applyFont="1" applyFill="1" applyBorder="1" applyAlignment="1">
      <alignment horizontal="center" vertical="center"/>
    </xf>
    <xf numFmtId="0" fontId="5" fillId="16" borderId="4" xfId="0" applyFont="1" applyFill="1" applyBorder="1" applyAlignment="1">
      <alignment horizontal="center" vertical="center"/>
    </xf>
    <xf numFmtId="0" fontId="5" fillId="16" borderId="5" xfId="0" applyFont="1" applyFill="1" applyBorder="1" applyAlignment="1">
      <alignment horizontal="center" vertical="center"/>
    </xf>
    <xf numFmtId="0" fontId="5" fillId="16" borderId="6" xfId="0" applyFont="1" applyFill="1" applyBorder="1" applyAlignment="1">
      <alignment horizontal="center" vertical="center"/>
    </xf>
    <xf numFmtId="0" fontId="3" fillId="8" borderId="27" xfId="1" applyFont="1" applyFill="1" applyBorder="1" applyAlignment="1">
      <alignment horizontal="center"/>
    </xf>
    <xf numFmtId="0" fontId="3" fillId="8" borderId="28" xfId="1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1" fillId="12" borderId="19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wrapText="1"/>
    </xf>
    <xf numFmtId="0" fontId="0" fillId="8" borderId="7" xfId="0" applyFill="1" applyBorder="1" applyAlignment="1">
      <alignment horizontal="center" wrapText="1"/>
    </xf>
    <xf numFmtId="0" fontId="0" fillId="8" borderId="5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31" xfId="0" applyFill="1" applyBorder="1" applyAlignment="1">
      <alignment horizontal="center" vertical="center"/>
    </xf>
    <xf numFmtId="0" fontId="0" fillId="9" borderId="32" xfId="0" applyFill="1" applyBorder="1" applyAlignment="1">
      <alignment horizontal="center" vertical="center"/>
    </xf>
    <xf numFmtId="0" fontId="0" fillId="9" borderId="30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4" fillId="14" borderId="0" xfId="1" applyFont="1" applyFill="1" applyAlignment="1">
      <alignment horizontal="center" vertical="center"/>
    </xf>
    <xf numFmtId="0" fontId="0" fillId="9" borderId="34" xfId="0" applyFill="1" applyBorder="1" applyAlignment="1">
      <alignment horizontal="center" vertical="center"/>
    </xf>
    <xf numFmtId="0" fontId="0" fillId="9" borderId="35" xfId="0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0" fillId="9" borderId="37" xfId="0" applyFill="1" applyBorder="1" applyAlignment="1">
      <alignment horizontal="center" vertical="center"/>
    </xf>
    <xf numFmtId="2" fontId="6" fillId="15" borderId="6" xfId="0" applyNumberFormat="1" applyFont="1" applyFill="1" applyBorder="1"/>
    <xf numFmtId="2" fontId="0" fillId="2" borderId="15" xfId="0" applyNumberFormat="1" applyFill="1" applyBorder="1" applyAlignment="1">
      <alignment vertical="center"/>
    </xf>
    <xf numFmtId="2" fontId="0" fillId="2" borderId="12" xfId="0" applyNumberFormat="1" applyFill="1" applyBorder="1" applyAlignment="1">
      <alignment vertical="center"/>
    </xf>
    <xf numFmtId="0" fontId="0" fillId="11" borderId="21" xfId="0" applyFill="1" applyBorder="1" applyAlignment="1">
      <alignment vertical="center"/>
    </xf>
    <xf numFmtId="2" fontId="0" fillId="4" borderId="22" xfId="0" applyNumberFormat="1" applyFill="1" applyBorder="1" applyAlignment="1">
      <alignment vertical="center"/>
    </xf>
    <xf numFmtId="2" fontId="0" fillId="4" borderId="23" xfId="0" applyNumberFormat="1" applyFill="1" applyBorder="1" applyAlignment="1">
      <alignment vertical="center"/>
    </xf>
    <xf numFmtId="2" fontId="0" fillId="4" borderId="5" xfId="0" applyNumberFormat="1" applyFill="1" applyBorder="1" applyAlignment="1">
      <alignment vertical="center"/>
    </xf>
    <xf numFmtId="2" fontId="0" fillId="4" borderId="6" xfId="0" applyNumberFormat="1" applyFill="1" applyBorder="1" applyAlignment="1">
      <alignment vertical="center"/>
    </xf>
    <xf numFmtId="2" fontId="0" fillId="4" borderId="9" xfId="0" applyNumberFormat="1" applyFill="1" applyBorder="1" applyAlignment="1">
      <alignment vertical="center"/>
    </xf>
    <xf numFmtId="0" fontId="0" fillId="11" borderId="18" xfId="0" applyFill="1" applyBorder="1" applyAlignment="1">
      <alignment vertical="center"/>
    </xf>
    <xf numFmtId="0" fontId="0" fillId="11" borderId="24" xfId="0" applyFill="1" applyBorder="1" applyAlignment="1">
      <alignment vertical="center"/>
    </xf>
    <xf numFmtId="1" fontId="6" fillId="15" borderId="6" xfId="0" applyNumberFormat="1" applyFont="1" applyFill="1" applyBorder="1"/>
    <xf numFmtId="2" fontId="6" fillId="4" borderId="6" xfId="0" applyNumberFormat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KW/H par 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0248478757827083E-2"/>
          <c:y val="7.3700943864878285E-2"/>
          <c:w val="0.9522953915473048"/>
          <c:h val="0.83474737043860581"/>
        </c:manualLayout>
      </c:layout>
      <c:lineChart>
        <c:grouping val="standard"/>
        <c:varyColors val="0"/>
        <c:ser>
          <c:idx val="0"/>
          <c:order val="0"/>
          <c:tx>
            <c:v>Gauche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(Comparatif!$A$6:$A$44,Comparatif!$G$40:$J$41,Comparatif!$L$40:$L$41)</c15:sqref>
                  </c15:fullRef>
                </c:ext>
              </c:extLst>
              <c:f>(Comparatif!$A$6:$A$30,Comparatif!$G$40:$J$41,Comparatif!$L$40:$L$41)</c:f>
              <c:strCache>
                <c:ptCount val="2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  <c:pt idx="19">
                  <c:v>2031</c:v>
                </c:pt>
                <c:pt idx="20">
                  <c:v>2032</c:v>
                </c:pt>
                <c:pt idx="21">
                  <c:v>2033</c:v>
                </c:pt>
                <c:pt idx="22">
                  <c:v>2034</c:v>
                </c:pt>
                <c:pt idx="23">
                  <c:v>2035</c:v>
                </c:pt>
                <c:pt idx="24">
                  <c:v>2036</c:v>
                </c:pt>
                <c:pt idx="25">
                  <c:v>Meilleur année de production panneau gauche</c:v>
                </c:pt>
                <c:pt idx="26">
                  <c:v>Meilleur année de production panneau Droit</c:v>
                </c:pt>
                <c:pt idx="27">
                  <c:v>2015</c:v>
                </c:pt>
                <c:pt idx="28">
                  <c:v>2014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Comparatif!$B$6:$B$44</c15:sqref>
                  </c15:fullRef>
                </c:ext>
              </c:extLst>
              <c:f>Comparatif!$B$6:$B$30</c:f>
              <c:numCache>
                <c:formatCode>0.00</c:formatCode>
                <c:ptCount val="25"/>
                <c:pt idx="0">
                  <c:v>2122</c:v>
                </c:pt>
                <c:pt idx="1">
                  <c:v>3361</c:v>
                </c:pt>
                <c:pt idx="2">
                  <c:v>3560</c:v>
                </c:pt>
                <c:pt idx="3">
                  <c:v>3592</c:v>
                </c:pt>
                <c:pt idx="4">
                  <c:v>3367</c:v>
                </c:pt>
                <c:pt idx="5">
                  <c:v>3257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40-43E6-B6CE-E49B9E687E5F}"/>
            </c:ext>
          </c:extLst>
        </c:ser>
        <c:ser>
          <c:idx val="1"/>
          <c:order val="1"/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(Comparatif!$A$6:$A$44,Comparatif!$G$40:$J$41,Comparatif!$L$40:$L$41)</c15:sqref>
                  </c15:fullRef>
                </c:ext>
              </c:extLst>
              <c:f>(Comparatif!$A$6:$A$30,Comparatif!$G$40:$J$41,Comparatif!$L$40:$L$41)</c:f>
              <c:strCache>
                <c:ptCount val="2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  <c:pt idx="19">
                  <c:v>2031</c:v>
                </c:pt>
                <c:pt idx="20">
                  <c:v>2032</c:v>
                </c:pt>
                <c:pt idx="21">
                  <c:v>2033</c:v>
                </c:pt>
                <c:pt idx="22">
                  <c:v>2034</c:v>
                </c:pt>
                <c:pt idx="23">
                  <c:v>2035</c:v>
                </c:pt>
                <c:pt idx="24">
                  <c:v>2036</c:v>
                </c:pt>
                <c:pt idx="25">
                  <c:v>2037</c:v>
                </c:pt>
                <c:pt idx="26">
                  <c:v>2038</c:v>
                </c:pt>
                <c:pt idx="27">
                  <c:v>2039</c:v>
                </c:pt>
                <c:pt idx="28">
                  <c:v>2040</c:v>
                </c:pt>
                <c:pt idx="29">
                  <c:v>2041</c:v>
                </c:pt>
                <c:pt idx="30">
                  <c:v>2042</c:v>
                </c:pt>
                <c:pt idx="31">
                  <c:v>2043</c:v>
                </c:pt>
                <c:pt idx="32">
                  <c:v>2044</c:v>
                </c:pt>
                <c:pt idx="33">
                  <c:v>2045</c:v>
                </c:pt>
                <c:pt idx="34">
                  <c:v>2046</c:v>
                </c:pt>
                <c:pt idx="35">
                  <c:v>2047</c:v>
                </c:pt>
                <c:pt idx="36">
                  <c:v>2048</c:v>
                </c:pt>
                <c:pt idx="37">
                  <c:v>2049</c:v>
                </c:pt>
                <c:pt idx="38">
                  <c:v>2050</c:v>
                </c:pt>
                <c:pt idx="39">
                  <c:v>Meilleur année de production panneau gauche</c:v>
                </c:pt>
                <c:pt idx="40">
                  <c:v>Meilleur année de production panneau Droit</c:v>
                </c:pt>
                <c:pt idx="41">
                  <c:v>2015</c:v>
                </c:pt>
                <c:pt idx="42">
                  <c:v>2014</c:v>
                </c:pt>
              </c:strCache>
            </c:strRef>
          </c:cat>
          <c:val>
            <c:numRef>
              <c:extLst xmlns:c15="http://schemas.microsoft.com/office/drawing/2012/chart">
                <c:ext xmlns:c15="http://schemas.microsoft.com/office/drawing/2012/chart" uri="{02D57815-91ED-43cb-92C2-25804820EDAC}">
                  <c15:fullRef>
                    <c15:sqref>Comparatif!#REF!</c15:sqref>
                  </c15:fullRef>
                </c:ext>
              </c:extLst>
              <c:f>Comparatif!#REF!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2C40-43E6-B6CE-E49B9E687E5F}"/>
            </c:ext>
          </c:extLst>
        </c:ser>
        <c:ser>
          <c:idx val="2"/>
          <c:order val="2"/>
          <c:tx>
            <c:v>Droite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(Comparatif!$A$6:$A$44,Comparatif!$G$40:$J$41,Comparatif!$L$40:$L$41)</c15:sqref>
                  </c15:fullRef>
                </c:ext>
              </c:extLst>
              <c:f>(Comparatif!$A$6:$A$30,Comparatif!$G$40:$J$41,Comparatif!$L$40:$L$41)</c:f>
              <c:strCache>
                <c:ptCount val="2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  <c:pt idx="19">
                  <c:v>2031</c:v>
                </c:pt>
                <c:pt idx="20">
                  <c:v>2032</c:v>
                </c:pt>
                <c:pt idx="21">
                  <c:v>2033</c:v>
                </c:pt>
                <c:pt idx="22">
                  <c:v>2034</c:v>
                </c:pt>
                <c:pt idx="23">
                  <c:v>2035</c:v>
                </c:pt>
                <c:pt idx="24">
                  <c:v>2036</c:v>
                </c:pt>
                <c:pt idx="25">
                  <c:v>Meilleur année de production panneau gauche</c:v>
                </c:pt>
                <c:pt idx="26">
                  <c:v>Meilleur année de production panneau Droit</c:v>
                </c:pt>
                <c:pt idx="27">
                  <c:v>2015</c:v>
                </c:pt>
                <c:pt idx="28">
                  <c:v>2014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Comparatif!$C$6:$C$44</c15:sqref>
                  </c15:fullRef>
                </c:ext>
              </c:extLst>
              <c:f>Comparatif!$C$6:$C$30</c:f>
              <c:numCache>
                <c:formatCode>0.00</c:formatCode>
                <c:ptCount val="25"/>
                <c:pt idx="0">
                  <c:v>3032</c:v>
                </c:pt>
                <c:pt idx="1">
                  <c:v>3274</c:v>
                </c:pt>
                <c:pt idx="2">
                  <c:v>4800</c:v>
                </c:pt>
                <c:pt idx="3">
                  <c:v>3367</c:v>
                </c:pt>
                <c:pt idx="4">
                  <c:v>3193</c:v>
                </c:pt>
                <c:pt idx="5">
                  <c:v>3147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C40-43E6-B6CE-E49B9E687E5F}"/>
            </c:ext>
          </c:extLst>
        </c:ser>
        <c:ser>
          <c:idx val="4"/>
          <c:order val="4"/>
          <c:tx>
            <c:strRef>
              <c:f>Comparatif!$G$40</c:f>
              <c:strCache>
                <c:ptCount val="1"/>
                <c:pt idx="0">
                  <c:v>Meilleur année de production panneau gauche</c:v>
                </c:pt>
              </c:strCache>
            </c:strRef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(Comparatif!$A$6:$A$44,Comparatif!$G$40:$J$41,Comparatif!$L$40:$L$41)</c15:sqref>
                  </c15:fullRef>
                </c:ext>
              </c:extLst>
              <c:f>(Comparatif!$A$6:$A$30,Comparatif!$G$40:$J$41,Comparatif!$L$40:$L$41)</c:f>
              <c:strCache>
                <c:ptCount val="2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  <c:pt idx="19">
                  <c:v>2031</c:v>
                </c:pt>
                <c:pt idx="20">
                  <c:v>2032</c:v>
                </c:pt>
                <c:pt idx="21">
                  <c:v>2033</c:v>
                </c:pt>
                <c:pt idx="22">
                  <c:v>2034</c:v>
                </c:pt>
                <c:pt idx="23">
                  <c:v>2035</c:v>
                </c:pt>
                <c:pt idx="24">
                  <c:v>2036</c:v>
                </c:pt>
                <c:pt idx="25">
                  <c:v>2037</c:v>
                </c:pt>
                <c:pt idx="26">
                  <c:v>2038</c:v>
                </c:pt>
                <c:pt idx="27">
                  <c:v>2039</c:v>
                </c:pt>
                <c:pt idx="28">
                  <c:v>2040</c:v>
                </c:pt>
                <c:pt idx="29">
                  <c:v>2041</c:v>
                </c:pt>
                <c:pt idx="30">
                  <c:v>2042</c:v>
                </c:pt>
                <c:pt idx="31">
                  <c:v>2043</c:v>
                </c:pt>
                <c:pt idx="32">
                  <c:v>2044</c:v>
                </c:pt>
                <c:pt idx="33">
                  <c:v>2045</c:v>
                </c:pt>
                <c:pt idx="34">
                  <c:v>2046</c:v>
                </c:pt>
                <c:pt idx="35">
                  <c:v>2047</c:v>
                </c:pt>
                <c:pt idx="36">
                  <c:v>2048</c:v>
                </c:pt>
                <c:pt idx="37">
                  <c:v>2049</c:v>
                </c:pt>
                <c:pt idx="38">
                  <c:v>2050</c:v>
                </c:pt>
                <c:pt idx="39">
                  <c:v>Meilleur année de production panneau gauche</c:v>
                </c:pt>
                <c:pt idx="40">
                  <c:v>Meilleur année de production panneau Droit</c:v>
                </c:pt>
                <c:pt idx="41">
                  <c:v>2015</c:v>
                </c:pt>
                <c:pt idx="42">
                  <c:v>2014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Comparatif!$K$40</c15:sqref>
                  </c15:fullRef>
                </c:ext>
              </c:extLst>
              <c:f>Comparatif!$K$40</c:f>
              <c:numCache>
                <c:formatCode>0.00</c:formatCode>
                <c:ptCount val="1"/>
                <c:pt idx="0">
                  <c:v>3592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BC-4540-BC96-3402EE16CC72}"/>
            </c:ext>
          </c:extLst>
        </c:ser>
        <c:ser>
          <c:idx val="5"/>
          <c:order val="5"/>
          <c:tx>
            <c:strRef>
              <c:f>Comparatif!$G$41</c:f>
              <c:strCache>
                <c:ptCount val="1"/>
                <c:pt idx="0">
                  <c:v>Meilleur année de production panneau Droit</c:v>
                </c:pt>
              </c:strCache>
            </c:strRef>
          </c:tx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(Comparatif!$A$6:$A$44,Comparatif!$G$40:$J$41,Comparatif!$L$40:$L$41)</c15:sqref>
                  </c15:fullRef>
                </c:ext>
              </c:extLst>
              <c:f>(Comparatif!$A$6:$A$30,Comparatif!$G$40:$J$41,Comparatif!$L$40:$L$41)</c:f>
              <c:strCache>
                <c:ptCount val="2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  <c:pt idx="19">
                  <c:v>2031</c:v>
                </c:pt>
                <c:pt idx="20">
                  <c:v>2032</c:v>
                </c:pt>
                <c:pt idx="21">
                  <c:v>2033</c:v>
                </c:pt>
                <c:pt idx="22">
                  <c:v>2034</c:v>
                </c:pt>
                <c:pt idx="23">
                  <c:v>2035</c:v>
                </c:pt>
                <c:pt idx="24">
                  <c:v>2036</c:v>
                </c:pt>
                <c:pt idx="25">
                  <c:v>2037</c:v>
                </c:pt>
                <c:pt idx="26">
                  <c:v>2038</c:v>
                </c:pt>
                <c:pt idx="27">
                  <c:v>2039</c:v>
                </c:pt>
                <c:pt idx="28">
                  <c:v>2040</c:v>
                </c:pt>
                <c:pt idx="29">
                  <c:v>2041</c:v>
                </c:pt>
                <c:pt idx="30">
                  <c:v>2042</c:v>
                </c:pt>
                <c:pt idx="31">
                  <c:v>2043</c:v>
                </c:pt>
                <c:pt idx="32">
                  <c:v>2044</c:v>
                </c:pt>
                <c:pt idx="33">
                  <c:v>2045</c:v>
                </c:pt>
                <c:pt idx="34">
                  <c:v>2046</c:v>
                </c:pt>
                <c:pt idx="35">
                  <c:v>2047</c:v>
                </c:pt>
                <c:pt idx="36">
                  <c:v>2048</c:v>
                </c:pt>
                <c:pt idx="37">
                  <c:v>2049</c:v>
                </c:pt>
                <c:pt idx="38">
                  <c:v>2050</c:v>
                </c:pt>
                <c:pt idx="39">
                  <c:v>Meilleur année de production panneau gauche</c:v>
                </c:pt>
                <c:pt idx="40">
                  <c:v>Meilleur année de production panneau Droit</c:v>
                </c:pt>
                <c:pt idx="41">
                  <c:v>2015</c:v>
                </c:pt>
                <c:pt idx="42">
                  <c:v>2014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Comparatif!$K$41</c15:sqref>
                  </c15:fullRef>
                </c:ext>
              </c:extLst>
              <c:f>Comparatif!$K$41</c:f>
              <c:numCache>
                <c:formatCode>0.00</c:formatCode>
                <c:ptCount val="1"/>
                <c:pt idx="0">
                  <c:v>4800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BC-4540-BC96-3402EE16CC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3290768"/>
        <c:axId val="743291096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spPr>
                  <a:ln w="22225" cap="rnd">
                    <a:solidFill>
                      <a:schemeClr val="accent4"/>
                    </a:solidFill>
                  </a:ln>
                  <a:effectLst>
                    <a:glow rad="139700">
                      <a:schemeClr val="accent4">
                        <a:satMod val="175000"/>
                        <a:alpha val="14000"/>
                      </a:schemeClr>
                    </a:glow>
                  </a:effectLst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ullRef>
                          <c15:sqref>(Comparatif!$A$6:$A$44,Comparatif!$G$40:$J$41,Comparatif!$L$40:$L$41)</c15:sqref>
                        </c15:fullRef>
                        <c15:formulaRef>
                          <c15:sqref>(Comparatif!$A$6:$A$30,Comparatif!$G$40:$J$41,Comparatif!$L$40:$L$41)</c15:sqref>
                        </c15:formulaRef>
                      </c:ext>
                    </c:extLst>
                    <c:strCache>
                      <c:ptCount val="29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  <c:pt idx="12">
                        <c:v>2024</c:v>
                      </c:pt>
                      <c:pt idx="13">
                        <c:v>2025</c:v>
                      </c:pt>
                      <c:pt idx="14">
                        <c:v>2026</c:v>
                      </c:pt>
                      <c:pt idx="15">
                        <c:v>2027</c:v>
                      </c:pt>
                      <c:pt idx="16">
                        <c:v>2028</c:v>
                      </c:pt>
                      <c:pt idx="17">
                        <c:v>2029</c:v>
                      </c:pt>
                      <c:pt idx="18">
                        <c:v>2030</c:v>
                      </c:pt>
                      <c:pt idx="19">
                        <c:v>2031</c:v>
                      </c:pt>
                      <c:pt idx="20">
                        <c:v>2032</c:v>
                      </c:pt>
                      <c:pt idx="21">
                        <c:v>2033</c:v>
                      </c:pt>
                      <c:pt idx="22">
                        <c:v>2034</c:v>
                      </c:pt>
                      <c:pt idx="23">
                        <c:v>2035</c:v>
                      </c:pt>
                      <c:pt idx="24">
                        <c:v>2036</c:v>
                      </c:pt>
                      <c:pt idx="25">
                        <c:v>Meilleur année de production panneau gauche</c:v>
                      </c:pt>
                      <c:pt idx="26">
                        <c:v>Meilleur année de production panneau Droit</c:v>
                      </c:pt>
                      <c:pt idx="27">
                        <c:v>2015</c:v>
                      </c:pt>
                      <c:pt idx="28">
                        <c:v>2014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Comparatif!$E$6:$E$44</c15:sqref>
                        </c15:fullRef>
                        <c15:formulaRef>
                          <c15:sqref>Comparatif!$E$6:$E$30</c15:sqref>
                        </c15:formulaRef>
                      </c:ext>
                    </c:extLst>
                    <c:numCache>
                      <c:formatCode>0.00</c:formatCode>
                      <c:ptCount val="25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2C40-43E6-B6CE-E49B9E687E5F}"/>
                  </c:ext>
                </c:extLst>
              </c15:ser>
            </c15:filteredLineSeries>
          </c:ext>
        </c:extLst>
      </c:lineChart>
      <c:catAx>
        <c:axId val="74329076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291096"/>
        <c:crosses val="autoZero"/>
        <c:auto val="1"/>
        <c:lblAlgn val="ctr"/>
        <c:lblOffset val="100"/>
        <c:noMultiLvlLbl val="0"/>
      </c:catAx>
      <c:valAx>
        <c:axId val="74329109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3290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7047699134695535"/>
          <c:y val="2.7546432062561105E-2"/>
          <c:w val="0.72952300790594327"/>
          <c:h val="9.5901130953067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Comparatif!$L$40:$L$41</c:f>
              <c:numCache>
                <c:formatCode>General</c:formatCode>
                <c:ptCount val="2"/>
                <c:pt idx="0" formatCode="0">
                  <c:v>2015</c:v>
                </c:pt>
                <c:pt idx="1">
                  <c:v>2014</c:v>
                </c:pt>
              </c:numCache>
            </c:numRef>
          </c:cat>
          <c:val>
            <c:numRef>
              <c:f>Comparatif!$K$40:$K$41</c:f>
              <c:numCache>
                <c:formatCode>0.00</c:formatCode>
                <c:ptCount val="2"/>
                <c:pt idx="0">
                  <c:v>3592</c:v>
                </c:pt>
                <c:pt idx="1">
                  <c:v>4800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12D-4C3C-BE58-8155C44C7DB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73522752"/>
        <c:axId val="573520128"/>
      </c:barChart>
      <c:catAx>
        <c:axId val="57352275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3520128"/>
        <c:crosses val="autoZero"/>
        <c:auto val="1"/>
        <c:lblAlgn val="ctr"/>
        <c:lblOffset val="100"/>
        <c:noMultiLvlLbl val="0"/>
      </c:catAx>
      <c:valAx>
        <c:axId val="57352012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crossAx val="573522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('2012'!$A$5:$A$16,'2012'!$A$18)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('2012'!$B$5:$B$16,'2012'!$B$18)</c:f>
              <c:numCache>
                <c:formatCode>General</c:formatCode>
                <c:ptCount val="13"/>
                <c:pt idx="12">
                  <c:v>2122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00-46BD-9FA0-6E528357751D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('2012'!$A$5:$A$16,'2012'!$A$18)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('2012'!$C$5:$C$16,'2012'!$C$18)</c:f>
              <c:numCache>
                <c:formatCode>General</c:formatCode>
                <c:ptCount val="13"/>
                <c:pt idx="12">
                  <c:v>3032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00-46BD-9FA0-6E528357751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('2013'!$A$5:$A$16,'2013'!$A$18)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('2013'!$B$5:$B$16,'2013'!$B$18)</c:f>
              <c:numCache>
                <c:formatCode>General</c:formatCode>
                <c:ptCount val="13"/>
                <c:pt idx="12">
                  <c:v>3361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B8-4493-B5ED-FC6D15D7A68F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('2013'!$A$5:$A$16,'2013'!$A$18)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('2013'!$C$5:$C$16,'2013'!$C$18)</c:f>
              <c:numCache>
                <c:formatCode>General</c:formatCode>
                <c:ptCount val="13"/>
                <c:pt idx="12">
                  <c:v>3274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B8-4493-B5ED-FC6D15D7A68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('2014'!$A$5:$A$16,'2014'!$A$18)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('2014'!$B$5:$B$16,'2014'!$B$18)</c:f>
              <c:numCache>
                <c:formatCode>General</c:formatCode>
                <c:ptCount val="13"/>
                <c:pt idx="12">
                  <c:v>3560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E1-4ADD-BC4D-0AEA6C9E20E2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('2014'!$A$5:$A$16,'2014'!$A$18)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('2014'!$C$5:$C$16,'2014'!$C$18)</c:f>
              <c:numCache>
                <c:formatCode>General</c:formatCode>
                <c:ptCount val="13"/>
                <c:pt idx="12">
                  <c:v>3488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E1-4ADD-BC4D-0AEA6C9E20E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('2015'!$A$5:$A$16,'2015'!$A$18)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('2015'!$B$5:$B$16,'2015'!$B$18)</c:f>
              <c:numCache>
                <c:formatCode>General</c:formatCode>
                <c:ptCount val="13"/>
                <c:pt idx="12">
                  <c:v>3592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09-42EC-8C2E-FCBA0CA925A6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('2015'!$A$5:$A$16,'2015'!$A$18)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('2015'!$C$5:$C$16,'2015'!$C$18)</c:f>
              <c:numCache>
                <c:formatCode>General</c:formatCode>
                <c:ptCount val="13"/>
                <c:pt idx="12">
                  <c:v>3367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E09-42EC-8C2E-FCBA0CA925A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('2016'!$A$5:$A$16,'2016'!$A$18)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('2016'!$B$5:$B$16,'2016'!$B$18)</c:f>
              <c:numCache>
                <c:formatCode>General</c:formatCode>
                <c:ptCount val="13"/>
                <c:pt idx="0">
                  <c:v>299.7</c:v>
                </c:pt>
                <c:pt idx="1">
                  <c:v>128.5</c:v>
                </c:pt>
                <c:pt idx="2">
                  <c:v>128.5</c:v>
                </c:pt>
                <c:pt idx="3">
                  <c:v>376</c:v>
                </c:pt>
                <c:pt idx="4">
                  <c:v>452</c:v>
                </c:pt>
                <c:pt idx="5">
                  <c:v>444</c:v>
                </c:pt>
                <c:pt idx="6">
                  <c:v>425</c:v>
                </c:pt>
                <c:pt idx="7">
                  <c:v>349</c:v>
                </c:pt>
                <c:pt idx="8">
                  <c:v>315</c:v>
                </c:pt>
                <c:pt idx="9">
                  <c:v>200</c:v>
                </c:pt>
                <c:pt idx="10">
                  <c:v>224</c:v>
                </c:pt>
                <c:pt idx="11">
                  <c:v>25.3</c:v>
                </c:pt>
                <c:pt idx="12">
                  <c:v>3367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3A-4256-84A4-9B3B5FDD656A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('2016'!$A$5:$A$16,'2016'!$A$18)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('2016'!$C$5:$C$16,'2016'!$C$18)</c:f>
              <c:numCache>
                <c:formatCode>General</c:formatCode>
                <c:ptCount val="13"/>
                <c:pt idx="0">
                  <c:v>134.19999999999999</c:v>
                </c:pt>
                <c:pt idx="1">
                  <c:v>200</c:v>
                </c:pt>
                <c:pt idx="2">
                  <c:v>200</c:v>
                </c:pt>
                <c:pt idx="3">
                  <c:v>365</c:v>
                </c:pt>
                <c:pt idx="4">
                  <c:v>448</c:v>
                </c:pt>
                <c:pt idx="5">
                  <c:v>421</c:v>
                </c:pt>
                <c:pt idx="6">
                  <c:v>422</c:v>
                </c:pt>
                <c:pt idx="7">
                  <c:v>340</c:v>
                </c:pt>
                <c:pt idx="8">
                  <c:v>304</c:v>
                </c:pt>
                <c:pt idx="9">
                  <c:v>185</c:v>
                </c:pt>
                <c:pt idx="10">
                  <c:v>105</c:v>
                </c:pt>
                <c:pt idx="11">
                  <c:v>22.8</c:v>
                </c:pt>
                <c:pt idx="12">
                  <c:v>3193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3A-4256-84A4-9B3B5FDD656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('2017'!$A$5:$A$16,'2017'!$A$18)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('2017'!$B$5:$B$16,'2017'!$B$18)</c:f>
              <c:numCache>
                <c:formatCode>General</c:formatCode>
                <c:ptCount val="13"/>
                <c:pt idx="0">
                  <c:v>299.7</c:v>
                </c:pt>
                <c:pt idx="1">
                  <c:v>128.5</c:v>
                </c:pt>
                <c:pt idx="2">
                  <c:v>128.5</c:v>
                </c:pt>
                <c:pt idx="3">
                  <c:v>376</c:v>
                </c:pt>
                <c:pt idx="4">
                  <c:v>452</c:v>
                </c:pt>
                <c:pt idx="5">
                  <c:v>444</c:v>
                </c:pt>
                <c:pt idx="6">
                  <c:v>425</c:v>
                </c:pt>
                <c:pt idx="7">
                  <c:v>349</c:v>
                </c:pt>
                <c:pt idx="8">
                  <c:v>315</c:v>
                </c:pt>
                <c:pt idx="9">
                  <c:v>200</c:v>
                </c:pt>
                <c:pt idx="10">
                  <c:v>114</c:v>
                </c:pt>
                <c:pt idx="11">
                  <c:v>25.3</c:v>
                </c:pt>
                <c:pt idx="12">
                  <c:v>3257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E9-41E1-9F25-316B8B440328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('2017'!$A$5:$A$16,'2017'!$A$18)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('2017'!$C$5:$C$16,'2017'!$C$18)</c:f>
              <c:numCache>
                <c:formatCode>General</c:formatCode>
                <c:ptCount val="13"/>
                <c:pt idx="0">
                  <c:v>134.19999999999999</c:v>
                </c:pt>
                <c:pt idx="1">
                  <c:v>200</c:v>
                </c:pt>
                <c:pt idx="2">
                  <c:v>200</c:v>
                </c:pt>
                <c:pt idx="3">
                  <c:v>365</c:v>
                </c:pt>
                <c:pt idx="4">
                  <c:v>448</c:v>
                </c:pt>
                <c:pt idx="5">
                  <c:v>421</c:v>
                </c:pt>
                <c:pt idx="6">
                  <c:v>422</c:v>
                </c:pt>
                <c:pt idx="7">
                  <c:v>340</c:v>
                </c:pt>
                <c:pt idx="8">
                  <c:v>304</c:v>
                </c:pt>
                <c:pt idx="9">
                  <c:v>185</c:v>
                </c:pt>
                <c:pt idx="10">
                  <c:v>105</c:v>
                </c:pt>
                <c:pt idx="11">
                  <c:v>22.8</c:v>
                </c:pt>
                <c:pt idx="12">
                  <c:v>3147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E9-41E1-9F25-316B8B44032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('2018'!$A$5:$A$16,'2018'!$A$18)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('2018'!$B$5:$B$16,'2018'!$B$18)</c:f>
              <c:numCache>
                <c:formatCode>General</c:formatCode>
                <c:ptCount val="13"/>
                <c:pt idx="0">
                  <c:v>56.9</c:v>
                </c:pt>
                <c:pt idx="1">
                  <c:v>237</c:v>
                </c:pt>
                <c:pt idx="2">
                  <c:v>459</c:v>
                </c:pt>
                <c:pt idx="3">
                  <c:v>379</c:v>
                </c:pt>
                <c:pt idx="4">
                  <c:v>425</c:v>
                </c:pt>
                <c:pt idx="5">
                  <c:v>425</c:v>
                </c:pt>
                <c:pt idx="6">
                  <c:v>565</c:v>
                </c:pt>
                <c:pt idx="7">
                  <c:v>433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23-44BF-8BE4-0F5469AE5826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('2018'!$A$5:$A$16,'2018'!$A$18)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('2018'!$C$5:$C$16,'2018'!$C$18)</c:f>
              <c:numCache>
                <c:formatCode>General</c:formatCode>
                <c:ptCount val="13"/>
                <c:pt idx="0">
                  <c:v>52.6</c:v>
                </c:pt>
                <c:pt idx="1">
                  <c:v>216</c:v>
                </c:pt>
                <c:pt idx="2">
                  <c:v>213</c:v>
                </c:pt>
                <c:pt idx="3">
                  <c:v>365</c:v>
                </c:pt>
                <c:pt idx="4">
                  <c:v>518</c:v>
                </c:pt>
                <c:pt idx="5">
                  <c:v>414</c:v>
                </c:pt>
                <c:pt idx="6">
                  <c:v>558</c:v>
                </c:pt>
                <c:pt idx="7">
                  <c:v>421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023-44BF-8BE4-0F5469AE582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('2019'!$A$5:$A$16,'2019'!$A$18)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('2019'!$B$5:$B$16,'2019'!$B$18)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04F7-4C51-AF00-65638430E3C9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('2019'!$A$5:$A$16,'2019'!$A$18)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('2019'!$C$5:$C$16,'2019'!$C$18)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04F7-4C51-AF00-65638430E3C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('2020'!$A$5:$A$16,'2020'!$A$18)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('2020'!$B$5:$B$16,'2020'!$B$18)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361E-48EB-A311-0BB2565B9855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('2020'!$A$5:$A$16,'2020'!$A$18)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('2020'!$C$5:$C$16,'2020'!$C$18)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361E-48EB-A311-0BB2565B985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('2021'!$A$5:$A$16,'2021'!$A$18)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('2021'!$B$5:$B$16,'2021'!$B$18)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D529-4097-AA96-C4CD784A15AD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('2021'!$A$5:$A$16,'2021'!$A$18)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('2021'!$C$5:$C$16,'2021'!$C$18)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D529-4097-AA96-C4CD784A15A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('2022'!$A$5:$A$16,'2022'!$A$18)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('2022'!$B$5:$B$16,'2022'!$B$18)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6699-46D8-A50E-B92A2386EAE7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('2022'!$A$5:$A$16,'2022'!$A$18)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('2022'!$C$5:$C$16,'2022'!$C$18)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6699-46D8-A50E-B92A2386EAE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('2023'!$A$5:$A$16,'2023'!$A$18)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('2023'!$B$5:$B$16,'2023'!$B$18)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85EC-432A-929E-BCC9EFDD6094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('2023'!$A$5:$A$16,'2023'!$A$18)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('2023'!$C$5:$C$16,'2023'!$C$18)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85EC-432A-929E-BCC9EFDD609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('2024'!$A$5:$A$16,'2024'!$A$18)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('2024'!$B$5:$B$16,'2024'!$B$18)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AA5D-4C92-A561-4B89BF04890C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('2024'!$A$5:$A$16,'2024'!$A$18)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('2024'!$C$5:$C$16,'2024'!$C$18)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AA5D-4C92-A561-4B89BF04890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('2025'!$A$5:$A$16,'2025'!$A$18)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('2025'!$B$5:$B$16,'2025'!$B$18)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D674-4886-B032-6EC6AD96975B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('2025'!$A$5:$A$16,'2025'!$A$18)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('2025'!$C$5:$C$16,'2025'!$C$18)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D674-4886-B032-6EC6AD96975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('2026'!$A$5:$A$16,'2026'!$A$18)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('2026'!$B$5:$B$16,'2026'!$B$18)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D254-403A-AAEB-730436A298EF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('2026'!$A$5:$A$16,'2026'!$A$18)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('2026'!$C$5:$C$16,'2026'!$C$18)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D254-403A-AAEB-730436A298E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('2027'!$A$5:$A$16,'2027'!$A$18)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('2027'!$B$5:$B$16,'2027'!$B$18)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D0A4-466D-994D-AA5A70C7CC70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('2027'!$A$5:$A$16,'2027'!$A$18)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('2027'!$C$5:$C$16,'2027'!$C$18)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D0A4-466D-994D-AA5A70C7CC7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('2028'!$A$5:$A$16,'2028'!$A$18)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('2028'!$B$5:$B$16,'2028'!$B$18)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501F-4744-B55E-202271914FE3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('2028'!$A$5:$A$16,'2028'!$A$18)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('2028'!$C$5:$C$16,'2028'!$C$18)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501F-4744-B55E-202271914FE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('2029'!$A$5:$A$16,'2029'!$A$18)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('2029'!$B$5:$B$16,'2029'!$B$18)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AD0B-4CB5-AB46-BFB65E92E9A1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('2029'!$A$5:$A$16,'2029'!$A$18)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('2029'!$C$5:$C$16,'2029'!$C$18)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AD0B-4CB5-AB46-BFB65E92E9A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('2030'!$A$5:$A$16,'2030'!$A$18)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('2030'!$B$5:$B$16,'2030'!$B$18)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BA16-415B-AC1D-6860F1B122F4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('2030'!$A$5:$A$16,'2030'!$A$18)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('2030'!$C$5:$C$16,'2030'!$C$18)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BA16-415B-AC1D-6860F1B122F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('2031'!$A$5:$A$16,'2031'!$A$18)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('2031'!$B$5:$B$16,'2031'!$B$18)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165A-48B5-B11B-B68078AC411C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('2031'!$A$5:$A$16,'2031'!$A$18)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('2031'!$C$5:$C$16,'2031'!$C$18)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165A-48B5-B11B-B68078AC41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('2032'!$A$5:$A$16,'2032'!$A$18)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('2032'!$B$5:$B$16,'2032'!$B$18)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7E9D-4812-9AAA-F5FE852E98E7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('2032'!$A$5:$A$16,'2032'!$A$18)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('2032'!$C$5:$C$16,'2032'!$C$18)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7E9D-4812-9AAA-F5FE852E98E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('2033'!$A$5:$A$16,'2033'!$A$18)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('2033'!$B$5:$B$16,'2033'!$B$18)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83D6-4B35-B479-BC05EC1D00E1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('2033'!$A$5:$A$16,'2033'!$A$18)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('2033'!$C$5:$C$16,'2033'!$C$18)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83D6-4B35-B479-BC05EC1D00E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('2034'!$A$5:$A$16,'2034'!$A$18)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('2034'!$B$5:$B$16,'2034'!$B$18)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985D-4C44-BED0-54412EA9401C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('2034'!$A$5:$A$16,'2034'!$A$18)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('2034'!$C$5:$C$16,'2034'!$C$18)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985D-4C44-BED0-54412EA940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('2035'!$A$5:$A$16,'2035'!$A$18)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('2035'!$B$5:$B$16,'2035'!$B$18)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A84C-4C7A-8F43-7EAD1784BD1E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('2035'!$A$5:$A$16,'2035'!$A$18)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('2035'!$C$5:$C$16,'2035'!$C$18)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A84C-4C7A-8F43-7EAD1784BD1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('2036'!$A$5:$A$16,'2036'!$A$18)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('2036'!$B$5:$B$16,'2036'!$B$18)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E5BD-4366-A6BA-455EA28B4FFE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('2036'!$A$5:$A$16,'2036'!$A$18)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('2036'!$C$5:$C$16,'2036'!$C$18)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E5BD-4366-A6BA-455EA28B4FF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('2037'!$A$5:$A$16,'2037'!$A$18)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('2037'!$B$5:$B$16,'2037'!$B$18)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29D9-4143-9F07-EB644B686AC5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('2037'!$A$5:$A$16,'2037'!$A$18)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('2037'!$C$5:$C$16,'2037'!$C$18)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29D9-4143-9F07-EB644B686AC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('2038'!$A$5:$A$16,'2038'!$A$18)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('2038'!$B$5:$B$16,'2038'!$B$18)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A925-449F-94FF-0C141784D0A1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('2038'!$A$5:$A$16,'2038'!$A$18)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('2038'!$C$5:$C$16,'2038'!$C$18)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A925-449F-94FF-0C141784D0A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Courbe de production</a:t>
            </a:r>
            <a:endParaRPr lang="fr-BE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('2039'!$A$5:$A$16,'2039'!$A$18)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('2039'!$B$5:$B$16,'2039'!$B$18)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2A5D-4515-BC31-E8E41E977798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('2039'!$A$5:$A$16,'2039'!$A$18)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('2039'!$C$5:$C$16,'2039'!$C$18)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2A5D-4515-BC31-E8E41E97779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('2040'!$A$5:$A$16,'2040'!$A$18)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('2040'!$B$5:$B$16,'2040'!$B$18)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5E50-4CCB-B91A-AF2557DB0EB2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('2040'!$A$5:$A$16,'2040'!$A$18)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('2040'!$C$5:$C$16,'2040'!$C$18)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5E50-4CCB-B91A-AF2557DB0EB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('2041'!$A$5:$A$16,'2041'!$A$18)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('2041'!$B$5:$B$16,'2041'!$B$18)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DE72-4253-9158-14E80E951732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('2041'!$A$5:$A$16,'2041'!$A$18)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('2041'!$C$5:$C$16,'2041'!$C$18)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DE72-4253-9158-14E80E95173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('2042'!$A$5:$A$16,'2042'!$A$18)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('2042'!$B$5:$B$16,'2042'!$B$18)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35A2-4DF0-8414-B8BB9C3286D3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('2042'!$A$5:$A$16,'2042'!$A$18)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('2042'!$C$5:$C$16,'2042'!$C$18)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35A2-4DF0-8414-B8BB9C3286D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('2043'!$A$5:$A$16,'2043'!$A$18)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('2043'!$B$5:$B$16,'2043'!$B$18)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F0C5-469D-9B9E-1113BA9A35CF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('2043'!$A$5:$A$16,'2043'!$A$18)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('2043'!$C$5:$C$16,'2043'!$C$18)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F0C5-469D-9B9E-1113BA9A35C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('2044'!$A$5:$A$16,'2044'!$A$18)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('2044'!$B$5:$B$16,'2044'!$B$18)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D687-4DA8-9CFE-B53F5023E814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('2044'!$A$5:$A$16,'2044'!$A$18)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('2044'!$C$5:$C$16,'2044'!$C$18)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D687-4DA8-9CFE-B53F5023E81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('2045'!$A$5:$A$16,'2045'!$A$18)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('2045'!$B$5:$B$16,'2045'!$B$18)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3176-4D86-AC14-96A04E629D28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('2045'!$A$5:$A$16,'2045'!$A$18)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('2045'!$C$5:$C$16,'2045'!$C$18)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3176-4D86-AC14-96A04E629D2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('2046'!$A$5:$A$16,'2046'!$A$18)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('2046'!$B$5:$B$16,'2046'!$B$18)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EE5D-41E1-A20B-BC7C3E880B87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('2046'!$A$5:$A$16,'2046'!$A$18)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('2046'!$C$5:$C$16,'2046'!$C$18)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EE5D-41E1-A20B-BC7C3E880B8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('2047'!$A$5:$A$16,'2047'!$A$18)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('2047'!$B$5:$B$16,'2047'!$B$18)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7455-4AD3-B586-5F97202EFA27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('2047'!$A$5:$A$16,'2047'!$A$18)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('2047'!$C$5:$C$16,'2047'!$C$18)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7455-4AD3-B586-5F97202EFA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('2048'!$A$5:$A$16,'2048'!$A$18)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('2048'!$B$5:$B$16,'2048'!$B$18)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F161-4991-9B7B-2876843F5995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('2048'!$A$5:$A$16,'2048'!$A$18)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('2048'!$C$5:$C$16,'2048'!$C$18)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F161-4991-9B7B-2876843F599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('2049'!$A$5:$A$16,'2049'!$A$18)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('2049'!$B$5:$B$16,'2049'!$B$18)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A072-4DE8-B6E4-4E5CFDF918BF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('2049'!$A$5:$A$16,'2049'!$A$18)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('2049'!$C$5:$C$16,'2049'!$C$18)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A072-4DE8-B6E4-4E5CFDF918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/>
              <a:t>Courbe de production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Gauche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('2050'!$A$5:$A$16,'2050'!$A$18)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('2050'!$B$5:$B$16,'2050'!$B$18)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0-1CDF-40E1-A28A-BEB6E41C1885}"/>
            </c:ext>
          </c:extLst>
        </c:ser>
        <c:ser>
          <c:idx val="1"/>
          <c:order val="1"/>
          <c:tx>
            <c:v>Droit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delete val="1"/>
          </c:dLbls>
          <c:cat>
            <c:strRef>
              <c:f>('2050'!$A$5:$A$16,'2050'!$A$18)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Relever  Annuel</c:v>
                </c:pt>
              </c:strCache>
            </c:strRef>
          </c:cat>
          <c:val>
            <c:numRef>
              <c:f>('2050'!$C$5:$C$16,'2050'!$C$18)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1CDF-40E1-A28A-BEB6E41C188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54015872"/>
        <c:axId val="554013576"/>
        <c:axId val="0"/>
      </c:bar3DChart>
      <c:catAx>
        <c:axId val="5540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3576"/>
        <c:crosses val="autoZero"/>
        <c:auto val="1"/>
        <c:lblAlgn val="ctr"/>
        <c:lblOffset val="100"/>
        <c:noMultiLvlLbl val="0"/>
      </c:catAx>
      <c:valAx>
        <c:axId val="554013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40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3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4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5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6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7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8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9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0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85724</xdr:colOff>
      <xdr:row>1</xdr:row>
      <xdr:rowOff>47625</xdr:rowOff>
    </xdr:from>
    <xdr:to>
      <xdr:col>14</xdr:col>
      <xdr:colOff>295275</xdr:colOff>
      <xdr:row>35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E362F12-0E49-423A-80C7-A56784BD9B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371475</xdr:colOff>
      <xdr:row>5</xdr:row>
      <xdr:rowOff>14287</xdr:rowOff>
    </xdr:from>
    <xdr:to>
      <xdr:col>18</xdr:col>
      <xdr:colOff>609600</xdr:colOff>
      <xdr:row>33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87F67C8-C9AF-4DDE-BC03-864404A69B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D970A2AC-417A-46C3-8F07-7C77872AC2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E0A340E-EB15-43C8-9E3C-1616BA1608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71ED5F9-6736-4A9B-AB95-6FAA2856BB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5CAE335-92A7-4237-A92D-C399C959BE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DDA3B86-FD85-4B25-902A-795B647BC0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E610833-F075-4E94-B752-E2AEB5FEFD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4EF3BB4-D013-4BA3-8C45-16BE48BE33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F7C4CEA-056B-4435-9875-243CB55C44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3C78A78-FAFB-496F-8446-768F7A2D2A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67211DB-201A-446E-87CA-408060184A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EBFFDFB-0197-40ED-91E1-EB3CC3BCCB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2F138E2-BAD6-4C8F-B342-6F68A2D35D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E1DE952-19C1-4308-A04E-969D8AEDEC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23260F8-255A-4F52-8FA6-9448B84D44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1D65367-F704-454C-B62E-791869C0A4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8BEB0AB-16E4-43BF-A72F-103CAE79C3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9C256DB-278A-4EAE-9C5B-0E41FA47F3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ECB3184-6CB5-4F5A-BC67-845474C9D1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494B607-FBC4-4D50-9EE1-C08A9F50E8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643F0A0-CF49-4ED4-A4B7-A48A66CDAD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9ED1958-5504-431E-A70D-B2E8B3AD7C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9ABBFE-0F49-4E9D-A75B-E8B4ECD2EC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605F0E0-B55C-455E-8B15-B8B6A03557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F728C03-5AD6-4295-90A9-B039BADC66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DE3CFDD-9F63-41B7-B938-FAAA56DE06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A62CB59-BAC1-4673-86B7-D79D651F93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5120AE6-3D1C-4B7B-A163-5EB9371035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D4412CE-9EC6-4EE3-8D85-3661261F08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C79205C-80C7-4D4C-9DFB-3F17984E28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6EA2EB7-6D44-4329-B5CD-DE993B915C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4F40EC5-BCB6-4E0A-B86C-F54A3588E9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4E5C98E-DE4E-45B1-91F3-858991B04E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3489741-A96F-4C46-A6B1-92052B8777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69577A8-8677-47F4-A446-5368D70BAD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19ED1A5-1537-4EBA-9BC8-BB0648C9FC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BB142CF-BDD5-406B-A8AA-218A5C4450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E84CA13-D3A3-4433-8A5A-E245A535E2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F7B5685-3917-4EF6-85E9-22A9EBD4C0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9525</xdr:rowOff>
    </xdr:from>
    <xdr:to>
      <xdr:col>16</xdr:col>
      <xdr:colOff>752474</xdr:colOff>
      <xdr:row>18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21F50A2-3C25-483A-991F-87C146F932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Personnalisé 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ED7D31"/>
      </a:accent1>
      <a:accent2>
        <a:srgbClr val="ED7D31"/>
      </a:accent2>
      <a:accent3>
        <a:srgbClr val="8EAADB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972DD-0058-41E1-AC0D-5740F70BA76E}">
  <dimension ref="A1:L45"/>
  <sheetViews>
    <sheetView tabSelected="1" workbookViewId="0">
      <selection activeCell="C9" sqref="C9"/>
    </sheetView>
  </sheetViews>
  <sheetFormatPr baseColWidth="10" defaultRowHeight="15" x14ac:dyDescent="0.25"/>
  <sheetData>
    <row r="1" spans="1:6" ht="15.75" thickBot="1" x14ac:dyDescent="0.3">
      <c r="A1" s="47" t="s">
        <v>21</v>
      </c>
      <c r="B1" s="48"/>
      <c r="C1" s="9">
        <v>2019</v>
      </c>
      <c r="D1" s="9">
        <v>2020</v>
      </c>
      <c r="E1" s="9">
        <v>2021</v>
      </c>
      <c r="F1" s="10">
        <v>2022</v>
      </c>
    </row>
    <row r="2" spans="1:6" ht="15.75" thickTop="1" x14ac:dyDescent="0.25">
      <c r="A2" s="49" t="s">
        <v>18</v>
      </c>
      <c r="B2" s="50"/>
      <c r="C2" s="50"/>
      <c r="D2" s="50"/>
      <c r="E2" s="51"/>
    </row>
    <row r="3" spans="1:6" ht="15.75" thickBot="1" x14ac:dyDescent="0.3">
      <c r="A3" s="52"/>
      <c r="B3" s="53"/>
      <c r="C3" s="53"/>
      <c r="D3" s="53"/>
      <c r="E3" s="54"/>
    </row>
    <row r="4" spans="1:6" ht="15.75" thickBot="1" x14ac:dyDescent="0.3">
      <c r="A4" s="55" t="s">
        <v>17</v>
      </c>
      <c r="E4" s="91"/>
    </row>
    <row r="5" spans="1:6" ht="15.75" thickBot="1" x14ac:dyDescent="0.3">
      <c r="A5" s="56"/>
      <c r="B5" s="85" t="s">
        <v>2</v>
      </c>
      <c r="C5" s="85" t="s">
        <v>1</v>
      </c>
      <c r="D5" t="s">
        <v>17</v>
      </c>
      <c r="E5" s="92"/>
    </row>
    <row r="6" spans="1:6" x14ac:dyDescent="0.25">
      <c r="A6" s="8">
        <v>2012</v>
      </c>
      <c r="B6" s="84">
        <f>'2012'!$B$18</f>
        <v>2122</v>
      </c>
      <c r="C6" s="86">
        <f>'2012'!C18</f>
        <v>3032</v>
      </c>
      <c r="D6">
        <f>A6</f>
        <v>2012</v>
      </c>
      <c r="E6" s="87"/>
    </row>
    <row r="7" spans="1:6" x14ac:dyDescent="0.25">
      <c r="A7" s="6">
        <v>2013</v>
      </c>
      <c r="B7" s="83">
        <f>'2013'!B18</f>
        <v>3361</v>
      </c>
      <c r="C7" s="88">
        <f>'2013'!C18</f>
        <v>3274</v>
      </c>
      <c r="D7">
        <f>A7</f>
        <v>2013</v>
      </c>
      <c r="E7" s="89"/>
    </row>
    <row r="8" spans="1:6" x14ac:dyDescent="0.25">
      <c r="A8" s="6">
        <v>2014</v>
      </c>
      <c r="B8" s="83">
        <f>'2014'!B18</f>
        <v>3560</v>
      </c>
      <c r="C8" s="88">
        <v>4800</v>
      </c>
      <c r="D8">
        <f>A8</f>
        <v>2014</v>
      </c>
      <c r="E8" s="89"/>
    </row>
    <row r="9" spans="1:6" x14ac:dyDescent="0.25">
      <c r="A9" s="6">
        <v>2015</v>
      </c>
      <c r="B9" s="83">
        <f>'2015'!B18</f>
        <v>3592</v>
      </c>
      <c r="C9" s="88">
        <f>'2015'!C18</f>
        <v>3367</v>
      </c>
      <c r="D9">
        <f>A9</f>
        <v>2015</v>
      </c>
      <c r="E9" s="89"/>
    </row>
    <row r="10" spans="1:6" x14ac:dyDescent="0.25">
      <c r="A10" s="6">
        <v>2016</v>
      </c>
      <c r="B10" s="83">
        <f>'2016'!B18</f>
        <v>3367</v>
      </c>
      <c r="C10" s="88">
        <f>'2016'!C18</f>
        <v>3193</v>
      </c>
      <c r="D10">
        <f>A10</f>
        <v>2016</v>
      </c>
      <c r="E10" s="89"/>
    </row>
    <row r="11" spans="1:6" x14ac:dyDescent="0.25">
      <c r="A11" s="6">
        <v>2017</v>
      </c>
      <c r="B11" s="83">
        <f>'2017'!B18</f>
        <v>3257</v>
      </c>
      <c r="C11" s="88">
        <f>'2017'!C18</f>
        <v>3147</v>
      </c>
      <c r="D11">
        <f>A11</f>
        <v>2017</v>
      </c>
      <c r="E11" s="89"/>
    </row>
    <row r="12" spans="1:6" x14ac:dyDescent="0.25">
      <c r="A12" s="6">
        <v>2018</v>
      </c>
      <c r="B12" s="83">
        <f>'2018'!$B$18</f>
        <v>0</v>
      </c>
      <c r="C12" s="88">
        <f>'2018'!$C$18</f>
        <v>0</v>
      </c>
      <c r="D12">
        <f>A12</f>
        <v>2018</v>
      </c>
      <c r="E12" s="89"/>
    </row>
    <row r="13" spans="1:6" x14ac:dyDescent="0.25">
      <c r="A13" s="6">
        <v>2019</v>
      </c>
      <c r="B13" s="83">
        <f>'2019'!$B$18</f>
        <v>0</v>
      </c>
      <c r="C13" s="88">
        <f>'2019'!$C$18</f>
        <v>0</v>
      </c>
      <c r="D13">
        <f>A13</f>
        <v>2019</v>
      </c>
      <c r="E13" s="89"/>
    </row>
    <row r="14" spans="1:6" x14ac:dyDescent="0.25">
      <c r="A14" s="6">
        <v>2020</v>
      </c>
      <c r="B14" s="83"/>
      <c r="C14" s="88"/>
      <c r="D14">
        <f>A14</f>
        <v>2020</v>
      </c>
      <c r="E14" s="89"/>
    </row>
    <row r="15" spans="1:6" x14ac:dyDescent="0.25">
      <c r="A15" s="6">
        <v>2021</v>
      </c>
      <c r="B15" s="83"/>
      <c r="C15" s="88"/>
      <c r="D15">
        <f>A15</f>
        <v>2021</v>
      </c>
      <c r="E15" s="89"/>
    </row>
    <row r="16" spans="1:6" x14ac:dyDescent="0.25">
      <c r="A16" s="6">
        <v>2022</v>
      </c>
      <c r="B16" s="83"/>
      <c r="C16" s="88"/>
      <c r="D16">
        <f>A16</f>
        <v>2022</v>
      </c>
      <c r="E16" s="89"/>
    </row>
    <row r="17" spans="1:5" x14ac:dyDescent="0.25">
      <c r="A17" s="6">
        <v>2023</v>
      </c>
      <c r="B17" s="83"/>
      <c r="C17" s="88"/>
      <c r="D17">
        <f>A17</f>
        <v>2023</v>
      </c>
      <c r="E17" s="89"/>
    </row>
    <row r="18" spans="1:5" x14ac:dyDescent="0.25">
      <c r="A18" s="6">
        <v>2024</v>
      </c>
      <c r="B18" s="83"/>
      <c r="C18" s="88"/>
      <c r="D18">
        <f>A18</f>
        <v>2024</v>
      </c>
      <c r="E18" s="89"/>
    </row>
    <row r="19" spans="1:5" x14ac:dyDescent="0.25">
      <c r="A19" s="6">
        <v>2025</v>
      </c>
      <c r="B19" s="83"/>
      <c r="C19" s="88"/>
      <c r="D19">
        <f>A19</f>
        <v>2025</v>
      </c>
      <c r="E19" s="89"/>
    </row>
    <row r="20" spans="1:5" x14ac:dyDescent="0.25">
      <c r="A20" s="6">
        <v>2026</v>
      </c>
      <c r="B20" s="83"/>
      <c r="C20" s="88"/>
      <c r="D20">
        <f>A20</f>
        <v>2026</v>
      </c>
      <c r="E20" s="89"/>
    </row>
    <row r="21" spans="1:5" x14ac:dyDescent="0.25">
      <c r="A21" s="6">
        <v>2027</v>
      </c>
      <c r="B21" s="83"/>
      <c r="C21" s="88"/>
      <c r="D21">
        <f>A21</f>
        <v>2027</v>
      </c>
      <c r="E21" s="89"/>
    </row>
    <row r="22" spans="1:5" x14ac:dyDescent="0.25">
      <c r="A22" s="6">
        <v>2028</v>
      </c>
      <c r="B22" s="83"/>
      <c r="C22" s="88"/>
      <c r="D22">
        <f>A22</f>
        <v>2028</v>
      </c>
      <c r="E22" s="89"/>
    </row>
    <row r="23" spans="1:5" x14ac:dyDescent="0.25">
      <c r="A23" s="6">
        <v>2029</v>
      </c>
      <c r="B23" s="83"/>
      <c r="C23" s="88"/>
      <c r="D23">
        <f>A23</f>
        <v>2029</v>
      </c>
      <c r="E23" s="89"/>
    </row>
    <row r="24" spans="1:5" x14ac:dyDescent="0.25">
      <c r="A24" s="6">
        <v>2030</v>
      </c>
      <c r="B24" s="83"/>
      <c r="C24" s="88"/>
      <c r="D24">
        <f>A24</f>
        <v>2030</v>
      </c>
      <c r="E24" s="89"/>
    </row>
    <row r="25" spans="1:5" x14ac:dyDescent="0.25">
      <c r="A25" s="6">
        <v>2031</v>
      </c>
      <c r="B25" s="83"/>
      <c r="C25" s="88"/>
      <c r="D25">
        <f>A25</f>
        <v>2031</v>
      </c>
      <c r="E25" s="89"/>
    </row>
    <row r="26" spans="1:5" x14ac:dyDescent="0.25">
      <c r="A26" s="6">
        <v>2032</v>
      </c>
      <c r="B26" s="83"/>
      <c r="C26" s="88"/>
      <c r="D26">
        <f>A26</f>
        <v>2032</v>
      </c>
      <c r="E26" s="89"/>
    </row>
    <row r="27" spans="1:5" x14ac:dyDescent="0.25">
      <c r="A27" s="6">
        <v>2033</v>
      </c>
      <c r="B27" s="83"/>
      <c r="C27" s="88"/>
      <c r="D27">
        <f>A27</f>
        <v>2033</v>
      </c>
      <c r="E27" s="89"/>
    </row>
    <row r="28" spans="1:5" x14ac:dyDescent="0.25">
      <c r="A28" s="6">
        <v>2034</v>
      </c>
      <c r="B28" s="83"/>
      <c r="C28" s="88"/>
      <c r="D28">
        <f>A28</f>
        <v>2034</v>
      </c>
      <c r="E28" s="89"/>
    </row>
    <row r="29" spans="1:5" x14ac:dyDescent="0.25">
      <c r="A29" s="6">
        <v>2035</v>
      </c>
      <c r="B29" s="83"/>
      <c r="C29" s="88"/>
      <c r="D29">
        <f>A29</f>
        <v>2035</v>
      </c>
      <c r="E29" s="89"/>
    </row>
    <row r="30" spans="1:5" x14ac:dyDescent="0.25">
      <c r="A30" s="6">
        <v>2036</v>
      </c>
      <c r="B30" s="83"/>
      <c r="C30" s="88"/>
      <c r="D30">
        <f>A30</f>
        <v>2036</v>
      </c>
      <c r="E30" s="89"/>
    </row>
    <row r="31" spans="1:5" x14ac:dyDescent="0.25">
      <c r="A31" s="6">
        <v>2037</v>
      </c>
      <c r="B31" s="83"/>
      <c r="C31" s="88"/>
      <c r="D31">
        <f>A31</f>
        <v>2037</v>
      </c>
      <c r="E31" s="89"/>
    </row>
    <row r="32" spans="1:5" x14ac:dyDescent="0.25">
      <c r="A32" s="6">
        <v>2038</v>
      </c>
      <c r="B32" s="83"/>
      <c r="C32" s="88"/>
      <c r="D32">
        <f>A32</f>
        <v>2038</v>
      </c>
      <c r="E32" s="89"/>
    </row>
    <row r="33" spans="1:12" x14ac:dyDescent="0.25">
      <c r="A33" s="6">
        <v>2039</v>
      </c>
      <c r="B33" s="83"/>
      <c r="C33" s="88"/>
      <c r="D33">
        <f>A33</f>
        <v>2039</v>
      </c>
      <c r="E33" s="89"/>
    </row>
    <row r="34" spans="1:12" x14ac:dyDescent="0.25">
      <c r="A34" s="6">
        <v>2040</v>
      </c>
      <c r="B34" s="83"/>
      <c r="C34" s="88"/>
      <c r="D34">
        <f>A34</f>
        <v>2040</v>
      </c>
      <c r="E34" s="89"/>
    </row>
    <row r="35" spans="1:12" x14ac:dyDescent="0.25">
      <c r="A35" s="6">
        <v>2041</v>
      </c>
      <c r="B35" s="83"/>
      <c r="C35" s="88"/>
      <c r="D35">
        <f>A35</f>
        <v>2041</v>
      </c>
      <c r="E35" s="89"/>
    </row>
    <row r="36" spans="1:12" x14ac:dyDescent="0.25">
      <c r="A36" s="6">
        <v>2042</v>
      </c>
      <c r="B36" s="83"/>
      <c r="C36" s="88"/>
      <c r="D36">
        <f>A36</f>
        <v>2042</v>
      </c>
      <c r="E36" s="89"/>
    </row>
    <row r="37" spans="1:12" ht="15.75" thickBot="1" x14ac:dyDescent="0.3">
      <c r="A37" s="6">
        <v>2043</v>
      </c>
      <c r="B37" s="83"/>
      <c r="C37" s="88"/>
      <c r="D37">
        <f>A37</f>
        <v>2043</v>
      </c>
      <c r="E37" s="89"/>
    </row>
    <row r="38" spans="1:12" ht="15.75" thickTop="1" x14ac:dyDescent="0.25">
      <c r="A38" s="6">
        <v>2044</v>
      </c>
      <c r="B38" s="83"/>
      <c r="C38" s="88"/>
      <c r="D38">
        <f>A38</f>
        <v>2044</v>
      </c>
      <c r="E38" s="89"/>
      <c r="G38" s="41" t="s">
        <v>25</v>
      </c>
      <c r="H38" s="42"/>
      <c r="I38" s="42"/>
      <c r="J38" s="42"/>
      <c r="K38" s="43"/>
    </row>
    <row r="39" spans="1:12" x14ac:dyDescent="0.25">
      <c r="A39" s="6">
        <v>2045</v>
      </c>
      <c r="B39" s="83"/>
      <c r="C39" s="88"/>
      <c r="D39">
        <f>A39</f>
        <v>2045</v>
      </c>
      <c r="E39" s="89"/>
      <c r="G39" s="44"/>
      <c r="H39" s="45"/>
      <c r="I39" s="45"/>
      <c r="J39" s="45"/>
      <c r="K39" s="46"/>
    </row>
    <row r="40" spans="1:12" x14ac:dyDescent="0.25">
      <c r="A40" s="6">
        <v>2046</v>
      </c>
      <c r="B40" s="83"/>
      <c r="C40" s="88"/>
      <c r="D40">
        <f>A40</f>
        <v>2046</v>
      </c>
      <c r="E40" s="89"/>
      <c r="G40" s="39" t="s">
        <v>24</v>
      </c>
      <c r="H40" s="40"/>
      <c r="I40" s="40"/>
      <c r="J40" s="40"/>
      <c r="K40" s="82">
        <f>MAX(B6:B44)</f>
        <v>3592</v>
      </c>
      <c r="L40" s="93">
        <f>VLOOKUP(K40,B5:D44,3,FALSE)</f>
        <v>2015</v>
      </c>
    </row>
    <row r="41" spans="1:12" x14ac:dyDescent="0.25">
      <c r="A41" s="6">
        <v>2047</v>
      </c>
      <c r="B41" s="83"/>
      <c r="C41" s="88"/>
      <c r="D41">
        <f>A41</f>
        <v>2047</v>
      </c>
      <c r="E41" s="89"/>
      <c r="G41" s="37" t="s">
        <v>28</v>
      </c>
      <c r="H41" s="38"/>
      <c r="I41" s="38"/>
      <c r="J41" s="38"/>
      <c r="K41" s="94">
        <f>MAX(C6:C44)</f>
        <v>4800</v>
      </c>
      <c r="L41" s="27">
        <f>VLOOKUP(K41,C5:D44,2,FALSE)</f>
        <v>2014</v>
      </c>
    </row>
    <row r="42" spans="1:12" x14ac:dyDescent="0.25">
      <c r="A42" s="6">
        <v>2048</v>
      </c>
      <c r="B42" s="83"/>
      <c r="C42" s="88"/>
      <c r="D42">
        <f>A42</f>
        <v>2048</v>
      </c>
      <c r="E42" s="89"/>
      <c r="G42" s="34"/>
      <c r="H42" s="35"/>
      <c r="I42" s="35"/>
      <c r="J42" s="35"/>
      <c r="K42" s="36"/>
    </row>
    <row r="43" spans="1:12" x14ac:dyDescent="0.25">
      <c r="A43" s="6">
        <v>2049</v>
      </c>
      <c r="B43" s="83"/>
      <c r="C43" s="88"/>
      <c r="D43">
        <f>A43</f>
        <v>2049</v>
      </c>
      <c r="E43" s="89"/>
      <c r="G43" s="30" t="s">
        <v>26</v>
      </c>
      <c r="H43" s="31"/>
      <c r="I43" s="31"/>
      <c r="J43" s="31"/>
      <c r="K43" s="28"/>
      <c r="L43" s="28"/>
    </row>
    <row r="44" spans="1:12" ht="15.75" thickBot="1" x14ac:dyDescent="0.3">
      <c r="A44" s="7">
        <v>2050</v>
      </c>
      <c r="B44" s="83"/>
      <c r="C44" s="88"/>
      <c r="D44">
        <f>A44</f>
        <v>2050</v>
      </c>
      <c r="E44" s="90"/>
      <c r="G44" s="32" t="s">
        <v>27</v>
      </c>
      <c r="H44" s="33"/>
      <c r="I44" s="33"/>
      <c r="J44" s="33"/>
      <c r="K44" s="29"/>
      <c r="L44" s="29"/>
    </row>
    <row r="45" spans="1:12" ht="15.75" thickTop="1" x14ac:dyDescent="0.25"/>
  </sheetData>
  <mergeCells count="9">
    <mergeCell ref="G38:K39"/>
    <mergeCell ref="A1:B1"/>
    <mergeCell ref="A2:E3"/>
    <mergeCell ref="A4:A5"/>
    <mergeCell ref="G43:J43"/>
    <mergeCell ref="G44:J44"/>
    <mergeCell ref="G42:K42"/>
    <mergeCell ref="G41:J41"/>
    <mergeCell ref="G40:J40"/>
  </mergeCells>
  <hyperlinks>
    <hyperlink ref="A6" location="'2012'!A1" display="'2012'!A1" xr:uid="{92950094-08A5-49AB-BE20-D59A575B6781}"/>
    <hyperlink ref="A7" location="'2013'!A1" display="'2013'!A1" xr:uid="{8AD0C875-E973-494A-A11C-4E97014E95FB}"/>
    <hyperlink ref="A8" location="'2014'!A1" display="'2014'!A1" xr:uid="{B7D79FD4-4657-4C7A-8104-AC1CEA57A89C}"/>
    <hyperlink ref="A9" location="'2015'!A1" display="'2015'!A1" xr:uid="{6DDCFB4E-A942-4E27-ABA4-78F32EA2C9A4}"/>
    <hyperlink ref="A10" location="'2016'!A1" display="'2016'!A1" xr:uid="{CE28BA72-0E91-4355-9C89-7B06C6182906}"/>
    <hyperlink ref="A11" location="'2017'!A1" display="'2017'!A1" xr:uid="{00E9AAF1-0FDB-48C2-BF83-B277F6BC36AD}"/>
    <hyperlink ref="A12" location="'2018'!A1" display="'2018'!A1" xr:uid="{25292AAE-7EF9-4B08-A6E3-6237E204F753}"/>
    <hyperlink ref="A13" location="'2019'!A1" display="'2019'!A1" xr:uid="{C75A7AFE-A76C-4DD7-91EA-3FD690CECB43}"/>
    <hyperlink ref="A14" location="'2020'!A1" display="'2020'!A1" xr:uid="{A42D6018-2975-449F-8A2E-D445BAFA0898}"/>
    <hyperlink ref="A15" location="'2021'!A1" display="'2021'!A1" xr:uid="{89FD5434-6C2A-4559-9DF7-6B116E009715}"/>
    <hyperlink ref="A16" location="'2022'!A1" display="'2022'!A1" xr:uid="{8BB939A3-2D24-41D4-91A3-A9647E68DC21}"/>
    <hyperlink ref="A17" location="'2023'!A1" display="'2023'!A1" xr:uid="{FD0BB4F5-CF56-4709-A13B-120FAF5E4E8A}"/>
    <hyperlink ref="A18" location="'2024'!A1" display="'2024'!A1" xr:uid="{D8F5A63F-7DC1-4C06-A947-FFD440B8301D}"/>
    <hyperlink ref="A19" location="'2025'!A1" display="'2025'!A1" xr:uid="{080B822E-4A1C-4605-920F-26A2EFE777C0}"/>
    <hyperlink ref="A20" location="'2026'!A1" display="'2026'!A1" xr:uid="{EB96EFC0-A939-4A33-A280-F14A3794BD75}"/>
    <hyperlink ref="A21" location="'2027'!A1" display="'2027'!A1" xr:uid="{C43FC3FE-B172-4F08-A861-41EC99251BA7}"/>
    <hyperlink ref="A22" location="'2028'!A1" display="'2028'!A1" xr:uid="{10A77FA8-90E4-4017-932B-13EAA60A90D9}"/>
    <hyperlink ref="A23" location="'2029'!A1" display="'2029'!A1" xr:uid="{0AFAB9AE-ECD1-4109-B34F-B1C0AB0ED78D}"/>
    <hyperlink ref="A24" location="'2030'!A1" display="'2030'!A1" xr:uid="{E9F88B42-A570-4B8A-98F7-56FBE100CE16}"/>
    <hyperlink ref="A25" location="'2031'!A1" display="'2031'!A1" xr:uid="{C14D1776-1048-434D-A005-4650604A76DC}"/>
    <hyperlink ref="A26" location="'2032'!A1" display="'2032'!A1" xr:uid="{9D09208A-8B6F-4FAD-B636-C906DC04861D}"/>
    <hyperlink ref="A27" location="'2033'!A1" display="'2033'!A1" xr:uid="{24062265-8554-47B2-8BFD-781D68A02324}"/>
    <hyperlink ref="A28" location="'2034'!A1" display="'2034'!A1" xr:uid="{8F072AC2-6B87-4D98-ABDC-C06770D022A6}"/>
    <hyperlink ref="A29" location="'2035'!A1" display="'2035'!A1" xr:uid="{1E4EF04E-4685-489E-AC26-D140E7546C91}"/>
    <hyperlink ref="A30" location="'2036'!A1" display="'2036'!A1" xr:uid="{4D65FADE-E31A-4AF5-8628-406C9EA2D780}"/>
    <hyperlink ref="A31" location="'2037'!A1" display="'2037'!A1" xr:uid="{9AC88F2F-1C37-4465-80D0-8EDD444C62E5}"/>
    <hyperlink ref="A32" location="'2038'!A1" display="'2038'!A1" xr:uid="{D25E9D66-567A-448D-ABBE-030D868B1FB1}"/>
    <hyperlink ref="A33" location="'2039'!A1" display="'2039'!A1" xr:uid="{2B343B43-97D9-4494-ACDF-FFB890F65508}"/>
    <hyperlink ref="A34" location="'2040'!A1" display="'2040'!A1" xr:uid="{6F1DD9C1-F8D6-4CB7-8BE1-61A9A8B650B4}"/>
    <hyperlink ref="A35" location="'2041'!A1" display="'2041'!A1" xr:uid="{A2CAC393-3C0E-48D7-A6E4-0A7FE3EB8588}"/>
    <hyperlink ref="A36" location="'2042'!A1" display="'2042'!A1" xr:uid="{B0FDDD3B-3128-4942-B26E-2516DE2A83CF}"/>
    <hyperlink ref="A37" location="'2043'!A1" display="'2043'!A1" xr:uid="{B11E908B-7B37-4EF6-8398-CD32E93D2191}"/>
    <hyperlink ref="A38" location="'2044'!A1" display="'2044'!A1" xr:uid="{120E7287-ED1E-4EE4-AE41-3F45BD34563E}"/>
    <hyperlink ref="A39" location="'2045'!A1" display="'2045'!A1" xr:uid="{EA6375E3-A377-48FD-957D-7402DE45B84C}"/>
    <hyperlink ref="A40" location="'2046'!A1" display="'2046'!A1" xr:uid="{CA37DBB2-CE12-439F-BF6A-F99A2B53F334}"/>
    <hyperlink ref="A41" location="'2047'!A1" display="'2047'!A1" xr:uid="{A2100F29-E14E-4F23-AA0E-2A87A8C4F712}"/>
    <hyperlink ref="A42" location="'2048'!A1" display="'2048'!A1" xr:uid="{E42379CA-EF25-487B-B6FB-1CF70A8C2FD2}"/>
    <hyperlink ref="A43" location="'2049'!A1" display="'2049'!A1" xr:uid="{F457EB1C-78C1-45A6-BF09-63821898CAB9}"/>
    <hyperlink ref="A44" location="'2050'!A1" display="'2050'!A1" xr:uid="{5838846B-1AE3-4BAB-A4E4-AECFC28AF616}"/>
    <hyperlink ref="A1:B1" location="Relever!A1" display="Créer un relever" xr:uid="{211D6FF0-A6BD-4829-8988-3670B2E77514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3D656-0302-48A4-BEED-A94B8C843A37}">
  <sheetPr>
    <pageSetUpPr fitToPage="1"/>
  </sheetPr>
  <dimension ref="A1:K68"/>
  <sheetViews>
    <sheetView workbookViewId="0">
      <selection activeCell="G41" sqref="G41:G42"/>
    </sheetView>
  </sheetViews>
  <sheetFormatPr baseColWidth="10" defaultRowHeight="15" x14ac:dyDescent="0.25"/>
  <sheetData>
    <row r="1" spans="1:11" ht="15.75" thickTop="1" x14ac:dyDescent="0.25">
      <c r="A1" s="67" t="s">
        <v>0</v>
      </c>
      <c r="B1" s="68"/>
      <c r="C1" s="68"/>
      <c r="D1" s="68"/>
      <c r="E1" s="69"/>
      <c r="G1" s="67" t="s">
        <v>0</v>
      </c>
      <c r="H1" s="68"/>
      <c r="I1" s="68"/>
      <c r="J1" s="68"/>
      <c r="K1" s="69"/>
    </row>
    <row r="2" spans="1:11" x14ac:dyDescent="0.25">
      <c r="A2" s="70"/>
      <c r="B2" s="71"/>
      <c r="C2" s="71"/>
      <c r="D2" s="71"/>
      <c r="E2" s="72"/>
      <c r="G2" s="70"/>
      <c r="H2" s="71"/>
      <c r="I2" s="71"/>
      <c r="J2" s="71"/>
      <c r="K2" s="72"/>
    </row>
    <row r="3" spans="1:11" x14ac:dyDescent="0.25">
      <c r="A3" s="70">
        <f>Comparatif!C1</f>
        <v>2019</v>
      </c>
      <c r="B3" s="71" t="s">
        <v>20</v>
      </c>
      <c r="C3" s="71"/>
      <c r="D3" s="71" t="s">
        <v>19</v>
      </c>
      <c r="E3" s="72"/>
      <c r="G3" s="70">
        <f>Comparatif!D1</f>
        <v>2020</v>
      </c>
      <c r="H3" s="71" t="s">
        <v>20</v>
      </c>
      <c r="I3" s="71"/>
      <c r="J3" s="71" t="s">
        <v>19</v>
      </c>
      <c r="K3" s="72"/>
    </row>
    <row r="4" spans="1:11" x14ac:dyDescent="0.25">
      <c r="A4" s="70"/>
      <c r="B4" s="71"/>
      <c r="C4" s="71"/>
      <c r="D4" s="71"/>
      <c r="E4" s="72"/>
      <c r="G4" s="70"/>
      <c r="H4" s="71"/>
      <c r="I4" s="71"/>
      <c r="J4" s="71"/>
      <c r="K4" s="72"/>
    </row>
    <row r="5" spans="1:11" x14ac:dyDescent="0.25">
      <c r="A5" s="57" t="s">
        <v>3</v>
      </c>
      <c r="B5" s="58"/>
      <c r="C5" s="58"/>
      <c r="D5" s="59"/>
      <c r="E5" s="60"/>
      <c r="G5" s="57" t="s">
        <v>3</v>
      </c>
      <c r="H5" s="58"/>
      <c r="I5" s="58"/>
      <c r="J5" s="59"/>
      <c r="K5" s="60"/>
    </row>
    <row r="6" spans="1:11" x14ac:dyDescent="0.25">
      <c r="A6" s="57"/>
      <c r="B6" s="58"/>
      <c r="C6" s="58"/>
      <c r="D6" s="59"/>
      <c r="E6" s="60"/>
      <c r="G6" s="57"/>
      <c r="H6" s="58"/>
      <c r="I6" s="58"/>
      <c r="J6" s="59"/>
      <c r="K6" s="60"/>
    </row>
    <row r="7" spans="1:11" x14ac:dyDescent="0.25">
      <c r="A7" s="57" t="s">
        <v>4</v>
      </c>
      <c r="B7" s="58"/>
      <c r="C7" s="58"/>
      <c r="D7" s="59"/>
      <c r="E7" s="60"/>
      <c r="G7" s="57" t="s">
        <v>4</v>
      </c>
      <c r="H7" s="58"/>
      <c r="I7" s="58"/>
      <c r="J7" s="59"/>
      <c r="K7" s="60"/>
    </row>
    <row r="8" spans="1:11" x14ac:dyDescent="0.25">
      <c r="A8" s="57"/>
      <c r="B8" s="58"/>
      <c r="C8" s="58"/>
      <c r="D8" s="59"/>
      <c r="E8" s="60"/>
      <c r="G8" s="57"/>
      <c r="H8" s="58"/>
      <c r="I8" s="58"/>
      <c r="J8" s="59"/>
      <c r="K8" s="60"/>
    </row>
    <row r="9" spans="1:11" x14ac:dyDescent="0.25">
      <c r="A9" s="57" t="s">
        <v>5</v>
      </c>
      <c r="B9" s="58"/>
      <c r="C9" s="58"/>
      <c r="D9" s="59"/>
      <c r="E9" s="60"/>
      <c r="G9" s="57" t="s">
        <v>5</v>
      </c>
      <c r="H9" s="58"/>
      <c r="I9" s="58"/>
      <c r="J9" s="59"/>
      <c r="K9" s="60"/>
    </row>
    <row r="10" spans="1:11" x14ac:dyDescent="0.25">
      <c r="A10" s="57"/>
      <c r="B10" s="58"/>
      <c r="C10" s="58"/>
      <c r="D10" s="59"/>
      <c r="E10" s="60"/>
      <c r="G10" s="57"/>
      <c r="H10" s="58"/>
      <c r="I10" s="58"/>
      <c r="J10" s="59"/>
      <c r="K10" s="60"/>
    </row>
    <row r="11" spans="1:11" x14ac:dyDescent="0.25">
      <c r="A11" s="57" t="s">
        <v>6</v>
      </c>
      <c r="B11" s="58"/>
      <c r="C11" s="58"/>
      <c r="D11" s="59"/>
      <c r="E11" s="60"/>
      <c r="G11" s="57" t="s">
        <v>6</v>
      </c>
      <c r="H11" s="58"/>
      <c r="I11" s="58"/>
      <c r="J11" s="59"/>
      <c r="K11" s="60"/>
    </row>
    <row r="12" spans="1:11" x14ac:dyDescent="0.25">
      <c r="A12" s="57"/>
      <c r="B12" s="58"/>
      <c r="C12" s="58"/>
      <c r="D12" s="59"/>
      <c r="E12" s="60"/>
      <c r="G12" s="57"/>
      <c r="H12" s="58"/>
      <c r="I12" s="58"/>
      <c r="J12" s="59"/>
      <c r="K12" s="60"/>
    </row>
    <row r="13" spans="1:11" x14ac:dyDescent="0.25">
      <c r="A13" s="57" t="s">
        <v>7</v>
      </c>
      <c r="B13" s="58"/>
      <c r="C13" s="58"/>
      <c r="D13" s="59"/>
      <c r="E13" s="60"/>
      <c r="G13" s="57" t="s">
        <v>7</v>
      </c>
      <c r="H13" s="58"/>
      <c r="I13" s="58"/>
      <c r="J13" s="59"/>
      <c r="K13" s="60"/>
    </row>
    <row r="14" spans="1:11" x14ac:dyDescent="0.25">
      <c r="A14" s="57"/>
      <c r="B14" s="58"/>
      <c r="C14" s="58"/>
      <c r="D14" s="59"/>
      <c r="E14" s="60"/>
      <c r="G14" s="57"/>
      <c r="H14" s="58"/>
      <c r="I14" s="58"/>
      <c r="J14" s="59"/>
      <c r="K14" s="60"/>
    </row>
    <row r="15" spans="1:11" x14ac:dyDescent="0.25">
      <c r="A15" s="57" t="s">
        <v>8</v>
      </c>
      <c r="B15" s="58"/>
      <c r="C15" s="58"/>
      <c r="D15" s="59"/>
      <c r="E15" s="60"/>
      <c r="G15" s="57" t="s">
        <v>8</v>
      </c>
      <c r="H15" s="58"/>
      <c r="I15" s="58"/>
      <c r="J15" s="59"/>
      <c r="K15" s="60"/>
    </row>
    <row r="16" spans="1:11" x14ac:dyDescent="0.25">
      <c r="A16" s="57"/>
      <c r="B16" s="58"/>
      <c r="C16" s="58"/>
      <c r="D16" s="59"/>
      <c r="E16" s="60"/>
      <c r="G16" s="57"/>
      <c r="H16" s="58"/>
      <c r="I16" s="58"/>
      <c r="J16" s="59"/>
      <c r="K16" s="60"/>
    </row>
    <row r="17" spans="1:11" x14ac:dyDescent="0.25">
      <c r="A17" s="57" t="s">
        <v>9</v>
      </c>
      <c r="B17" s="58"/>
      <c r="C17" s="58"/>
      <c r="D17" s="59"/>
      <c r="E17" s="60"/>
      <c r="G17" s="57" t="s">
        <v>9</v>
      </c>
      <c r="H17" s="58"/>
      <c r="I17" s="58"/>
      <c r="J17" s="59"/>
      <c r="K17" s="60"/>
    </row>
    <row r="18" spans="1:11" x14ac:dyDescent="0.25">
      <c r="A18" s="57"/>
      <c r="B18" s="58"/>
      <c r="C18" s="58"/>
      <c r="D18" s="59"/>
      <c r="E18" s="60"/>
      <c r="G18" s="57"/>
      <c r="H18" s="58"/>
      <c r="I18" s="58"/>
      <c r="J18" s="59"/>
      <c r="K18" s="60"/>
    </row>
    <row r="19" spans="1:11" x14ac:dyDescent="0.25">
      <c r="A19" s="57" t="s">
        <v>10</v>
      </c>
      <c r="B19" s="58"/>
      <c r="C19" s="58"/>
      <c r="D19" s="59"/>
      <c r="E19" s="60"/>
      <c r="G19" s="57" t="s">
        <v>10</v>
      </c>
      <c r="H19" s="58"/>
      <c r="I19" s="58"/>
      <c r="J19" s="59"/>
      <c r="K19" s="60"/>
    </row>
    <row r="20" spans="1:11" x14ac:dyDescent="0.25">
      <c r="A20" s="57"/>
      <c r="B20" s="58"/>
      <c r="C20" s="58"/>
      <c r="D20" s="59"/>
      <c r="E20" s="60"/>
      <c r="G20" s="57"/>
      <c r="H20" s="58"/>
      <c r="I20" s="58"/>
      <c r="J20" s="59"/>
      <c r="K20" s="60"/>
    </row>
    <row r="21" spans="1:11" x14ac:dyDescent="0.25">
      <c r="A21" s="57" t="s">
        <v>11</v>
      </c>
      <c r="B21" s="58"/>
      <c r="C21" s="58"/>
      <c r="D21" s="59"/>
      <c r="E21" s="60"/>
      <c r="G21" s="57" t="s">
        <v>11</v>
      </c>
      <c r="H21" s="58"/>
      <c r="I21" s="58"/>
      <c r="J21" s="59"/>
      <c r="K21" s="60"/>
    </row>
    <row r="22" spans="1:11" x14ac:dyDescent="0.25">
      <c r="A22" s="57"/>
      <c r="B22" s="58"/>
      <c r="C22" s="58"/>
      <c r="D22" s="59"/>
      <c r="E22" s="60"/>
      <c r="G22" s="57"/>
      <c r="H22" s="58"/>
      <c r="I22" s="58"/>
      <c r="J22" s="59"/>
      <c r="K22" s="60"/>
    </row>
    <row r="23" spans="1:11" x14ac:dyDescent="0.25">
      <c r="A23" s="57" t="s">
        <v>12</v>
      </c>
      <c r="B23" s="58"/>
      <c r="C23" s="58"/>
      <c r="D23" s="59"/>
      <c r="E23" s="60"/>
      <c r="G23" s="57" t="s">
        <v>12</v>
      </c>
      <c r="H23" s="58"/>
      <c r="I23" s="58"/>
      <c r="J23" s="59"/>
      <c r="K23" s="60"/>
    </row>
    <row r="24" spans="1:11" x14ac:dyDescent="0.25">
      <c r="A24" s="57"/>
      <c r="B24" s="58"/>
      <c r="C24" s="58"/>
      <c r="D24" s="59"/>
      <c r="E24" s="60"/>
      <c r="G24" s="57"/>
      <c r="H24" s="58"/>
      <c r="I24" s="58"/>
      <c r="J24" s="59"/>
      <c r="K24" s="60"/>
    </row>
    <row r="25" spans="1:11" x14ac:dyDescent="0.25">
      <c r="A25" s="57" t="s">
        <v>13</v>
      </c>
      <c r="B25" s="58"/>
      <c r="C25" s="58"/>
      <c r="D25" s="59"/>
      <c r="E25" s="60"/>
      <c r="G25" s="57" t="s">
        <v>13</v>
      </c>
      <c r="H25" s="58"/>
      <c r="I25" s="58"/>
      <c r="J25" s="59"/>
      <c r="K25" s="60"/>
    </row>
    <row r="26" spans="1:11" x14ac:dyDescent="0.25">
      <c r="A26" s="57"/>
      <c r="B26" s="58"/>
      <c r="C26" s="58"/>
      <c r="D26" s="59"/>
      <c r="E26" s="60"/>
      <c r="G26" s="57"/>
      <c r="H26" s="58"/>
      <c r="I26" s="58"/>
      <c r="J26" s="59"/>
      <c r="K26" s="60"/>
    </row>
    <row r="27" spans="1:11" x14ac:dyDescent="0.25">
      <c r="A27" s="57" t="s">
        <v>14</v>
      </c>
      <c r="B27" s="58"/>
      <c r="C27" s="58"/>
      <c r="D27" s="59"/>
      <c r="E27" s="60"/>
      <c r="G27" s="57" t="s">
        <v>14</v>
      </c>
      <c r="H27" s="58"/>
      <c r="I27" s="58"/>
      <c r="J27" s="59"/>
      <c r="K27" s="60"/>
    </row>
    <row r="28" spans="1:11" x14ac:dyDescent="0.25">
      <c r="A28" s="57"/>
      <c r="B28" s="58"/>
      <c r="C28" s="58"/>
      <c r="D28" s="59"/>
      <c r="E28" s="60"/>
      <c r="G28" s="57"/>
      <c r="H28" s="58"/>
      <c r="I28" s="58"/>
      <c r="J28" s="59"/>
      <c r="K28" s="60"/>
    </row>
    <row r="29" spans="1:11" x14ac:dyDescent="0.25">
      <c r="A29" s="61" t="s">
        <v>16</v>
      </c>
      <c r="B29" s="63"/>
      <c r="C29" s="63"/>
      <c r="D29" s="63"/>
      <c r="E29" s="65"/>
      <c r="G29" s="61" t="s">
        <v>16</v>
      </c>
      <c r="H29" s="63"/>
      <c r="I29" s="63"/>
      <c r="J29" s="63"/>
      <c r="K29" s="65"/>
    </row>
    <row r="30" spans="1:11" x14ac:dyDescent="0.25">
      <c r="A30" s="61"/>
      <c r="B30" s="63"/>
      <c r="C30" s="63"/>
      <c r="D30" s="63"/>
      <c r="E30" s="65"/>
      <c r="G30" s="61"/>
      <c r="H30" s="63"/>
      <c r="I30" s="63"/>
      <c r="J30" s="63"/>
      <c r="K30" s="65"/>
    </row>
    <row r="31" spans="1:11" ht="15.75" thickBot="1" x14ac:dyDescent="0.3">
      <c r="A31" s="62"/>
      <c r="B31" s="64"/>
      <c r="C31" s="64"/>
      <c r="D31" s="64"/>
      <c r="E31" s="66"/>
      <c r="G31" s="62"/>
      <c r="H31" s="64"/>
      <c r="I31" s="64"/>
      <c r="J31" s="64"/>
      <c r="K31" s="66"/>
    </row>
    <row r="32" spans="1:11" ht="15.75" thickTop="1" x14ac:dyDescent="0.25"/>
    <row r="36" spans="1:11" ht="15.75" thickBot="1" x14ac:dyDescent="0.3"/>
    <row r="37" spans="1:11" ht="15.75" thickTop="1" x14ac:dyDescent="0.25">
      <c r="A37" s="67" t="s">
        <v>0</v>
      </c>
      <c r="B37" s="68"/>
      <c r="C37" s="68"/>
      <c r="D37" s="68"/>
      <c r="E37" s="69"/>
      <c r="G37" s="67" t="s">
        <v>0</v>
      </c>
      <c r="H37" s="68"/>
      <c r="I37" s="68"/>
      <c r="J37" s="68"/>
      <c r="K37" s="69"/>
    </row>
    <row r="38" spans="1:11" x14ac:dyDescent="0.25">
      <c r="A38" s="70"/>
      <c r="B38" s="71"/>
      <c r="C38" s="71"/>
      <c r="D38" s="71"/>
      <c r="E38" s="72"/>
      <c r="G38" s="70"/>
      <c r="H38" s="71"/>
      <c r="I38" s="71"/>
      <c r="J38" s="71"/>
      <c r="K38" s="72"/>
    </row>
    <row r="39" spans="1:11" x14ac:dyDescent="0.25">
      <c r="A39" s="70">
        <f>Comparatif!C33</f>
        <v>0</v>
      </c>
      <c r="B39" s="71" t="s">
        <v>20</v>
      </c>
      <c r="C39" s="71"/>
      <c r="D39" s="71" t="s">
        <v>19</v>
      </c>
      <c r="E39" s="72"/>
      <c r="G39" s="70">
        <f>Comparatif!F1</f>
        <v>2022</v>
      </c>
      <c r="H39" s="71" t="s">
        <v>20</v>
      </c>
      <c r="I39" s="71"/>
      <c r="J39" s="71" t="s">
        <v>19</v>
      </c>
      <c r="K39" s="72"/>
    </row>
    <row r="40" spans="1:11" x14ac:dyDescent="0.25">
      <c r="A40" s="70"/>
      <c r="B40" s="71"/>
      <c r="C40" s="71"/>
      <c r="D40" s="71"/>
      <c r="E40" s="72"/>
      <c r="G40" s="70"/>
      <c r="H40" s="71"/>
      <c r="I40" s="71"/>
      <c r="J40" s="71"/>
      <c r="K40" s="72"/>
    </row>
    <row r="41" spans="1:11" x14ac:dyDescent="0.25">
      <c r="A41" s="57" t="s">
        <v>3</v>
      </c>
      <c r="B41" s="58"/>
      <c r="C41" s="58"/>
      <c r="D41" s="59"/>
      <c r="E41" s="60"/>
      <c r="G41" s="57" t="s">
        <v>3</v>
      </c>
      <c r="H41" s="58"/>
      <c r="I41" s="58"/>
      <c r="J41" s="59"/>
      <c r="K41" s="60"/>
    </row>
    <row r="42" spans="1:11" x14ac:dyDescent="0.25">
      <c r="A42" s="57"/>
      <c r="B42" s="58"/>
      <c r="C42" s="58"/>
      <c r="D42" s="59"/>
      <c r="E42" s="60"/>
      <c r="G42" s="57"/>
      <c r="H42" s="58"/>
      <c r="I42" s="58"/>
      <c r="J42" s="59"/>
      <c r="K42" s="60"/>
    </row>
    <row r="43" spans="1:11" x14ac:dyDescent="0.25">
      <c r="A43" s="57" t="s">
        <v>4</v>
      </c>
      <c r="B43" s="58"/>
      <c r="C43" s="58"/>
      <c r="D43" s="59"/>
      <c r="E43" s="60"/>
      <c r="G43" s="57" t="s">
        <v>4</v>
      </c>
      <c r="H43" s="58"/>
      <c r="I43" s="58"/>
      <c r="J43" s="59"/>
      <c r="K43" s="60"/>
    </row>
    <row r="44" spans="1:11" x14ac:dyDescent="0.25">
      <c r="A44" s="57"/>
      <c r="B44" s="58"/>
      <c r="C44" s="58"/>
      <c r="D44" s="59"/>
      <c r="E44" s="60"/>
      <c r="G44" s="57"/>
      <c r="H44" s="58"/>
      <c r="I44" s="58"/>
      <c r="J44" s="59"/>
      <c r="K44" s="60"/>
    </row>
    <row r="45" spans="1:11" x14ac:dyDescent="0.25">
      <c r="A45" s="57" t="s">
        <v>5</v>
      </c>
      <c r="B45" s="58"/>
      <c r="C45" s="58"/>
      <c r="D45" s="59"/>
      <c r="E45" s="60"/>
      <c r="G45" s="57" t="s">
        <v>5</v>
      </c>
      <c r="H45" s="58"/>
      <c r="I45" s="58"/>
      <c r="J45" s="59"/>
      <c r="K45" s="60"/>
    </row>
    <row r="46" spans="1:11" x14ac:dyDescent="0.25">
      <c r="A46" s="57"/>
      <c r="B46" s="58"/>
      <c r="C46" s="58"/>
      <c r="D46" s="59"/>
      <c r="E46" s="60"/>
      <c r="G46" s="57"/>
      <c r="H46" s="58"/>
      <c r="I46" s="58"/>
      <c r="J46" s="59"/>
      <c r="K46" s="60"/>
    </row>
    <row r="47" spans="1:11" x14ac:dyDescent="0.25">
      <c r="A47" s="57" t="s">
        <v>6</v>
      </c>
      <c r="B47" s="58"/>
      <c r="C47" s="58"/>
      <c r="D47" s="59"/>
      <c r="E47" s="60"/>
      <c r="G47" s="57" t="s">
        <v>6</v>
      </c>
      <c r="H47" s="58"/>
      <c r="I47" s="58"/>
      <c r="J47" s="59"/>
      <c r="K47" s="60"/>
    </row>
    <row r="48" spans="1:11" x14ac:dyDescent="0.25">
      <c r="A48" s="57"/>
      <c r="B48" s="58"/>
      <c r="C48" s="58"/>
      <c r="D48" s="59"/>
      <c r="E48" s="60"/>
      <c r="G48" s="57"/>
      <c r="H48" s="58"/>
      <c r="I48" s="58"/>
      <c r="J48" s="59"/>
      <c r="K48" s="60"/>
    </row>
    <row r="49" spans="1:11" x14ac:dyDescent="0.25">
      <c r="A49" s="57" t="s">
        <v>7</v>
      </c>
      <c r="B49" s="58"/>
      <c r="C49" s="58"/>
      <c r="D49" s="59"/>
      <c r="E49" s="60"/>
      <c r="G49" s="57" t="s">
        <v>7</v>
      </c>
      <c r="H49" s="58"/>
      <c r="I49" s="58"/>
      <c r="J49" s="59"/>
      <c r="K49" s="60"/>
    </row>
    <row r="50" spans="1:11" x14ac:dyDescent="0.25">
      <c r="A50" s="57"/>
      <c r="B50" s="58"/>
      <c r="C50" s="58"/>
      <c r="D50" s="59"/>
      <c r="E50" s="60"/>
      <c r="G50" s="57"/>
      <c r="H50" s="58"/>
      <c r="I50" s="58"/>
      <c r="J50" s="59"/>
      <c r="K50" s="60"/>
    </row>
    <row r="51" spans="1:11" x14ac:dyDescent="0.25">
      <c r="A51" s="57" t="s">
        <v>8</v>
      </c>
      <c r="B51" s="58"/>
      <c r="C51" s="58"/>
      <c r="D51" s="59"/>
      <c r="E51" s="60"/>
      <c r="G51" s="57" t="s">
        <v>8</v>
      </c>
      <c r="H51" s="58"/>
      <c r="I51" s="58"/>
      <c r="J51" s="59"/>
      <c r="K51" s="60"/>
    </row>
    <row r="52" spans="1:11" x14ac:dyDescent="0.25">
      <c r="A52" s="57"/>
      <c r="B52" s="58"/>
      <c r="C52" s="58"/>
      <c r="D52" s="59"/>
      <c r="E52" s="60"/>
      <c r="G52" s="57"/>
      <c r="H52" s="58"/>
      <c r="I52" s="58"/>
      <c r="J52" s="59"/>
      <c r="K52" s="60"/>
    </row>
    <row r="53" spans="1:11" x14ac:dyDescent="0.25">
      <c r="A53" s="57" t="s">
        <v>9</v>
      </c>
      <c r="B53" s="58"/>
      <c r="C53" s="58"/>
      <c r="D53" s="59"/>
      <c r="E53" s="60"/>
      <c r="G53" s="57" t="s">
        <v>9</v>
      </c>
      <c r="H53" s="58"/>
      <c r="I53" s="58"/>
      <c r="J53" s="59"/>
      <c r="K53" s="60"/>
    </row>
    <row r="54" spans="1:11" x14ac:dyDescent="0.25">
      <c r="A54" s="57"/>
      <c r="B54" s="58"/>
      <c r="C54" s="58"/>
      <c r="D54" s="59"/>
      <c r="E54" s="60"/>
      <c r="G54" s="57"/>
      <c r="H54" s="58"/>
      <c r="I54" s="58"/>
      <c r="J54" s="59"/>
      <c r="K54" s="60"/>
    </row>
    <row r="55" spans="1:11" x14ac:dyDescent="0.25">
      <c r="A55" s="57" t="s">
        <v>10</v>
      </c>
      <c r="B55" s="58"/>
      <c r="C55" s="58"/>
      <c r="D55" s="59"/>
      <c r="E55" s="60"/>
      <c r="G55" s="57" t="s">
        <v>10</v>
      </c>
      <c r="H55" s="58"/>
      <c r="I55" s="58"/>
      <c r="J55" s="59"/>
      <c r="K55" s="60"/>
    </row>
    <row r="56" spans="1:11" x14ac:dyDescent="0.25">
      <c r="A56" s="57"/>
      <c r="B56" s="58"/>
      <c r="C56" s="58"/>
      <c r="D56" s="59"/>
      <c r="E56" s="60"/>
      <c r="G56" s="57"/>
      <c r="H56" s="58"/>
      <c r="I56" s="58"/>
      <c r="J56" s="59"/>
      <c r="K56" s="60"/>
    </row>
    <row r="57" spans="1:11" x14ac:dyDescent="0.25">
      <c r="A57" s="57" t="s">
        <v>11</v>
      </c>
      <c r="B57" s="58"/>
      <c r="C57" s="58"/>
      <c r="D57" s="59"/>
      <c r="E57" s="60"/>
      <c r="G57" s="57" t="s">
        <v>11</v>
      </c>
      <c r="H57" s="58"/>
      <c r="I57" s="58"/>
      <c r="J57" s="59"/>
      <c r="K57" s="60"/>
    </row>
    <row r="58" spans="1:11" x14ac:dyDescent="0.25">
      <c r="A58" s="57"/>
      <c r="B58" s="58"/>
      <c r="C58" s="58"/>
      <c r="D58" s="59"/>
      <c r="E58" s="60"/>
      <c r="G58" s="57"/>
      <c r="H58" s="58"/>
      <c r="I58" s="58"/>
      <c r="J58" s="59"/>
      <c r="K58" s="60"/>
    </row>
    <row r="59" spans="1:11" x14ac:dyDescent="0.25">
      <c r="A59" s="57" t="s">
        <v>12</v>
      </c>
      <c r="B59" s="58"/>
      <c r="C59" s="58"/>
      <c r="D59" s="59"/>
      <c r="E59" s="60"/>
      <c r="G59" s="57" t="s">
        <v>12</v>
      </c>
      <c r="H59" s="58"/>
      <c r="I59" s="58"/>
      <c r="J59" s="59"/>
      <c r="K59" s="60"/>
    </row>
    <row r="60" spans="1:11" x14ac:dyDescent="0.25">
      <c r="A60" s="57"/>
      <c r="B60" s="58"/>
      <c r="C60" s="58"/>
      <c r="D60" s="59"/>
      <c r="E60" s="60"/>
      <c r="G60" s="57"/>
      <c r="H60" s="58"/>
      <c r="I60" s="58"/>
      <c r="J60" s="59"/>
      <c r="K60" s="60"/>
    </row>
    <row r="61" spans="1:11" x14ac:dyDescent="0.25">
      <c r="A61" s="57" t="s">
        <v>13</v>
      </c>
      <c r="B61" s="58"/>
      <c r="C61" s="58"/>
      <c r="D61" s="59"/>
      <c r="E61" s="60"/>
      <c r="G61" s="57" t="s">
        <v>13</v>
      </c>
      <c r="H61" s="58"/>
      <c r="I61" s="58"/>
      <c r="J61" s="59"/>
      <c r="K61" s="60"/>
    </row>
    <row r="62" spans="1:11" x14ac:dyDescent="0.25">
      <c r="A62" s="57"/>
      <c r="B62" s="58"/>
      <c r="C62" s="58"/>
      <c r="D62" s="59"/>
      <c r="E62" s="60"/>
      <c r="G62" s="57"/>
      <c r="H62" s="58"/>
      <c r="I62" s="58"/>
      <c r="J62" s="59"/>
      <c r="K62" s="60"/>
    </row>
    <row r="63" spans="1:11" x14ac:dyDescent="0.25">
      <c r="A63" s="57" t="s">
        <v>14</v>
      </c>
      <c r="B63" s="58"/>
      <c r="C63" s="58"/>
      <c r="D63" s="59"/>
      <c r="E63" s="60"/>
      <c r="G63" s="57" t="s">
        <v>14</v>
      </c>
      <c r="H63" s="58"/>
      <c r="I63" s="58"/>
      <c r="J63" s="59"/>
      <c r="K63" s="60"/>
    </row>
    <row r="64" spans="1:11" x14ac:dyDescent="0.25">
      <c r="A64" s="57"/>
      <c r="B64" s="58"/>
      <c r="C64" s="58"/>
      <c r="D64" s="59"/>
      <c r="E64" s="60"/>
      <c r="G64" s="57"/>
      <c r="H64" s="58"/>
      <c r="I64" s="58"/>
      <c r="J64" s="59"/>
      <c r="K64" s="60"/>
    </row>
    <row r="65" spans="1:11" x14ac:dyDescent="0.25">
      <c r="A65" s="61" t="s">
        <v>16</v>
      </c>
      <c r="B65" s="63"/>
      <c r="C65" s="63"/>
      <c r="D65" s="63"/>
      <c r="E65" s="65"/>
      <c r="G65" s="61" t="s">
        <v>16</v>
      </c>
      <c r="H65" s="63"/>
      <c r="I65" s="63"/>
      <c r="J65" s="63"/>
      <c r="K65" s="65"/>
    </row>
    <row r="66" spans="1:11" x14ac:dyDescent="0.25">
      <c r="A66" s="61"/>
      <c r="B66" s="63"/>
      <c r="C66" s="63"/>
      <c r="D66" s="63"/>
      <c r="E66" s="65"/>
      <c r="G66" s="61"/>
      <c r="H66" s="63"/>
      <c r="I66" s="63"/>
      <c r="J66" s="63"/>
      <c r="K66" s="65"/>
    </row>
    <row r="67" spans="1:11" ht="15.75" thickBot="1" x14ac:dyDescent="0.3">
      <c r="A67" s="62"/>
      <c r="B67" s="64"/>
      <c r="C67" s="64"/>
      <c r="D67" s="64"/>
      <c r="E67" s="66"/>
      <c r="G67" s="62"/>
      <c r="H67" s="64"/>
      <c r="I67" s="64"/>
      <c r="J67" s="64"/>
      <c r="K67" s="66"/>
    </row>
    <row r="68" spans="1:11" ht="15.75" thickTop="1" x14ac:dyDescent="0.25"/>
  </sheetData>
  <mergeCells count="172">
    <mergeCell ref="A7:A8"/>
    <mergeCell ref="B7:C8"/>
    <mergeCell ref="D7:E8"/>
    <mergeCell ref="A9:A10"/>
    <mergeCell ref="B9:C10"/>
    <mergeCell ref="D9:E10"/>
    <mergeCell ref="A1:E2"/>
    <mergeCell ref="A3:A4"/>
    <mergeCell ref="B3:C4"/>
    <mergeCell ref="D3:E4"/>
    <mergeCell ref="A5:A6"/>
    <mergeCell ref="B5:C6"/>
    <mergeCell ref="D5:E6"/>
    <mergeCell ref="D21:E22"/>
    <mergeCell ref="A15:A16"/>
    <mergeCell ref="B15:C16"/>
    <mergeCell ref="D15:E16"/>
    <mergeCell ref="A17:A18"/>
    <mergeCell ref="B17:C18"/>
    <mergeCell ref="D17:E18"/>
    <mergeCell ref="A11:A12"/>
    <mergeCell ref="B11:C12"/>
    <mergeCell ref="D11:E12"/>
    <mergeCell ref="A13:A14"/>
    <mergeCell ref="B13:C14"/>
    <mergeCell ref="D13:E14"/>
    <mergeCell ref="A29:A31"/>
    <mergeCell ref="B29:C31"/>
    <mergeCell ref="D29:E31"/>
    <mergeCell ref="G1:K2"/>
    <mergeCell ref="G3:G4"/>
    <mergeCell ref="H3:I4"/>
    <mergeCell ref="J3:K4"/>
    <mergeCell ref="G5:G6"/>
    <mergeCell ref="H5:I6"/>
    <mergeCell ref="J5:K6"/>
    <mergeCell ref="A27:A28"/>
    <mergeCell ref="B27:C28"/>
    <mergeCell ref="D27:E28"/>
    <mergeCell ref="A23:A24"/>
    <mergeCell ref="B23:C24"/>
    <mergeCell ref="D23:E24"/>
    <mergeCell ref="A25:A26"/>
    <mergeCell ref="B25:C26"/>
    <mergeCell ref="D25:E26"/>
    <mergeCell ref="A19:A20"/>
    <mergeCell ref="B19:C20"/>
    <mergeCell ref="D19:E20"/>
    <mergeCell ref="A21:A22"/>
    <mergeCell ref="B21:C22"/>
    <mergeCell ref="G11:G12"/>
    <mergeCell ref="H11:I12"/>
    <mergeCell ref="J11:K12"/>
    <mergeCell ref="G13:G14"/>
    <mergeCell ref="H13:I14"/>
    <mergeCell ref="J13:K14"/>
    <mergeCell ref="G7:G8"/>
    <mergeCell ref="H7:I8"/>
    <mergeCell ref="J7:K8"/>
    <mergeCell ref="G9:G10"/>
    <mergeCell ref="H9:I10"/>
    <mergeCell ref="J9:K10"/>
    <mergeCell ref="G19:G20"/>
    <mergeCell ref="H19:I20"/>
    <mergeCell ref="J19:K20"/>
    <mergeCell ref="G21:G22"/>
    <mergeCell ref="H21:I22"/>
    <mergeCell ref="J21:K22"/>
    <mergeCell ref="G15:G16"/>
    <mergeCell ref="H15:I16"/>
    <mergeCell ref="J15:K16"/>
    <mergeCell ref="G17:G18"/>
    <mergeCell ref="H17:I18"/>
    <mergeCell ref="J17:K18"/>
    <mergeCell ref="G27:G28"/>
    <mergeCell ref="H27:I28"/>
    <mergeCell ref="J27:K28"/>
    <mergeCell ref="G29:G31"/>
    <mergeCell ref="H29:I31"/>
    <mergeCell ref="J29:K31"/>
    <mergeCell ref="G23:G24"/>
    <mergeCell ref="H23:I24"/>
    <mergeCell ref="J23:K24"/>
    <mergeCell ref="G25:G26"/>
    <mergeCell ref="H25:I26"/>
    <mergeCell ref="J25:K26"/>
    <mergeCell ref="J47:K48"/>
    <mergeCell ref="G49:G50"/>
    <mergeCell ref="H49:I50"/>
    <mergeCell ref="J49:K50"/>
    <mergeCell ref="G43:G44"/>
    <mergeCell ref="H43:I44"/>
    <mergeCell ref="J43:K44"/>
    <mergeCell ref="G45:G46"/>
    <mergeCell ref="H45:I46"/>
    <mergeCell ref="J45:K46"/>
    <mergeCell ref="J55:K56"/>
    <mergeCell ref="G57:G58"/>
    <mergeCell ref="H57:I58"/>
    <mergeCell ref="J57:K58"/>
    <mergeCell ref="G51:G52"/>
    <mergeCell ref="H51:I52"/>
    <mergeCell ref="J51:K52"/>
    <mergeCell ref="G53:G54"/>
    <mergeCell ref="H53:I54"/>
    <mergeCell ref="J53:K54"/>
    <mergeCell ref="J63:K64"/>
    <mergeCell ref="G65:G67"/>
    <mergeCell ref="H65:I67"/>
    <mergeCell ref="J65:K67"/>
    <mergeCell ref="G59:G60"/>
    <mergeCell ref="H59:I60"/>
    <mergeCell ref="J59:K60"/>
    <mergeCell ref="G61:G62"/>
    <mergeCell ref="H61:I62"/>
    <mergeCell ref="J61:K62"/>
    <mergeCell ref="A37:E38"/>
    <mergeCell ref="A39:A40"/>
    <mergeCell ref="B39:C40"/>
    <mergeCell ref="D39:E40"/>
    <mergeCell ref="A41:A42"/>
    <mergeCell ref="B41:C42"/>
    <mergeCell ref="D41:E42"/>
    <mergeCell ref="G63:G64"/>
    <mergeCell ref="H63:I64"/>
    <mergeCell ref="G55:G56"/>
    <mergeCell ref="H55:I56"/>
    <mergeCell ref="G47:G48"/>
    <mergeCell ref="H47:I48"/>
    <mergeCell ref="G37:K38"/>
    <mergeCell ref="G39:G40"/>
    <mergeCell ref="H39:I40"/>
    <mergeCell ref="J39:K40"/>
    <mergeCell ref="G41:G42"/>
    <mergeCell ref="H41:I42"/>
    <mergeCell ref="J41:K42"/>
    <mergeCell ref="A47:A48"/>
    <mergeCell ref="B47:C48"/>
    <mergeCell ref="D47:E48"/>
    <mergeCell ref="A49:A50"/>
    <mergeCell ref="B49:C50"/>
    <mergeCell ref="D49:E50"/>
    <mergeCell ref="A43:A44"/>
    <mergeCell ref="B43:C44"/>
    <mergeCell ref="D43:E44"/>
    <mergeCell ref="A45:A46"/>
    <mergeCell ref="B45:C46"/>
    <mergeCell ref="D45:E46"/>
    <mergeCell ref="A55:A56"/>
    <mergeCell ref="B55:C56"/>
    <mergeCell ref="D55:E56"/>
    <mergeCell ref="A57:A58"/>
    <mergeCell ref="B57:C58"/>
    <mergeCell ref="D57:E58"/>
    <mergeCell ref="A51:A52"/>
    <mergeCell ref="B51:C52"/>
    <mergeCell ref="D51:E52"/>
    <mergeCell ref="A53:A54"/>
    <mergeCell ref="B53:C54"/>
    <mergeCell ref="D53:E54"/>
    <mergeCell ref="A63:A64"/>
    <mergeCell ref="B63:C64"/>
    <mergeCell ref="D63:E64"/>
    <mergeCell ref="A65:A67"/>
    <mergeCell ref="B65:C67"/>
    <mergeCell ref="D65:E67"/>
    <mergeCell ref="A59:A60"/>
    <mergeCell ref="B59:C60"/>
    <mergeCell ref="D59:E60"/>
    <mergeCell ref="A61:A62"/>
    <mergeCell ref="B61:C62"/>
    <mergeCell ref="D61:E62"/>
  </mergeCells>
  <pageMargins left="0.7" right="0.7" top="0.75" bottom="0.75" header="0.3" footer="0.3"/>
  <pageSetup paperSize="9" scale="6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DD810-BBA2-4B8A-82C8-04BF548F1EDA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5.75" thickBot="1" x14ac:dyDescent="0.3">
      <c r="A1" s="73" t="s">
        <v>0</v>
      </c>
      <c r="B1" s="74"/>
      <c r="C1" s="74"/>
    </row>
    <row r="2" spans="1:3" ht="15.75" thickBot="1" x14ac:dyDescent="0.3">
      <c r="A2" s="73"/>
      <c r="B2" s="74"/>
      <c r="C2" s="74"/>
    </row>
    <row r="3" spans="1:3" ht="15.75" thickBot="1" x14ac:dyDescent="0.3">
      <c r="A3" s="73">
        <v>2012</v>
      </c>
      <c r="B3" s="74" t="s">
        <v>20</v>
      </c>
      <c r="C3" s="74" t="s">
        <v>19</v>
      </c>
    </row>
    <row r="4" spans="1:3" ht="15.75" thickBot="1" x14ac:dyDescent="0.3">
      <c r="A4" s="75"/>
      <c r="B4" s="76"/>
      <c r="C4" s="76"/>
    </row>
    <row r="5" spans="1:3" ht="28.5" customHeight="1" thickBot="1" x14ac:dyDescent="0.3">
      <c r="A5" s="14" t="s">
        <v>3</v>
      </c>
      <c r="B5" s="11"/>
      <c r="C5" s="1"/>
    </row>
    <row r="6" spans="1:3" ht="28.5" customHeight="1" thickBot="1" x14ac:dyDescent="0.3">
      <c r="A6" s="14" t="s">
        <v>4</v>
      </c>
      <c r="B6" s="11"/>
      <c r="C6" s="1"/>
    </row>
    <row r="7" spans="1:3" ht="28.5" customHeight="1" thickBot="1" x14ac:dyDescent="0.3">
      <c r="A7" s="14" t="s">
        <v>5</v>
      </c>
      <c r="B7" s="11"/>
      <c r="C7" s="1"/>
    </row>
    <row r="8" spans="1:3" ht="28.5" customHeight="1" thickBot="1" x14ac:dyDescent="0.3">
      <c r="A8" s="14" t="s">
        <v>6</v>
      </c>
      <c r="B8" s="11"/>
      <c r="C8" s="1"/>
    </row>
    <row r="9" spans="1:3" ht="28.5" customHeight="1" thickBot="1" x14ac:dyDescent="0.3">
      <c r="A9" s="14" t="s">
        <v>7</v>
      </c>
      <c r="B9" s="11"/>
      <c r="C9" s="1"/>
    </row>
    <row r="10" spans="1:3" ht="28.5" customHeight="1" thickBot="1" x14ac:dyDescent="0.3">
      <c r="A10" s="14" t="s">
        <v>8</v>
      </c>
      <c r="B10" s="11"/>
      <c r="C10" s="1"/>
    </row>
    <row r="11" spans="1:3" ht="28.5" customHeight="1" thickBot="1" x14ac:dyDescent="0.3">
      <c r="A11" s="14" t="s">
        <v>9</v>
      </c>
      <c r="B11" s="11"/>
      <c r="C11" s="1"/>
    </row>
    <row r="12" spans="1:3" ht="28.5" customHeight="1" thickBot="1" x14ac:dyDescent="0.3">
      <c r="A12" s="14" t="s">
        <v>10</v>
      </c>
      <c r="B12" s="11"/>
      <c r="C12" s="1"/>
    </row>
    <row r="13" spans="1:3" ht="28.5" customHeight="1" thickBot="1" x14ac:dyDescent="0.3">
      <c r="A13" s="14" t="s">
        <v>11</v>
      </c>
      <c r="B13" s="11"/>
      <c r="C13" s="1"/>
    </row>
    <row r="14" spans="1:3" ht="28.5" customHeight="1" thickBot="1" x14ac:dyDescent="0.3">
      <c r="A14" s="14" t="s">
        <v>12</v>
      </c>
      <c r="B14" s="11"/>
      <c r="C14" s="1"/>
    </row>
    <row r="15" spans="1:3" ht="28.5" customHeight="1" thickBot="1" x14ac:dyDescent="0.3">
      <c r="A15" s="14" t="s">
        <v>13</v>
      </c>
      <c r="B15" s="11"/>
      <c r="C15" s="1"/>
    </row>
    <row r="16" spans="1:3" ht="28.5" customHeight="1" thickBot="1" x14ac:dyDescent="0.3">
      <c r="A16" s="14" t="s">
        <v>14</v>
      </c>
      <c r="B16" s="11"/>
      <c r="C16" s="1"/>
    </row>
    <row r="17" spans="1:3" ht="28.5" customHeight="1" thickBot="1" x14ac:dyDescent="0.3">
      <c r="A17" s="15" t="s">
        <v>15</v>
      </c>
      <c r="B17" s="12">
        <f>SUM(B5:B16)</f>
        <v>0</v>
      </c>
      <c r="C17" s="2">
        <f>SUM(C5:C16)</f>
        <v>0</v>
      </c>
    </row>
    <row r="18" spans="1:3" ht="48" customHeight="1" thickBot="1" x14ac:dyDescent="0.3">
      <c r="A18" s="16" t="s">
        <v>22</v>
      </c>
      <c r="B18" s="13">
        <v>2122</v>
      </c>
      <c r="C18" s="3">
        <v>3032</v>
      </c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C54EC2FB-16DE-40B4-A881-F319FD220EA4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0F134-D1C0-49B6-829A-078C651D6782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5.75" thickBot="1" x14ac:dyDescent="0.3">
      <c r="A1" s="73" t="s">
        <v>0</v>
      </c>
      <c r="B1" s="74"/>
      <c r="C1" s="74"/>
    </row>
    <row r="2" spans="1:3" ht="15.75" thickBot="1" x14ac:dyDescent="0.3">
      <c r="A2" s="73"/>
      <c r="B2" s="74"/>
      <c r="C2" s="74"/>
    </row>
    <row r="3" spans="1:3" ht="15.75" thickBot="1" x14ac:dyDescent="0.3">
      <c r="A3" s="73">
        <v>2013</v>
      </c>
      <c r="B3" s="74" t="s">
        <v>20</v>
      </c>
      <c r="C3" s="74" t="s">
        <v>19</v>
      </c>
    </row>
    <row r="4" spans="1:3" ht="15.75" thickBot="1" x14ac:dyDescent="0.3">
      <c r="A4" s="75"/>
      <c r="B4" s="76"/>
      <c r="C4" s="76"/>
    </row>
    <row r="5" spans="1:3" ht="28.5" customHeight="1" thickBot="1" x14ac:dyDescent="0.3">
      <c r="A5" s="14" t="s">
        <v>3</v>
      </c>
      <c r="B5" s="11"/>
      <c r="C5" s="1"/>
    </row>
    <row r="6" spans="1:3" ht="28.5" customHeight="1" thickBot="1" x14ac:dyDescent="0.3">
      <c r="A6" s="14" t="s">
        <v>4</v>
      </c>
      <c r="B6" s="11"/>
      <c r="C6" s="1"/>
    </row>
    <row r="7" spans="1:3" ht="28.5" customHeight="1" thickBot="1" x14ac:dyDescent="0.3">
      <c r="A7" s="14" t="s">
        <v>5</v>
      </c>
      <c r="B7" s="11"/>
      <c r="C7" s="1"/>
    </row>
    <row r="8" spans="1:3" ht="28.5" customHeight="1" thickBot="1" x14ac:dyDescent="0.3">
      <c r="A8" s="14" t="s">
        <v>6</v>
      </c>
      <c r="B8" s="11"/>
      <c r="C8" s="1"/>
    </row>
    <row r="9" spans="1:3" ht="28.5" customHeight="1" thickBot="1" x14ac:dyDescent="0.3">
      <c r="A9" s="14" t="s">
        <v>7</v>
      </c>
      <c r="B9" s="11"/>
      <c r="C9" s="1"/>
    </row>
    <row r="10" spans="1:3" ht="28.5" customHeight="1" thickBot="1" x14ac:dyDescent="0.3">
      <c r="A10" s="14" t="s">
        <v>8</v>
      </c>
      <c r="B10" s="11"/>
      <c r="C10" s="1"/>
    </row>
    <row r="11" spans="1:3" ht="28.5" customHeight="1" thickBot="1" x14ac:dyDescent="0.3">
      <c r="A11" s="14" t="s">
        <v>9</v>
      </c>
      <c r="B11" s="11"/>
      <c r="C11" s="1"/>
    </row>
    <row r="12" spans="1:3" ht="28.5" customHeight="1" thickBot="1" x14ac:dyDescent="0.3">
      <c r="A12" s="14" t="s">
        <v>10</v>
      </c>
      <c r="B12" s="11"/>
      <c r="C12" s="1"/>
    </row>
    <row r="13" spans="1:3" ht="28.5" customHeight="1" thickBot="1" x14ac:dyDescent="0.3">
      <c r="A13" s="14" t="s">
        <v>11</v>
      </c>
      <c r="B13" s="11"/>
      <c r="C13" s="1"/>
    </row>
    <row r="14" spans="1:3" ht="28.5" customHeight="1" thickBot="1" x14ac:dyDescent="0.3">
      <c r="A14" s="14" t="s">
        <v>12</v>
      </c>
      <c r="B14" s="11"/>
      <c r="C14" s="1"/>
    </row>
    <row r="15" spans="1:3" ht="28.5" customHeight="1" thickBot="1" x14ac:dyDescent="0.3">
      <c r="A15" s="14" t="s">
        <v>13</v>
      </c>
      <c r="B15" s="11"/>
      <c r="C15" s="1"/>
    </row>
    <row r="16" spans="1:3" ht="28.5" customHeight="1" thickBot="1" x14ac:dyDescent="0.3">
      <c r="A16" s="14" t="s">
        <v>14</v>
      </c>
      <c r="B16" s="11"/>
      <c r="C16" s="1"/>
    </row>
    <row r="17" spans="1:3" ht="28.5" customHeight="1" thickBot="1" x14ac:dyDescent="0.3">
      <c r="A17" s="15" t="s">
        <v>15</v>
      </c>
      <c r="B17" s="12">
        <f>SUM(B5:B16)</f>
        <v>0</v>
      </c>
      <c r="C17" s="2">
        <f>SUM(C5:C16)</f>
        <v>0</v>
      </c>
    </row>
    <row r="18" spans="1:3" ht="48" customHeight="1" thickBot="1" x14ac:dyDescent="0.3">
      <c r="A18" s="16" t="s">
        <v>22</v>
      </c>
      <c r="B18" s="13">
        <v>3361</v>
      </c>
      <c r="C18" s="3">
        <v>3274</v>
      </c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2839DDF2-9559-4988-8BCF-70921B764AAD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C8B4C-074E-496E-8A7D-C5C70CC04D96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2014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0" t="s">
        <v>14</v>
      </c>
      <c r="B16" s="11"/>
      <c r="C16" s="1"/>
    </row>
    <row r="17" spans="1:3" ht="28.5" customHeight="1" thickBot="1" x14ac:dyDescent="0.3">
      <c r="A17" s="15" t="s">
        <v>15</v>
      </c>
      <c r="B17" s="12">
        <f>SUM(B5:B16)</f>
        <v>0</v>
      </c>
      <c r="C17" s="2">
        <f>SUM(C5:C16)</f>
        <v>0</v>
      </c>
    </row>
    <row r="18" spans="1:3" ht="48" customHeight="1" thickBot="1" x14ac:dyDescent="0.3">
      <c r="A18" s="16" t="s">
        <v>22</v>
      </c>
      <c r="B18" s="13">
        <v>3560</v>
      </c>
      <c r="C18" s="3">
        <v>3488</v>
      </c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3511E374-7DB4-4878-9501-ACBBBF328E32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20D08-BD88-4792-985B-6FCCF241A9FC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2015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0" t="s">
        <v>14</v>
      </c>
      <c r="B16" s="11"/>
      <c r="C16" s="1"/>
    </row>
    <row r="17" spans="1:3" ht="28.5" customHeight="1" thickBot="1" x14ac:dyDescent="0.3">
      <c r="A17" s="15" t="s">
        <v>15</v>
      </c>
      <c r="B17" s="12">
        <f>SUM(B5:B16)</f>
        <v>0</v>
      </c>
      <c r="C17" s="2">
        <f>SUM(C5:C16)</f>
        <v>0</v>
      </c>
    </row>
    <row r="18" spans="1:3" ht="48" customHeight="1" thickBot="1" x14ac:dyDescent="0.3">
      <c r="A18" s="16" t="s">
        <v>22</v>
      </c>
      <c r="B18" s="13">
        <v>3592</v>
      </c>
      <c r="C18" s="3">
        <v>3367</v>
      </c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AD934629-478A-4959-9FD6-807843FDF32C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576E3-29C8-4B0B-A8D1-3CC37EA7FEC3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2016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>
        <v>299.7</v>
      </c>
      <c r="C5" s="17">
        <v>134.19999999999999</v>
      </c>
    </row>
    <row r="6" spans="1:3" ht="28.5" customHeight="1" x14ac:dyDescent="0.25">
      <c r="A6" s="19" t="s">
        <v>4</v>
      </c>
      <c r="B6" s="11">
        <v>128.5</v>
      </c>
      <c r="C6" s="1">
        <v>200</v>
      </c>
    </row>
    <row r="7" spans="1:3" ht="28.5" customHeight="1" x14ac:dyDescent="0.25">
      <c r="A7" s="19" t="s">
        <v>5</v>
      </c>
      <c r="B7" s="11">
        <v>128.5</v>
      </c>
      <c r="C7" s="1">
        <v>200</v>
      </c>
    </row>
    <row r="8" spans="1:3" ht="28.5" customHeight="1" x14ac:dyDescent="0.25">
      <c r="A8" s="19" t="s">
        <v>6</v>
      </c>
      <c r="B8" s="11">
        <v>376</v>
      </c>
      <c r="C8" s="1">
        <v>365</v>
      </c>
    </row>
    <row r="9" spans="1:3" ht="28.5" customHeight="1" x14ac:dyDescent="0.25">
      <c r="A9" s="19" t="s">
        <v>7</v>
      </c>
      <c r="B9" s="11">
        <v>452</v>
      </c>
      <c r="C9" s="1">
        <v>448</v>
      </c>
    </row>
    <row r="10" spans="1:3" ht="28.5" customHeight="1" x14ac:dyDescent="0.25">
      <c r="A10" s="19" t="s">
        <v>8</v>
      </c>
      <c r="B10" s="11">
        <v>444</v>
      </c>
      <c r="C10" s="1">
        <v>421</v>
      </c>
    </row>
    <row r="11" spans="1:3" ht="28.5" customHeight="1" x14ac:dyDescent="0.25">
      <c r="A11" s="19" t="s">
        <v>9</v>
      </c>
      <c r="B11" s="11">
        <v>425</v>
      </c>
      <c r="C11" s="1">
        <v>422</v>
      </c>
    </row>
    <row r="12" spans="1:3" ht="28.5" customHeight="1" x14ac:dyDescent="0.25">
      <c r="A12" s="19" t="s">
        <v>10</v>
      </c>
      <c r="B12" s="11">
        <v>349</v>
      </c>
      <c r="C12" s="1">
        <v>340</v>
      </c>
    </row>
    <row r="13" spans="1:3" ht="28.5" customHeight="1" x14ac:dyDescent="0.25">
      <c r="A13" s="19" t="s">
        <v>11</v>
      </c>
      <c r="B13" s="11">
        <v>315</v>
      </c>
      <c r="C13" s="1">
        <v>304</v>
      </c>
    </row>
    <row r="14" spans="1:3" ht="28.5" customHeight="1" x14ac:dyDescent="0.25">
      <c r="A14" s="19" t="s">
        <v>12</v>
      </c>
      <c r="B14" s="11">
        <v>200</v>
      </c>
      <c r="C14" s="1">
        <v>185</v>
      </c>
    </row>
    <row r="15" spans="1:3" ht="28.5" customHeight="1" x14ac:dyDescent="0.25">
      <c r="A15" s="19" t="s">
        <v>13</v>
      </c>
      <c r="B15" s="11">
        <v>224</v>
      </c>
      <c r="C15" s="1">
        <v>105</v>
      </c>
    </row>
    <row r="16" spans="1:3" ht="28.5" customHeight="1" thickBot="1" x14ac:dyDescent="0.3">
      <c r="A16" s="20" t="s">
        <v>14</v>
      </c>
      <c r="B16" s="11">
        <v>25.3</v>
      </c>
      <c r="C16" s="1">
        <v>22.8</v>
      </c>
    </row>
    <row r="17" spans="1:3" ht="28.5" customHeight="1" thickBot="1" x14ac:dyDescent="0.3">
      <c r="A17" s="15" t="s">
        <v>15</v>
      </c>
      <c r="B17" s="12">
        <f>SUM(B5:B16)</f>
        <v>3367</v>
      </c>
      <c r="C17" s="2">
        <f>SUM(C5:C16)</f>
        <v>3147</v>
      </c>
    </row>
    <row r="18" spans="1:3" ht="48" customHeight="1" thickBot="1" x14ac:dyDescent="0.3">
      <c r="A18" s="16" t="s">
        <v>22</v>
      </c>
      <c r="B18" s="13">
        <v>3367</v>
      </c>
      <c r="C18" s="3">
        <v>3193</v>
      </c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397C5654-2253-48F7-BCE9-D1C663BF69F6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F7659-EC5C-4C6D-B1C4-635558A72318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2017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>
        <v>299.7</v>
      </c>
      <c r="C5" s="17">
        <v>134.19999999999999</v>
      </c>
    </row>
    <row r="6" spans="1:3" ht="28.5" customHeight="1" x14ac:dyDescent="0.25">
      <c r="A6" s="19" t="s">
        <v>4</v>
      </c>
      <c r="B6" s="11">
        <v>128.5</v>
      </c>
      <c r="C6" s="1">
        <v>200</v>
      </c>
    </row>
    <row r="7" spans="1:3" ht="28.5" customHeight="1" x14ac:dyDescent="0.25">
      <c r="A7" s="19" t="s">
        <v>5</v>
      </c>
      <c r="B7" s="11">
        <v>128.5</v>
      </c>
      <c r="C7" s="1">
        <v>200</v>
      </c>
    </row>
    <row r="8" spans="1:3" ht="28.5" customHeight="1" x14ac:dyDescent="0.25">
      <c r="A8" s="19" t="s">
        <v>6</v>
      </c>
      <c r="B8" s="11">
        <v>376</v>
      </c>
      <c r="C8" s="1">
        <v>365</v>
      </c>
    </row>
    <row r="9" spans="1:3" ht="28.5" customHeight="1" x14ac:dyDescent="0.25">
      <c r="A9" s="19" t="s">
        <v>7</v>
      </c>
      <c r="B9" s="11">
        <v>452</v>
      </c>
      <c r="C9" s="1">
        <v>448</v>
      </c>
    </row>
    <row r="10" spans="1:3" ht="28.5" customHeight="1" x14ac:dyDescent="0.25">
      <c r="A10" s="19" t="s">
        <v>8</v>
      </c>
      <c r="B10" s="11">
        <v>444</v>
      </c>
      <c r="C10" s="1">
        <v>421</v>
      </c>
    </row>
    <row r="11" spans="1:3" ht="28.5" customHeight="1" x14ac:dyDescent="0.25">
      <c r="A11" s="19" t="s">
        <v>9</v>
      </c>
      <c r="B11" s="11">
        <v>425</v>
      </c>
      <c r="C11" s="1">
        <v>422</v>
      </c>
    </row>
    <row r="12" spans="1:3" ht="28.5" customHeight="1" x14ac:dyDescent="0.25">
      <c r="A12" s="19" t="s">
        <v>10</v>
      </c>
      <c r="B12" s="11">
        <v>349</v>
      </c>
      <c r="C12" s="1">
        <v>340</v>
      </c>
    </row>
    <row r="13" spans="1:3" ht="28.5" customHeight="1" x14ac:dyDescent="0.25">
      <c r="A13" s="19" t="s">
        <v>11</v>
      </c>
      <c r="B13" s="11">
        <v>315</v>
      </c>
      <c r="C13" s="1">
        <v>304</v>
      </c>
    </row>
    <row r="14" spans="1:3" ht="28.5" customHeight="1" x14ac:dyDescent="0.25">
      <c r="A14" s="19" t="s">
        <v>12</v>
      </c>
      <c r="B14" s="11">
        <v>200</v>
      </c>
      <c r="C14" s="1">
        <v>185</v>
      </c>
    </row>
    <row r="15" spans="1:3" ht="28.5" customHeight="1" x14ac:dyDescent="0.25">
      <c r="A15" s="19" t="s">
        <v>13</v>
      </c>
      <c r="B15" s="11">
        <v>114</v>
      </c>
      <c r="C15" s="1">
        <v>105</v>
      </c>
    </row>
    <row r="16" spans="1:3" ht="28.5" customHeight="1" thickBot="1" x14ac:dyDescent="0.3">
      <c r="A16" s="20" t="s">
        <v>14</v>
      </c>
      <c r="B16" s="11">
        <v>25.3</v>
      </c>
      <c r="C16" s="1">
        <v>22.8</v>
      </c>
    </row>
    <row r="17" spans="1:3" ht="28.5" customHeight="1" thickBot="1" x14ac:dyDescent="0.3">
      <c r="A17" s="15" t="s">
        <v>15</v>
      </c>
      <c r="B17" s="12">
        <f>SUM(B5:B16)</f>
        <v>3257</v>
      </c>
      <c r="C17" s="2">
        <f>SUM(C5:C16)</f>
        <v>3147</v>
      </c>
    </row>
    <row r="18" spans="1:3" ht="48" customHeight="1" thickBot="1" x14ac:dyDescent="0.3">
      <c r="A18" s="16" t="s">
        <v>22</v>
      </c>
      <c r="B18" s="13">
        <v>3257</v>
      </c>
      <c r="C18" s="3">
        <v>3147</v>
      </c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D42672CC-AB62-4293-92C6-E12B0511196A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5D232-856A-42B9-96E0-076A462AA443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2018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>
        <v>56.9</v>
      </c>
      <c r="C5" s="17">
        <v>52.6</v>
      </c>
    </row>
    <row r="6" spans="1:3" ht="28.5" customHeight="1" x14ac:dyDescent="0.25">
      <c r="A6" s="19" t="s">
        <v>4</v>
      </c>
      <c r="B6" s="11">
        <v>237</v>
      </c>
      <c r="C6" s="1">
        <v>216</v>
      </c>
    </row>
    <row r="7" spans="1:3" ht="28.5" customHeight="1" x14ac:dyDescent="0.25">
      <c r="A7" s="19" t="s">
        <v>5</v>
      </c>
      <c r="B7" s="11">
        <v>459</v>
      </c>
      <c r="C7" s="1">
        <v>213</v>
      </c>
    </row>
    <row r="8" spans="1:3" ht="28.5" customHeight="1" x14ac:dyDescent="0.25">
      <c r="A8" s="19" t="s">
        <v>6</v>
      </c>
      <c r="B8" s="11">
        <v>379</v>
      </c>
      <c r="C8" s="1">
        <v>365</v>
      </c>
    </row>
    <row r="9" spans="1:3" ht="28.5" customHeight="1" x14ac:dyDescent="0.25">
      <c r="A9" s="19" t="s">
        <v>7</v>
      </c>
      <c r="B9" s="11">
        <v>425</v>
      </c>
      <c r="C9" s="1">
        <v>518</v>
      </c>
    </row>
    <row r="10" spans="1:3" ht="28.5" customHeight="1" x14ac:dyDescent="0.25">
      <c r="A10" s="19" t="s">
        <v>8</v>
      </c>
      <c r="B10" s="11">
        <v>425</v>
      </c>
      <c r="C10" s="1">
        <v>414</v>
      </c>
    </row>
    <row r="11" spans="1:3" ht="28.5" customHeight="1" x14ac:dyDescent="0.25">
      <c r="A11" s="19" t="s">
        <v>9</v>
      </c>
      <c r="B11" s="11">
        <v>565</v>
      </c>
      <c r="C11" s="1">
        <v>558</v>
      </c>
    </row>
    <row r="12" spans="1:3" ht="28.5" customHeight="1" x14ac:dyDescent="0.25">
      <c r="A12" s="19" t="s">
        <v>10</v>
      </c>
      <c r="B12" s="11">
        <v>433</v>
      </c>
      <c r="C12" s="1">
        <v>421</v>
      </c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2979.9</v>
      </c>
      <c r="C17" s="24">
        <f>SUM(C5:C16)</f>
        <v>2757.6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5501756D-0A5B-46FC-85B0-9428AF1007CA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F0286-6C62-44AC-A6A2-0FED7F7C0E7B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2019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2415CA00-BEC3-4694-9EEF-A5192DDE7C8E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4B8B9-1FA5-4061-B87C-126DF0DDDA2B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2020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29B7BE21-445C-4E75-AFAE-C5AAB4286949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7C88B-9004-4E08-A313-C6972124359A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2021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19D9ED3B-4DD3-47FB-99CC-90847D1CAD24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1E626-6A54-4DB6-B394-5F5086024F7B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2022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AADDF4EA-3E6A-48EB-864B-DA61DC0F467F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4576A-CB97-4730-BABC-4DB8FFC29CF1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2023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D8B5DA60-27CD-4C7C-8ACD-3098977DCEDF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D7CAB-AAD7-4ACF-88E2-46E786ACD94E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2024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557C0C3C-98CA-42C6-AF5B-46D1278F11DF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DADD2-F8C8-4B1C-9FBF-1FB255A3A1AD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2025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1B33CA9D-320E-4ED6-B55D-C9F91B34D0A9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F9E18-6F61-41A4-8130-3EA3B9634FA3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2026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17AC75BB-7D5F-4E13-B79C-A941A396C424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96CCE-EEFD-4977-B9F4-E54DB136DB8B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2027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1BCCC8C8-C6A5-4D38-BB8A-4448E07B556B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F9123-07C3-4569-B068-4B4F72DA3446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2028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B9D20B1A-A3E4-4AF2-A800-B13CC8E1CE48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E02A1-6446-4EDB-81BA-0D673D28C686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2029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DCC67637-AC1D-486C-B2A5-956B135DC4BE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75B52-27A6-4FF5-B59C-66D748C244C0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2030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2734BBD6-9898-4EE8-9AEC-0F03740AE870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B3522-3E7E-4DDC-A7F1-A19DD6FF2711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2031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DA7619E6-7F57-4236-B930-DB86ACAF8298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4CB62-0041-4785-AA36-DE89C975C20C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2032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4F4E8C20-5DE5-40FF-836B-BB85557AF8D6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220EE-2A1C-4F68-A1DF-AEB41E12BFF7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2033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72A79F86-F771-4F02-9E24-CF76F02C9913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A41D1-63CE-4802-87E6-93B46230ABDF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2034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95051625-C9C3-4368-9D4C-ACC34C2E87F8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5E3CD-E64A-4EB0-859B-B6F14E2ED7C8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2035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57519898-8ED9-4C3F-BD4A-9BD345898FF3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579B6-E77D-42DD-AF06-27D1C59F19FE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2036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FC8390D8-ADF2-4A0B-8A9A-EF7EE2942D32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C866A-DF12-4C3B-A76C-8F59646F9D64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2037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F7C46083-6CA4-441A-9B4F-C414C825B5D7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074B5-7EE4-4338-869A-21AE9C57BF08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2038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F1275D94-FA83-42B9-8613-B920F2B9CAE9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5E857-6597-4607-A1E9-1C70F5452918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2039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C082928F-9B84-4F71-8E65-3A37D3537C08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E4BA6-B7EB-4A6C-B554-31949481EC47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2040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8E884D7C-7BC9-482A-AB96-D0DB3E3B211B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15307-1619-4FA4-96AD-162611C3B164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2041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E6426D6B-BF93-472D-BBBE-9000832C40F8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7820A-5500-4BBA-BE4F-E35312C3F82E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2042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8E2F55EF-E4A2-4B93-91E9-07F97EA7E5B2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ED14C-3D4B-4C18-8D5C-B4691A83E0F7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2043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784BCFA1-0FDC-4B4E-8D34-36E501D7058E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BE1A5-13DB-4FFE-B3C1-FA12A7F27700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2044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5A6CC44B-C300-4EE3-BC04-1DF25F1D64B0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F6380-E460-4778-916C-4A52F0FA1321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2045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6F8FF48E-F49F-47A2-AE97-6AB68C9CC4EE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552D4-37B8-421E-B910-84E4820BB1FA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2046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0737AD36-2EE9-4076-B111-B674D23F3F22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FA263-3708-4B11-B854-044B54533B2A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2047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83542BCD-70CD-4241-A4F3-C032DEC4AF60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D8480-246D-430E-98F4-7793515ABC21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2048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5AA17B56-8164-4DC4-BF21-FC6EF7BBEA73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24909-2FF9-4B2D-BFE3-A7630343D036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2049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34602F88-495A-465D-BFC0-3B7D3CA4F892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A71AC-AC3C-428A-BB4B-96B8FE43CAE6}">
  <dimension ref="A1:C20"/>
  <sheetViews>
    <sheetView workbookViewId="0">
      <selection activeCell="A20" sqref="A20:C20"/>
    </sheetView>
  </sheetViews>
  <sheetFormatPr baseColWidth="10" defaultRowHeight="15" x14ac:dyDescent="0.25"/>
  <cols>
    <col min="2" max="3" width="25.7109375" customWidth="1"/>
  </cols>
  <sheetData>
    <row r="1" spans="1:3" ht="16.5" thickTop="1" thickBot="1" x14ac:dyDescent="0.3">
      <c r="A1" s="78" t="s">
        <v>0</v>
      </c>
      <c r="B1" s="79"/>
      <c r="C1" s="80"/>
    </row>
    <row r="2" spans="1:3" ht="15.75" thickBot="1" x14ac:dyDescent="0.3">
      <c r="A2" s="73"/>
      <c r="B2" s="74"/>
      <c r="C2" s="81"/>
    </row>
    <row r="3" spans="1:3" ht="15.75" thickBot="1" x14ac:dyDescent="0.3">
      <c r="A3" s="73">
        <v>2050</v>
      </c>
      <c r="B3" s="74" t="s">
        <v>20</v>
      </c>
      <c r="C3" s="81" t="s">
        <v>19</v>
      </c>
    </row>
    <row r="4" spans="1:3" ht="15.75" thickBot="1" x14ac:dyDescent="0.3">
      <c r="A4" s="73"/>
      <c r="B4" s="74"/>
      <c r="C4" s="81"/>
    </row>
    <row r="5" spans="1:3" ht="28.5" customHeight="1" x14ac:dyDescent="0.25">
      <c r="A5" s="18" t="s">
        <v>3</v>
      </c>
      <c r="B5" s="5"/>
      <c r="C5" s="17"/>
    </row>
    <row r="6" spans="1:3" ht="28.5" customHeight="1" x14ac:dyDescent="0.25">
      <c r="A6" s="19" t="s">
        <v>4</v>
      </c>
      <c r="B6" s="11"/>
      <c r="C6" s="1"/>
    </row>
    <row r="7" spans="1:3" ht="28.5" customHeight="1" x14ac:dyDescent="0.25">
      <c r="A7" s="19" t="s">
        <v>5</v>
      </c>
      <c r="B7" s="11"/>
      <c r="C7" s="1"/>
    </row>
    <row r="8" spans="1:3" ht="28.5" customHeight="1" x14ac:dyDescent="0.25">
      <c r="A8" s="19" t="s">
        <v>6</v>
      </c>
      <c r="B8" s="11"/>
      <c r="C8" s="1"/>
    </row>
    <row r="9" spans="1:3" ht="28.5" customHeight="1" x14ac:dyDescent="0.25">
      <c r="A9" s="19" t="s">
        <v>7</v>
      </c>
      <c r="B9" s="11"/>
      <c r="C9" s="1"/>
    </row>
    <row r="10" spans="1:3" ht="28.5" customHeight="1" x14ac:dyDescent="0.25">
      <c r="A10" s="19" t="s">
        <v>8</v>
      </c>
      <c r="B10" s="11"/>
      <c r="C10" s="1"/>
    </row>
    <row r="11" spans="1:3" ht="28.5" customHeight="1" x14ac:dyDescent="0.25">
      <c r="A11" s="19" t="s">
        <v>9</v>
      </c>
      <c r="B11" s="11"/>
      <c r="C11" s="1"/>
    </row>
    <row r="12" spans="1:3" ht="28.5" customHeight="1" x14ac:dyDescent="0.25">
      <c r="A12" s="19" t="s">
        <v>10</v>
      </c>
      <c r="B12" s="11"/>
      <c r="C12" s="1"/>
    </row>
    <row r="13" spans="1:3" ht="28.5" customHeight="1" x14ac:dyDescent="0.25">
      <c r="A13" s="19" t="s">
        <v>11</v>
      </c>
      <c r="B13" s="11"/>
      <c r="C13" s="1"/>
    </row>
    <row r="14" spans="1:3" ht="28.5" customHeight="1" x14ac:dyDescent="0.25">
      <c r="A14" s="19" t="s">
        <v>12</v>
      </c>
      <c r="B14" s="11"/>
      <c r="C14" s="1"/>
    </row>
    <row r="15" spans="1:3" ht="28.5" customHeight="1" x14ac:dyDescent="0.25">
      <c r="A15" s="19" t="s">
        <v>13</v>
      </c>
      <c r="B15" s="11"/>
      <c r="C15" s="1"/>
    </row>
    <row r="16" spans="1:3" ht="28.5" customHeight="1" thickBot="1" x14ac:dyDescent="0.3">
      <c r="A16" s="21" t="s">
        <v>14</v>
      </c>
      <c r="B16" s="4"/>
      <c r="C16" s="22"/>
    </row>
    <row r="17" spans="1:3" ht="28.5" customHeight="1" thickBot="1" x14ac:dyDescent="0.3">
      <c r="A17" s="15" t="s">
        <v>15</v>
      </c>
      <c r="B17" s="23">
        <f>SUM(B5:B16)</f>
        <v>0</v>
      </c>
      <c r="C17" s="24">
        <f>SUM(C5:C16)</f>
        <v>0</v>
      </c>
    </row>
    <row r="18" spans="1:3" ht="48" customHeight="1" thickBot="1" x14ac:dyDescent="0.3">
      <c r="A18" s="16" t="s">
        <v>22</v>
      </c>
      <c r="B18" s="25"/>
      <c r="C18" s="26"/>
    </row>
    <row r="19" spans="1:3" ht="15.75" thickTop="1" x14ac:dyDescent="0.25"/>
    <row r="20" spans="1:3" ht="23.25" x14ac:dyDescent="0.25">
      <c r="A20" s="77" t="s">
        <v>23</v>
      </c>
      <c r="B20" s="77"/>
      <c r="C20" s="77"/>
    </row>
  </sheetData>
  <mergeCells count="5">
    <mergeCell ref="A1:C2"/>
    <mergeCell ref="A3:A4"/>
    <mergeCell ref="B3:B4"/>
    <mergeCell ref="C3:C4"/>
    <mergeCell ref="A20:C20"/>
  </mergeCells>
  <hyperlinks>
    <hyperlink ref="A20:C20" location="Comparatif!A1" display="Retour au comparatif" xr:uid="{C68B0012-50CC-49B7-A823-00A032A7C898}"/>
  </hyperlink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41</vt:i4>
      </vt:variant>
    </vt:vector>
  </HeadingPairs>
  <TitlesOfParts>
    <vt:vector size="41" baseType="lpstr">
      <vt:lpstr>Comparatif</vt:lpstr>
      <vt:lpstr>Relever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2027</vt:lpstr>
      <vt:lpstr>2028</vt:lpstr>
      <vt:lpstr>2029</vt:lpstr>
      <vt:lpstr>2030</vt:lpstr>
      <vt:lpstr>2031</vt:lpstr>
      <vt:lpstr>2032</vt:lpstr>
      <vt:lpstr>2033</vt:lpstr>
      <vt:lpstr>2034</vt:lpstr>
      <vt:lpstr>2035</vt:lpstr>
      <vt:lpstr>2036</vt:lpstr>
      <vt:lpstr>2037</vt:lpstr>
      <vt:lpstr>2038</vt:lpstr>
      <vt:lpstr>2039</vt:lpstr>
      <vt:lpstr>2040</vt:lpstr>
      <vt:lpstr>2041</vt:lpstr>
      <vt:lpstr>2042</vt:lpstr>
      <vt:lpstr>2043</vt:lpstr>
      <vt:lpstr>2044</vt:lpstr>
      <vt:lpstr>2045</vt:lpstr>
      <vt:lpstr>2046</vt:lpstr>
      <vt:lpstr>2047</vt:lpstr>
      <vt:lpstr>2048</vt:lpstr>
      <vt:lpstr>2049</vt:lpstr>
      <vt:lpstr>2050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SEBASTIEN</cp:lastModifiedBy>
  <cp:lastPrinted>2018-12-09T14:26:22Z</cp:lastPrinted>
  <dcterms:created xsi:type="dcterms:W3CDTF">2018-12-09T12:42:11Z</dcterms:created>
  <dcterms:modified xsi:type="dcterms:W3CDTF">2018-12-11T06:54:57Z</dcterms:modified>
</cp:coreProperties>
</file>