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8615" windowHeight="114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J217" i="1"/>
  <c r="D215"/>
  <c r="D214"/>
  <c r="D213"/>
  <c r="L212"/>
  <c r="D218" s="1"/>
  <c r="K212"/>
  <c r="J212"/>
  <c r="H212"/>
  <c r="G212"/>
  <c r="F212"/>
  <c r="B215" s="1"/>
  <c r="E212"/>
  <c r="D211"/>
  <c r="I211" s="1"/>
  <c r="D210"/>
  <c r="I210" s="1"/>
  <c r="D209"/>
  <c r="I209" s="1"/>
  <c r="D208"/>
  <c r="I208" s="1"/>
  <c r="D207"/>
  <c r="I207" s="1"/>
  <c r="D206"/>
  <c r="I206" s="1"/>
  <c r="D205"/>
  <c r="I205" s="1"/>
  <c r="D204"/>
  <c r="I204" s="1"/>
  <c r="D203"/>
  <c r="I203" s="1"/>
  <c r="D202"/>
  <c r="I202" s="1"/>
  <c r="D201"/>
  <c r="I201" s="1"/>
  <c r="D200"/>
  <c r="I200" s="1"/>
  <c r="D199"/>
  <c r="I199" s="1"/>
  <c r="D198"/>
  <c r="I198" s="1"/>
  <c r="D197"/>
  <c r="I197" s="1"/>
  <c r="D196"/>
  <c r="I196" s="1"/>
  <c r="D195"/>
  <c r="I195" s="1"/>
  <c r="D194"/>
  <c r="I194" s="1"/>
  <c r="D193"/>
  <c r="I193" s="1"/>
  <c r="D192"/>
  <c r="I192" s="1"/>
  <c r="D191"/>
  <c r="I191" s="1"/>
  <c r="D190"/>
  <c r="I190" s="1"/>
  <c r="D189"/>
  <c r="I189" s="1"/>
  <c r="D188"/>
  <c r="I188" s="1"/>
  <c r="D187"/>
  <c r="I187" s="1"/>
  <c r="D186"/>
  <c r="I186" s="1"/>
  <c r="D185"/>
  <c r="I185" s="1"/>
  <c r="D184"/>
  <c r="I184" s="1"/>
  <c r="D183"/>
  <c r="I183" s="1"/>
  <c r="D182"/>
  <c r="I182" s="1"/>
  <c r="D181"/>
  <c r="I181" s="1"/>
  <c r="D180"/>
  <c r="I180" s="1"/>
  <c r="D179"/>
  <c r="I179" s="1"/>
  <c r="D178"/>
  <c r="I178" s="1"/>
  <c r="D177"/>
  <c r="I177" s="1"/>
  <c r="D176"/>
  <c r="I176" s="1"/>
  <c r="D175"/>
  <c r="I175" s="1"/>
  <c r="D174"/>
  <c r="I174" s="1"/>
  <c r="D173"/>
  <c r="I173" s="1"/>
  <c r="D172"/>
  <c r="I172" s="1"/>
  <c r="D171"/>
  <c r="I171" s="1"/>
  <c r="D170"/>
  <c r="I170" s="1"/>
  <c r="D169"/>
  <c r="I169" s="1"/>
  <c r="D168"/>
  <c r="I168" s="1"/>
  <c r="D167"/>
  <c r="I167" s="1"/>
  <c r="D166"/>
  <c r="I166" s="1"/>
  <c r="D165"/>
  <c r="I165" s="1"/>
  <c r="D164"/>
  <c r="I164" s="1"/>
  <c r="D163"/>
  <c r="I163" s="1"/>
  <c r="D162"/>
  <c r="I162" s="1"/>
  <c r="D161"/>
  <c r="I161" s="1"/>
  <c r="D160"/>
  <c r="I160" s="1"/>
  <c r="D159"/>
  <c r="I159" s="1"/>
  <c r="D158"/>
  <c r="I158" s="1"/>
  <c r="D157"/>
  <c r="I157" s="1"/>
  <c r="D156"/>
  <c r="I156" s="1"/>
  <c r="D155"/>
  <c r="I155" s="1"/>
  <c r="D154"/>
  <c r="I154" s="1"/>
  <c r="D153"/>
  <c r="I153" s="1"/>
  <c r="D152"/>
  <c r="I152" s="1"/>
  <c r="D151"/>
  <c r="I151" s="1"/>
  <c r="D150"/>
  <c r="I150" s="1"/>
  <c r="D149"/>
  <c r="I149" s="1"/>
  <c r="D148"/>
  <c r="I148" s="1"/>
  <c r="D147"/>
  <c r="I147" s="1"/>
  <c r="D146"/>
  <c r="I146" s="1"/>
  <c r="D145"/>
  <c r="I145" s="1"/>
  <c r="D144"/>
  <c r="I144" s="1"/>
  <c r="D143"/>
  <c r="I143" s="1"/>
  <c r="D142"/>
  <c r="I142" s="1"/>
  <c r="D141"/>
  <c r="I141" s="1"/>
  <c r="D140"/>
  <c r="I140" s="1"/>
  <c r="D139"/>
  <c r="I139" s="1"/>
  <c r="D138"/>
  <c r="I138" s="1"/>
  <c r="D137"/>
  <c r="I137" s="1"/>
  <c r="D136"/>
  <c r="I136" s="1"/>
  <c r="D135"/>
  <c r="I135" s="1"/>
  <c r="D134"/>
  <c r="I134" s="1"/>
  <c r="D133"/>
  <c r="I133" s="1"/>
  <c r="D132"/>
  <c r="I132" s="1"/>
  <c r="D131"/>
  <c r="I131" s="1"/>
  <c r="D130"/>
  <c r="I130" s="1"/>
  <c r="D129"/>
  <c r="I129" s="1"/>
  <c r="D128"/>
  <c r="I128" s="1"/>
  <c r="D127"/>
  <c r="I127" s="1"/>
  <c r="D126"/>
  <c r="I126" s="1"/>
  <c r="D125"/>
  <c r="I125" s="1"/>
  <c r="D124"/>
  <c r="I124" s="1"/>
  <c r="D123"/>
  <c r="I123" s="1"/>
  <c r="D122"/>
  <c r="I122" s="1"/>
  <c r="D121"/>
  <c r="I121" s="1"/>
  <c r="D120"/>
  <c r="I120" s="1"/>
  <c r="D119"/>
  <c r="I119" s="1"/>
  <c r="D118"/>
  <c r="I118" s="1"/>
  <c r="D117"/>
  <c r="I117" s="1"/>
  <c r="D116"/>
  <c r="I116" s="1"/>
  <c r="D115"/>
  <c r="I115" s="1"/>
  <c r="D114"/>
  <c r="I114" s="1"/>
  <c r="D113"/>
  <c r="I113" s="1"/>
  <c r="D112"/>
  <c r="I112" s="1"/>
  <c r="D111"/>
  <c r="I111" s="1"/>
  <c r="D110"/>
  <c r="I110" s="1"/>
  <c r="D109"/>
  <c r="I109" s="1"/>
  <c r="D108"/>
  <c r="I108" s="1"/>
  <c r="D107"/>
  <c r="I107" s="1"/>
  <c r="D106"/>
  <c r="I106" s="1"/>
  <c r="D105"/>
  <c r="I105" s="1"/>
  <c r="D104"/>
  <c r="I104" s="1"/>
  <c r="D103"/>
  <c r="I103" s="1"/>
  <c r="D102"/>
  <c r="I102" s="1"/>
  <c r="D101"/>
  <c r="I101" s="1"/>
  <c r="D100"/>
  <c r="I100" s="1"/>
  <c r="D99"/>
  <c r="I99" s="1"/>
  <c r="D98"/>
  <c r="I98" s="1"/>
  <c r="D97"/>
  <c r="I97" s="1"/>
  <c r="D96"/>
  <c r="I96" s="1"/>
  <c r="D95"/>
  <c r="I95" s="1"/>
  <c r="D94"/>
  <c r="I94" s="1"/>
  <c r="D93"/>
  <c r="I93" s="1"/>
  <c r="D92"/>
  <c r="I92" s="1"/>
  <c r="D91"/>
  <c r="I91" s="1"/>
  <c r="D90"/>
  <c r="I90" s="1"/>
  <c r="D89"/>
  <c r="I89" s="1"/>
  <c r="D88"/>
  <c r="I88" s="1"/>
  <c r="D87"/>
  <c r="I87" s="1"/>
  <c r="D86"/>
  <c r="I86" s="1"/>
  <c r="D85"/>
  <c r="I85" s="1"/>
  <c r="D84"/>
  <c r="I84" s="1"/>
  <c r="D83"/>
  <c r="I83" s="1"/>
  <c r="D82"/>
  <c r="I82" s="1"/>
  <c r="D81"/>
  <c r="I81" s="1"/>
  <c r="D80"/>
  <c r="I80" s="1"/>
  <c r="D79"/>
  <c r="I79" s="1"/>
  <c r="D78"/>
  <c r="I78" s="1"/>
  <c r="D77"/>
  <c r="I77" s="1"/>
  <c r="D76"/>
  <c r="I76" s="1"/>
  <c r="D75"/>
  <c r="I75" s="1"/>
  <c r="D74"/>
  <c r="I74" s="1"/>
  <c r="D73"/>
  <c r="I73" s="1"/>
  <c r="D72"/>
  <c r="I72" s="1"/>
  <c r="D71"/>
  <c r="I71" s="1"/>
  <c r="D70"/>
  <c r="I70" s="1"/>
  <c r="D69"/>
  <c r="I69" s="1"/>
  <c r="D68"/>
  <c r="I68" s="1"/>
  <c r="D67"/>
  <c r="I67" s="1"/>
  <c r="D66"/>
  <c r="I66" s="1"/>
  <c r="D65"/>
  <c r="I65" s="1"/>
  <c r="D64"/>
  <c r="I64" s="1"/>
  <c r="D63"/>
  <c r="I63" s="1"/>
  <c r="D62"/>
  <c r="I62" s="1"/>
  <c r="D61"/>
  <c r="I61" s="1"/>
  <c r="D60"/>
  <c r="I60" s="1"/>
  <c r="D59"/>
  <c r="I59" s="1"/>
  <c r="D58"/>
  <c r="I58" s="1"/>
  <c r="D57"/>
  <c r="I57" s="1"/>
  <c r="D56"/>
  <c r="I56" s="1"/>
  <c r="D55"/>
  <c r="I55" s="1"/>
  <c r="D54"/>
  <c r="I54" s="1"/>
  <c r="D53"/>
  <c r="I53" s="1"/>
  <c r="D52"/>
  <c r="I52" s="1"/>
  <c r="D51"/>
  <c r="I51" s="1"/>
  <c r="D50"/>
  <c r="I50" s="1"/>
  <c r="D49"/>
  <c r="I49" s="1"/>
  <c r="D48"/>
  <c r="I48" s="1"/>
  <c r="D47"/>
  <c r="I47" s="1"/>
  <c r="D46"/>
  <c r="I46" s="1"/>
  <c r="D45"/>
  <c r="I45" s="1"/>
  <c r="D44"/>
  <c r="I44" s="1"/>
  <c r="D43"/>
  <c r="I43" s="1"/>
  <c r="D42"/>
  <c r="I42" s="1"/>
  <c r="D41"/>
  <c r="I41" s="1"/>
  <c r="D40"/>
  <c r="I40" s="1"/>
  <c r="D39"/>
  <c r="I39" s="1"/>
  <c r="D38"/>
  <c r="I38" s="1"/>
  <c r="D37"/>
  <c r="I37" s="1"/>
  <c r="D36"/>
  <c r="I36" s="1"/>
  <c r="D35"/>
  <c r="I35" s="1"/>
  <c r="D34"/>
  <c r="I34" s="1"/>
  <c r="D33"/>
  <c r="I33" s="1"/>
  <c r="D32"/>
  <c r="I32" s="1"/>
  <c r="D31"/>
  <c r="I31" s="1"/>
  <c r="D30"/>
  <c r="I30" s="1"/>
  <c r="D29"/>
  <c r="I29" s="1"/>
  <c r="D28"/>
  <c r="I28" s="1"/>
  <c r="D27"/>
  <c r="I27" s="1"/>
  <c r="D26"/>
  <c r="I26" s="1"/>
  <c r="D25"/>
  <c r="I25" s="1"/>
  <c r="D24"/>
  <c r="I24" s="1"/>
  <c r="D23"/>
  <c r="I23" s="1"/>
  <c r="D22"/>
  <c r="I22" s="1"/>
  <c r="D21"/>
  <c r="I21" s="1"/>
  <c r="D20"/>
  <c r="I20" s="1"/>
  <c r="D19"/>
  <c r="I19" s="1"/>
  <c r="D18"/>
  <c r="I18" s="1"/>
  <c r="D17"/>
  <c r="I17" s="1"/>
  <c r="D16"/>
  <c r="I16" s="1"/>
  <c r="D15"/>
  <c r="I15" s="1"/>
  <c r="D14"/>
  <c r="I14" s="1"/>
  <c r="D13"/>
  <c r="I13" s="1"/>
  <c r="D12"/>
  <c r="I12" s="1"/>
  <c r="D11"/>
  <c r="I11" s="1"/>
  <c r="D10"/>
  <c r="I10" s="1"/>
  <c r="D9"/>
  <c r="I9" s="1"/>
  <c r="B5"/>
  <c r="B4"/>
  <c r="B214" s="1"/>
  <c r="L3"/>
  <c r="H2"/>
  <c r="D217" s="1"/>
  <c r="F2"/>
  <c r="D216" s="1"/>
  <c r="C2"/>
  <c r="C215" s="1"/>
  <c r="I212" l="1"/>
  <c r="D212"/>
</calcChain>
</file>

<file path=xl/sharedStrings.xml><?xml version="1.0" encoding="utf-8"?>
<sst xmlns="http://schemas.openxmlformats.org/spreadsheetml/2006/main" count="614" uniqueCount="607">
  <si>
    <t>TéL.: 77 48 67 58</t>
  </si>
  <si>
    <t xml:space="preserve">                                                                                       </t>
  </si>
  <si>
    <t xml:space="preserve">MTN   </t>
  </si>
  <si>
    <t xml:space="preserve">           99 84 58 17</t>
  </si>
  <si>
    <t>74 51 19 47</t>
  </si>
  <si>
    <t>Elisab 74 49 09 52</t>
  </si>
  <si>
    <t>74 51 78 69</t>
  </si>
  <si>
    <t>CLCE….681 98 78 86</t>
  </si>
  <si>
    <t>REPORT-TALLY</t>
  </si>
  <si>
    <t>Z66759779</t>
  </si>
  <si>
    <t>R.CH     97 40 11 76</t>
  </si>
  <si>
    <t>REPORT-ORANGE</t>
  </si>
  <si>
    <t>DATE</t>
  </si>
  <si>
    <t>03/08/20016</t>
  </si>
  <si>
    <t>AMI 75033563</t>
  </si>
  <si>
    <t>Noms</t>
  </si>
  <si>
    <t xml:space="preserve">                      Numéro de Tél.</t>
  </si>
  <si>
    <t>Solde</t>
  </si>
  <si>
    <t>Versement</t>
  </si>
  <si>
    <t xml:space="preserve">                   Approvisionnement</t>
  </si>
  <si>
    <t xml:space="preserve">  Net à payer</t>
  </si>
  <si>
    <t>Orange</t>
  </si>
  <si>
    <t>MTN</t>
  </si>
  <si>
    <t>Mtn Ascom</t>
  </si>
  <si>
    <t>NEXTEL</t>
  </si>
  <si>
    <t>MTNP1</t>
  </si>
  <si>
    <t>MTNP2</t>
  </si>
  <si>
    <t>Bijoux</t>
  </si>
  <si>
    <t>62 96 31 66</t>
  </si>
  <si>
    <t>71 39 78 49</t>
  </si>
  <si>
    <t>Aimée</t>
  </si>
  <si>
    <t>96 14 63 19D</t>
  </si>
  <si>
    <t>75 03 35 34</t>
  </si>
  <si>
    <t>Eric 1</t>
  </si>
  <si>
    <t>75 03 27 35</t>
  </si>
  <si>
    <t>InoussaBgom</t>
  </si>
  <si>
    <t>94 79 70 67</t>
  </si>
  <si>
    <t>75 00 95 35</t>
  </si>
  <si>
    <t>Omarou Msgm</t>
  </si>
  <si>
    <t>NjoyaophI</t>
  </si>
  <si>
    <t>63 80 73 26</t>
  </si>
  <si>
    <t>75 03 31 22</t>
  </si>
  <si>
    <t>Alpha</t>
  </si>
  <si>
    <t xml:space="preserve">62 51 69 53 </t>
  </si>
  <si>
    <t>71 39 60 29</t>
  </si>
  <si>
    <t>Justine Tribunal</t>
  </si>
  <si>
    <t>97 17 46 50</t>
  </si>
  <si>
    <t>71 65 16 64id</t>
  </si>
  <si>
    <t>Abiba vivre</t>
  </si>
  <si>
    <t>69 02 30 36</t>
  </si>
  <si>
    <t>75 01 96 43</t>
  </si>
  <si>
    <t>L'or Dedale</t>
  </si>
  <si>
    <t>62 51 69 49</t>
  </si>
  <si>
    <t>75 03 40 01</t>
  </si>
  <si>
    <t>J.P.(PHOTO)</t>
  </si>
  <si>
    <t>97 31 19 61</t>
  </si>
  <si>
    <t>75 03 35 10</t>
  </si>
  <si>
    <t>Jeanne</t>
  </si>
  <si>
    <t>97 08 97 27</t>
  </si>
  <si>
    <t>74 51 48 71</t>
  </si>
  <si>
    <t>Roukaya Gar</t>
  </si>
  <si>
    <t>66 99 37 80</t>
  </si>
  <si>
    <t>75 03 30 65</t>
  </si>
  <si>
    <t>Veronique</t>
  </si>
  <si>
    <t>97 02 34 83</t>
  </si>
  <si>
    <t>74 49 31 79</t>
  </si>
  <si>
    <t>Adjara</t>
  </si>
  <si>
    <t>97 03 76 76</t>
  </si>
  <si>
    <t>75 03 63 90</t>
  </si>
  <si>
    <t>Keye Pechaine</t>
  </si>
  <si>
    <t>97 77 79 51</t>
  </si>
  <si>
    <t>75 03 61 52</t>
  </si>
  <si>
    <t>Rakia</t>
  </si>
  <si>
    <t>96 88 34 02</t>
  </si>
  <si>
    <t>74 49 09 44</t>
  </si>
  <si>
    <t>Aicha bussis</t>
  </si>
  <si>
    <t>70 39 71 53</t>
  </si>
  <si>
    <t>Paule Collette</t>
  </si>
  <si>
    <t>97 03 45 62M</t>
  </si>
  <si>
    <t>71 38 30 73</t>
  </si>
  <si>
    <t>Mme Kenne</t>
  </si>
  <si>
    <t>64 03 34 40</t>
  </si>
  <si>
    <t>75 03 29 37</t>
  </si>
  <si>
    <t>Joseline</t>
  </si>
  <si>
    <t>79 92 61 93</t>
  </si>
  <si>
    <t>July Box</t>
  </si>
  <si>
    <t>95 35 99 07</t>
  </si>
  <si>
    <t>71 39  57 80ID</t>
  </si>
  <si>
    <t>Blaise</t>
  </si>
  <si>
    <t>97 03 40 59</t>
  </si>
  <si>
    <t xml:space="preserve">71 39 57 79ID </t>
  </si>
  <si>
    <t>Assiatou</t>
  </si>
  <si>
    <t>63 91 27 09</t>
  </si>
  <si>
    <t>75 03 27 23</t>
  </si>
  <si>
    <t>AbibaHassan</t>
  </si>
  <si>
    <t>94 51 05 97</t>
  </si>
  <si>
    <t>75 03 63 58</t>
  </si>
  <si>
    <t>Guefact</t>
  </si>
  <si>
    <t>99 93 13 82</t>
  </si>
  <si>
    <t>79 07 66 21</t>
  </si>
  <si>
    <t>Carlotte</t>
  </si>
  <si>
    <t>70 39 78 30</t>
  </si>
  <si>
    <t>Romeo</t>
  </si>
  <si>
    <t>71 65 55 19</t>
  </si>
  <si>
    <t>Loveline</t>
  </si>
  <si>
    <t>95 36 12 18</t>
  </si>
  <si>
    <t>71 65 23 46</t>
  </si>
  <si>
    <t>Mme Dongo</t>
  </si>
  <si>
    <t>74 50 67 33</t>
  </si>
  <si>
    <t>Awa</t>
  </si>
  <si>
    <t>99 76 62 42</t>
  </si>
  <si>
    <t>73 43 62 25M</t>
  </si>
  <si>
    <t>Aminatou</t>
  </si>
  <si>
    <t>95 86 13 41</t>
  </si>
  <si>
    <t>74 29 96 07</t>
  </si>
  <si>
    <t>Mex</t>
  </si>
  <si>
    <t>74 49 90 22</t>
  </si>
  <si>
    <t>79 93 79 40</t>
  </si>
  <si>
    <t>Denise</t>
  </si>
  <si>
    <t>66 99 34 86</t>
  </si>
  <si>
    <t>75 03 58 08</t>
  </si>
  <si>
    <t>Lionel</t>
  </si>
  <si>
    <t>71 41 39 98</t>
  </si>
  <si>
    <t>Ernestine</t>
  </si>
  <si>
    <t>75 02 04 82</t>
  </si>
  <si>
    <t>Arnau Kptmo</t>
  </si>
  <si>
    <t>51 57 63 21</t>
  </si>
  <si>
    <t>74 34 08 10</t>
  </si>
  <si>
    <t>Raina Bgom</t>
  </si>
  <si>
    <t>62 95 95 77</t>
  </si>
  <si>
    <t>75 01 47 92</t>
  </si>
  <si>
    <t>MamaKpara</t>
  </si>
  <si>
    <t>62 95 91 12</t>
  </si>
  <si>
    <t>79 92 19 47</t>
  </si>
  <si>
    <t>Nafi kouoja</t>
  </si>
  <si>
    <t>66 99 37 68</t>
  </si>
  <si>
    <t>75 03 34 89</t>
  </si>
  <si>
    <t>Lionel2</t>
  </si>
  <si>
    <t>66 99 35 44</t>
  </si>
  <si>
    <t>75 03 58 11</t>
  </si>
  <si>
    <t>Awa Baigom</t>
  </si>
  <si>
    <t>95 81 94 42</t>
  </si>
  <si>
    <t>70 39 61 25ID</t>
  </si>
  <si>
    <t>Ester2</t>
  </si>
  <si>
    <t>62 51 68 03</t>
  </si>
  <si>
    <t>75 03  27 15</t>
  </si>
  <si>
    <t>Michel</t>
  </si>
  <si>
    <t>75 01 96 31</t>
  </si>
  <si>
    <t>Cecile</t>
  </si>
  <si>
    <t>70 76 75 06</t>
  </si>
  <si>
    <t>P.Nasser</t>
  </si>
  <si>
    <t>63 91 13 88</t>
  </si>
  <si>
    <t>95 35 89 19</t>
  </si>
  <si>
    <t>Nah jordan</t>
  </si>
  <si>
    <t>66 54 23 66</t>
  </si>
  <si>
    <t>74 49 09 56</t>
  </si>
  <si>
    <t>Kolletou</t>
  </si>
  <si>
    <t>96 22 87 67</t>
  </si>
  <si>
    <t>75 03 29 23</t>
  </si>
  <si>
    <t>Samira</t>
  </si>
  <si>
    <t>56 98 82 44</t>
  </si>
  <si>
    <t>73 43 82 20</t>
  </si>
  <si>
    <t>Slge1 Gar</t>
  </si>
  <si>
    <t>66 75 96 38</t>
  </si>
  <si>
    <t>73 43 70 77</t>
  </si>
  <si>
    <t>Nafissatou</t>
  </si>
  <si>
    <t>62 61 83 31</t>
  </si>
  <si>
    <t>70 47 74 28</t>
  </si>
  <si>
    <t>Ophilia</t>
  </si>
  <si>
    <t>97 03 44 55</t>
  </si>
  <si>
    <t>75 03 61 69</t>
  </si>
  <si>
    <t>Nicole</t>
  </si>
  <si>
    <t>94 44 33 53</t>
  </si>
  <si>
    <t>70 47 09 75-75 03 28 83</t>
  </si>
  <si>
    <t>Passi</t>
  </si>
  <si>
    <t>98 36 66 11</t>
  </si>
  <si>
    <t>75 02 95 73</t>
  </si>
  <si>
    <t>Mina Gdmerie</t>
  </si>
  <si>
    <t>56 98 68 87</t>
  </si>
  <si>
    <t>74 50 47 75</t>
  </si>
  <si>
    <t>Pécos</t>
  </si>
  <si>
    <t>97 57 43 09</t>
  </si>
  <si>
    <t>75 00 95 45</t>
  </si>
  <si>
    <t>BTK Aicha</t>
  </si>
  <si>
    <t>95 36 00 02</t>
  </si>
  <si>
    <t>75 03 28 62</t>
  </si>
  <si>
    <t>BalkissHop</t>
  </si>
  <si>
    <t>73 22 98 27</t>
  </si>
  <si>
    <t>Frer ladi bai</t>
  </si>
  <si>
    <t>66 99 37 65</t>
  </si>
  <si>
    <t>94 34 63 27</t>
  </si>
  <si>
    <t>Zounka</t>
  </si>
  <si>
    <t>66 75 97 79-62 51 69 05</t>
  </si>
  <si>
    <t>75 02 64 06P</t>
  </si>
  <si>
    <t>Fadimatou Za</t>
  </si>
  <si>
    <t>97 17 18 16</t>
  </si>
  <si>
    <t>Riewou</t>
  </si>
  <si>
    <t>69 02 26 82</t>
  </si>
  <si>
    <t>75 03 30 97</t>
  </si>
  <si>
    <t>Fout</t>
  </si>
  <si>
    <t>97 01 40 40</t>
  </si>
  <si>
    <t>75 01 25 24</t>
  </si>
  <si>
    <t>Salma</t>
  </si>
  <si>
    <t>95 17 18 78</t>
  </si>
  <si>
    <t>75 03 57 98</t>
  </si>
  <si>
    <t>Clara</t>
  </si>
  <si>
    <t>76 44 30 78</t>
  </si>
  <si>
    <t>Germaine</t>
  </si>
  <si>
    <t>69 02 68 82</t>
  </si>
  <si>
    <t>73 22 98 23</t>
  </si>
  <si>
    <t>Yaya stade</t>
  </si>
  <si>
    <t>96 93 27 26</t>
  </si>
  <si>
    <t>79 05 15 19</t>
  </si>
  <si>
    <t>Rachie</t>
  </si>
  <si>
    <t>63 90 60 93</t>
  </si>
  <si>
    <t>75 03 27 77</t>
  </si>
  <si>
    <t>Celine</t>
  </si>
  <si>
    <t>98 36 60 11</t>
  </si>
  <si>
    <t>75 03 33 02</t>
  </si>
  <si>
    <t>MariamaFSSET</t>
  </si>
  <si>
    <t>66 75 98 32</t>
  </si>
  <si>
    <t>75 03 27 03</t>
  </si>
  <si>
    <t>Francis</t>
  </si>
  <si>
    <t xml:space="preserve">69 02 25 75 </t>
  </si>
  <si>
    <t>79 05 15 13</t>
  </si>
  <si>
    <t>Jamila fcePtlx</t>
  </si>
  <si>
    <t>96 10 00 77</t>
  </si>
  <si>
    <t>73 22 93 58</t>
  </si>
  <si>
    <t>Ousmane</t>
  </si>
  <si>
    <t>97 31 60 32</t>
  </si>
  <si>
    <t>75 03 28 18</t>
  </si>
  <si>
    <t>Eliane</t>
  </si>
  <si>
    <t>95 36 12 13</t>
  </si>
  <si>
    <t>79 83 14 97</t>
  </si>
  <si>
    <t>Beatrice1</t>
  </si>
  <si>
    <t>75 03 27 71</t>
  </si>
  <si>
    <t>Hortence</t>
  </si>
  <si>
    <t>75 03 58 77</t>
  </si>
  <si>
    <t xml:space="preserve">Cherifa  </t>
  </si>
  <si>
    <t>97 31 63 60</t>
  </si>
  <si>
    <t>75 03 32 96</t>
  </si>
  <si>
    <t>Mercy</t>
  </si>
  <si>
    <t>97 03 45 18M</t>
  </si>
  <si>
    <t>70 46 35 64</t>
  </si>
  <si>
    <t>MarieFrcse</t>
  </si>
  <si>
    <t>63 80 73 69</t>
  </si>
  <si>
    <t>73 52 16 89</t>
  </si>
  <si>
    <t>Mme Issiaka</t>
  </si>
  <si>
    <t>95 80 64 47</t>
  </si>
  <si>
    <t>75 03 36 84</t>
  </si>
  <si>
    <t>Yacoubaktba</t>
  </si>
  <si>
    <t>97 01 59 59</t>
  </si>
  <si>
    <t>70 58 15 62</t>
  </si>
  <si>
    <t>Jaurès</t>
  </si>
  <si>
    <t>69 02 68 46</t>
  </si>
  <si>
    <t>75 01 08 82</t>
  </si>
  <si>
    <t>Juddid</t>
  </si>
  <si>
    <t>93 75 21 90</t>
  </si>
  <si>
    <t>73 42 78 75M</t>
  </si>
  <si>
    <t>Henriette</t>
  </si>
  <si>
    <t>95 35 98 21</t>
  </si>
  <si>
    <t>74 50 47 78</t>
  </si>
  <si>
    <t>Amira</t>
  </si>
  <si>
    <t>66 99 35 75</t>
  </si>
  <si>
    <t>75 07 03 71</t>
  </si>
  <si>
    <t>Mme marie</t>
  </si>
  <si>
    <t>66 54 23 33</t>
  </si>
  <si>
    <t>74 18 10 45</t>
  </si>
  <si>
    <t>Antoinette</t>
  </si>
  <si>
    <t>69 02 73 49</t>
  </si>
  <si>
    <t>74 50 13 41</t>
  </si>
  <si>
    <t>Aboubakar</t>
  </si>
  <si>
    <t>94 34 58 84</t>
  </si>
  <si>
    <t>76 36 30 98</t>
  </si>
  <si>
    <t>Mama MANKOUOMBI</t>
  </si>
  <si>
    <t>75 03 62 15</t>
  </si>
  <si>
    <t>Akim</t>
  </si>
  <si>
    <t>70 68 19 59</t>
  </si>
  <si>
    <t>Rachie Goutane</t>
  </si>
  <si>
    <t>97 13 75 08</t>
  </si>
  <si>
    <t>79 92 24 64</t>
  </si>
  <si>
    <t>Chantale2total</t>
  </si>
  <si>
    <t>98 36 58 88</t>
  </si>
  <si>
    <t>79 93 80 00</t>
  </si>
  <si>
    <t>PasmaKptamo</t>
  </si>
  <si>
    <t>66 99 35 04</t>
  </si>
  <si>
    <t>75 07 04 24</t>
  </si>
  <si>
    <t>Solange foiur</t>
  </si>
  <si>
    <t xml:space="preserve"> 71 65 49 91</t>
  </si>
  <si>
    <t>Mlm Amadou</t>
  </si>
  <si>
    <t>56 98 68 93</t>
  </si>
  <si>
    <t>75 03 62 18</t>
  </si>
  <si>
    <t>Ajara3</t>
  </si>
  <si>
    <t>62 95 89 01</t>
  </si>
  <si>
    <t>75 01 98 38</t>
  </si>
  <si>
    <t>Nah Marina</t>
  </si>
  <si>
    <t>97 55 39 60</t>
  </si>
  <si>
    <t>79 05 15 20</t>
  </si>
  <si>
    <t>Sylvie j.P</t>
  </si>
  <si>
    <t>56 92 26 17</t>
  </si>
  <si>
    <t>74 49 53 15</t>
  </si>
  <si>
    <t>Flore</t>
  </si>
  <si>
    <t>66 99 37 83</t>
  </si>
  <si>
    <t>75 03 64 19</t>
  </si>
  <si>
    <t>Pasma Baigom</t>
  </si>
  <si>
    <t>97 55 90 32</t>
  </si>
  <si>
    <t>70 43 03 33</t>
  </si>
  <si>
    <t>P.Fati</t>
  </si>
  <si>
    <t>75 01 24 83</t>
  </si>
  <si>
    <t>Florentine</t>
  </si>
  <si>
    <t>97 05 84 29</t>
  </si>
  <si>
    <t>75 01 56 24</t>
  </si>
  <si>
    <t>Nourdine2</t>
  </si>
  <si>
    <t>96 25 11 43</t>
  </si>
  <si>
    <t>79 93 82 93</t>
  </si>
  <si>
    <t>Raoul Merlo</t>
  </si>
  <si>
    <t>63 91 84 21</t>
  </si>
  <si>
    <t>70 49 66 31</t>
  </si>
  <si>
    <t>RachidetouBL</t>
  </si>
  <si>
    <t>69 02 25 61</t>
  </si>
  <si>
    <t>70 53 85 57</t>
  </si>
  <si>
    <t>René Noel</t>
  </si>
  <si>
    <t>96 09 10 49</t>
  </si>
  <si>
    <t>70 39 81 44</t>
  </si>
  <si>
    <t>Talo</t>
  </si>
  <si>
    <t>62 51 68 00</t>
  </si>
  <si>
    <t>75 03 27 67</t>
  </si>
  <si>
    <t>Issofa</t>
  </si>
  <si>
    <t>66 75 98 75</t>
  </si>
  <si>
    <t>69 07 49 80</t>
  </si>
  <si>
    <t>Joel Dnmxx</t>
  </si>
  <si>
    <t>98 36 65 11</t>
  </si>
  <si>
    <t>71 65 50 62</t>
  </si>
  <si>
    <t>Carine</t>
  </si>
  <si>
    <t>66 76 35 24</t>
  </si>
  <si>
    <t>75 03 29 14</t>
  </si>
  <si>
    <t>Claudine</t>
  </si>
  <si>
    <t>64 03 34 64</t>
  </si>
  <si>
    <t>75 03 30 83</t>
  </si>
  <si>
    <t>G.Bao</t>
  </si>
  <si>
    <t>95 79 78 40</t>
  </si>
  <si>
    <t>75 02 89 40</t>
  </si>
  <si>
    <t>TourereRaina</t>
  </si>
  <si>
    <t>62 51 69 52</t>
  </si>
  <si>
    <t>79 92 19 36</t>
  </si>
  <si>
    <t>Vanessa</t>
  </si>
  <si>
    <t>63 91 83 79</t>
  </si>
  <si>
    <t>71 38 49 51</t>
  </si>
  <si>
    <t>Tchinda</t>
  </si>
  <si>
    <t>63 91 20 09</t>
  </si>
  <si>
    <t>71 65 10 94</t>
  </si>
  <si>
    <t>MinaKouotlm</t>
  </si>
  <si>
    <t>69 02 40 57</t>
  </si>
  <si>
    <t>75 02 28 61</t>
  </si>
  <si>
    <t>Nah Jipare</t>
  </si>
  <si>
    <t>95 79 48 82</t>
  </si>
  <si>
    <t>75 01 71 58</t>
  </si>
  <si>
    <t>Njoya ophelinat</t>
  </si>
  <si>
    <t>56 10 23 76D</t>
  </si>
  <si>
    <t>79 07 69 92</t>
  </si>
  <si>
    <t>Sylvie Merline</t>
  </si>
  <si>
    <t>95 07 43 30</t>
  </si>
  <si>
    <t>79 92 53 67</t>
  </si>
  <si>
    <t>Ramletou</t>
  </si>
  <si>
    <t>79 05 15 34</t>
  </si>
  <si>
    <t>Carolle Alice</t>
  </si>
  <si>
    <t>63 74 07 08</t>
  </si>
  <si>
    <t>79 06 49 34</t>
  </si>
  <si>
    <t>Gilbert</t>
  </si>
  <si>
    <t>63 91 20 55</t>
  </si>
  <si>
    <t>75 03 58 68</t>
  </si>
  <si>
    <t>Ladifatou</t>
  </si>
  <si>
    <t>97 16 77 94</t>
  </si>
  <si>
    <t>79 05 15 11</t>
  </si>
  <si>
    <t>Fatima kptmo</t>
  </si>
  <si>
    <t>98 36 59 11</t>
  </si>
  <si>
    <t>74 49 74 32</t>
  </si>
  <si>
    <t>Assana 3</t>
  </si>
  <si>
    <t>75 02 89 47</t>
  </si>
  <si>
    <t>Elisabert</t>
  </si>
  <si>
    <t>70 32 73 52</t>
  </si>
  <si>
    <t>Chanfort</t>
  </si>
  <si>
    <t>70 39 66 06</t>
  </si>
  <si>
    <t>Dada</t>
  </si>
  <si>
    <t>62 51 69 38</t>
  </si>
  <si>
    <t>75 03 37 76</t>
  </si>
  <si>
    <t>Mr Jacques</t>
  </si>
  <si>
    <t>94 01 85 85</t>
  </si>
  <si>
    <t>70 44 26 76</t>
  </si>
  <si>
    <t>Adidja koppo</t>
  </si>
  <si>
    <t>56 98 68 88</t>
  </si>
  <si>
    <t>77 08 18 81</t>
  </si>
  <si>
    <t>Flrce Prison</t>
  </si>
  <si>
    <t>69 02 23 33</t>
  </si>
  <si>
    <t>73 43 81 07</t>
  </si>
  <si>
    <t>Thiery</t>
  </si>
  <si>
    <t>75 03 58 96</t>
  </si>
  <si>
    <t>Chantal banjou</t>
  </si>
  <si>
    <t xml:space="preserve">98 31 18 47 </t>
  </si>
  <si>
    <t>71 38 54 38</t>
  </si>
  <si>
    <t>Bruno</t>
  </si>
  <si>
    <t>97 08 98 63</t>
  </si>
  <si>
    <t>75 03 62 60</t>
  </si>
  <si>
    <t>Fati2</t>
  </si>
  <si>
    <t>60 35 14 49</t>
  </si>
  <si>
    <t>76 21 55 65</t>
  </si>
  <si>
    <t>Ladifa2</t>
  </si>
  <si>
    <t>95 70 06 08</t>
  </si>
  <si>
    <t>74 50 33 06</t>
  </si>
  <si>
    <r>
      <t>A</t>
    </r>
    <r>
      <rPr>
        <b/>
        <i/>
        <sz val="11"/>
        <rFont val="Garamond"/>
        <family val="1"/>
      </rPr>
      <t>icha dbain</t>
    </r>
  </si>
  <si>
    <t>66 75 99 54</t>
  </si>
  <si>
    <t>75 01 96 38</t>
  </si>
  <si>
    <t>Mdlaine Bai</t>
  </si>
  <si>
    <t>98 53 63 06</t>
  </si>
  <si>
    <t>73 40 91 01</t>
  </si>
  <si>
    <t>MariamaRDLJ</t>
  </si>
  <si>
    <t xml:space="preserve">79 07 61 83 </t>
  </si>
  <si>
    <t>0dette</t>
  </si>
  <si>
    <t>64 04 88 43</t>
  </si>
  <si>
    <t>75 03 27 28</t>
  </si>
  <si>
    <t>Roukayatou</t>
  </si>
  <si>
    <t>98 36 73 11</t>
  </si>
  <si>
    <t>71 65 04 96</t>
  </si>
  <si>
    <t>Rachida chteau</t>
  </si>
  <si>
    <t>97 05 31 85</t>
  </si>
  <si>
    <t>74 51 50 16</t>
  </si>
  <si>
    <t>Mme Jappa</t>
  </si>
  <si>
    <t>69 02 73 50</t>
  </si>
  <si>
    <t>73 52 17 81</t>
  </si>
  <si>
    <t>Jcqline</t>
  </si>
  <si>
    <t>63 91 22 20</t>
  </si>
  <si>
    <t>75 07 06 87</t>
  </si>
  <si>
    <t>Nadege Flore</t>
  </si>
  <si>
    <t>63 81 19 94</t>
  </si>
  <si>
    <t>75 03 64 27</t>
  </si>
  <si>
    <t>Diane</t>
  </si>
  <si>
    <t>98 61 49 83</t>
  </si>
  <si>
    <t>74 50 29 41</t>
  </si>
  <si>
    <t>MamoudaBgom</t>
  </si>
  <si>
    <t>56 98 82 42</t>
  </si>
  <si>
    <t>66 75 96 35</t>
  </si>
  <si>
    <t>Adirou</t>
  </si>
  <si>
    <t>97 03 54 54</t>
  </si>
  <si>
    <t>76 43 34 29</t>
  </si>
  <si>
    <t>Sidoine</t>
  </si>
  <si>
    <t>64 03 34 90</t>
  </si>
  <si>
    <t>75 03 64 36</t>
  </si>
  <si>
    <t>TantineAicha</t>
  </si>
  <si>
    <t>66 99 37 63</t>
  </si>
  <si>
    <t>75 03 62 50</t>
  </si>
  <si>
    <t>Pelagie</t>
  </si>
  <si>
    <t>62 61 83 14</t>
  </si>
  <si>
    <t>70 45 47 19</t>
  </si>
  <si>
    <t>Irene Comono</t>
  </si>
  <si>
    <t>98 36 79 11</t>
  </si>
  <si>
    <t>74 10 74 86</t>
  </si>
  <si>
    <t>Alima</t>
  </si>
  <si>
    <t>94 89 68 24</t>
  </si>
  <si>
    <t>70 46 24 44</t>
  </si>
  <si>
    <t>Fouapon</t>
  </si>
  <si>
    <t>97 31 63 49</t>
  </si>
  <si>
    <t>64 03 12 12B</t>
  </si>
  <si>
    <t>Rachie Anc gar</t>
  </si>
  <si>
    <t>97 40 49 64</t>
  </si>
  <si>
    <t>70 58 01 45</t>
  </si>
  <si>
    <t>Mme kouamo</t>
  </si>
  <si>
    <t>96 32 18 98</t>
  </si>
  <si>
    <t>76 43 16 24</t>
  </si>
  <si>
    <t>Caroline 2</t>
  </si>
  <si>
    <t>69 02 33 48</t>
  </si>
  <si>
    <t>79 07 61 24</t>
  </si>
  <si>
    <t>Sylviane Comono</t>
  </si>
  <si>
    <t>97 03 46 46</t>
  </si>
  <si>
    <t>71 39 02 21</t>
  </si>
  <si>
    <t>Alino</t>
  </si>
  <si>
    <t>63 80 73 79</t>
  </si>
  <si>
    <t>75 03 27 69</t>
  </si>
  <si>
    <t>Rodrigue</t>
  </si>
  <si>
    <t>63 90 57 73</t>
  </si>
  <si>
    <t>70 08 17 45</t>
  </si>
  <si>
    <t>Cyrille pson</t>
  </si>
  <si>
    <t>62 95 92 43</t>
  </si>
  <si>
    <t>74 67 27 34</t>
  </si>
  <si>
    <t>Zouliatou</t>
  </si>
  <si>
    <t>69 02 43 95</t>
  </si>
  <si>
    <t>74 49 52 63</t>
  </si>
  <si>
    <t>Soumiatou</t>
  </si>
  <si>
    <t>75 02 64 02</t>
  </si>
  <si>
    <t>Josiane bussis</t>
  </si>
  <si>
    <t>69 02 23 69</t>
  </si>
  <si>
    <t>70 67 64 48</t>
  </si>
  <si>
    <t>Patricia baigom</t>
  </si>
  <si>
    <t>97 05 84 19</t>
  </si>
  <si>
    <t>69 02 11 62</t>
  </si>
  <si>
    <t>Ibrahim Kpra</t>
  </si>
  <si>
    <t>69 09 26 87</t>
  </si>
  <si>
    <t>70 32 54 39</t>
  </si>
  <si>
    <t>Ladi Baigom</t>
  </si>
  <si>
    <t>56 10 24 04</t>
  </si>
  <si>
    <t>74 50 67 03</t>
  </si>
  <si>
    <t>Rahim kptamo</t>
  </si>
  <si>
    <t>94 44 33 54</t>
  </si>
  <si>
    <t>74 51 49 84</t>
  </si>
  <si>
    <t>Jntte Orange</t>
  </si>
  <si>
    <t>97 02 17 08</t>
  </si>
  <si>
    <t>71 65 56 46</t>
  </si>
  <si>
    <t>AbdouRahamane</t>
  </si>
  <si>
    <t>75 03 36 54</t>
  </si>
  <si>
    <t>Marie Noel</t>
  </si>
  <si>
    <t>56 92 25 78</t>
  </si>
  <si>
    <t>74 49 34 07</t>
  </si>
  <si>
    <t>Archille</t>
  </si>
  <si>
    <t>69 02 65 90</t>
  </si>
  <si>
    <t>70 48 94 61</t>
  </si>
  <si>
    <t>Sandrin2</t>
  </si>
  <si>
    <t>66 54 23 65</t>
  </si>
  <si>
    <t>75 01 71 26</t>
  </si>
  <si>
    <t>Sabine</t>
  </si>
  <si>
    <t>71 39 80 12</t>
  </si>
  <si>
    <t>Eric</t>
  </si>
  <si>
    <t>75 01 25 52</t>
  </si>
  <si>
    <t>Mohamed msgm</t>
  </si>
  <si>
    <t>63 90 60 80</t>
  </si>
  <si>
    <t>69 00 73 93</t>
  </si>
  <si>
    <t>Nadege Caisse</t>
  </si>
  <si>
    <t>97 04 43 43</t>
  </si>
  <si>
    <t>71 65 06 34</t>
  </si>
  <si>
    <t>Abdel Bantou</t>
  </si>
  <si>
    <t>97 16 88 84</t>
  </si>
  <si>
    <t>75 03 33 16</t>
  </si>
  <si>
    <t>Keya Aminatou</t>
  </si>
  <si>
    <t>63 26 23 68</t>
  </si>
  <si>
    <t>75 03 62 47</t>
  </si>
  <si>
    <t>Stephane Man goum</t>
  </si>
  <si>
    <t>62 96 38 29</t>
  </si>
  <si>
    <t>74 34 24 38</t>
  </si>
  <si>
    <t>Brigitte Sctc</t>
  </si>
  <si>
    <t>97 31 59 99</t>
  </si>
  <si>
    <t>75 01 98 55</t>
  </si>
  <si>
    <t>Njutapvoui</t>
  </si>
  <si>
    <t>66 99 35 50</t>
  </si>
  <si>
    <t>75 03 64 49</t>
  </si>
  <si>
    <t>Arouna kpra</t>
  </si>
  <si>
    <t>56 10 23 03</t>
  </si>
  <si>
    <t>75 02 89 34</t>
  </si>
  <si>
    <t>Ladi Nanji</t>
  </si>
  <si>
    <t>66 99 35 45</t>
  </si>
  <si>
    <t>75 03 30 68</t>
  </si>
  <si>
    <t>Catherine</t>
  </si>
  <si>
    <t>71 38 99 38</t>
  </si>
  <si>
    <t>MmeTimako</t>
  </si>
  <si>
    <t>66 99 37 84</t>
  </si>
  <si>
    <t>75 03 38 35</t>
  </si>
  <si>
    <t>Ai¨ga gouogouo</t>
  </si>
  <si>
    <t>66 99 37 85</t>
  </si>
  <si>
    <t>74 32 96 13</t>
  </si>
  <si>
    <t>Rkya sup confout</t>
  </si>
  <si>
    <t>69 02 34 05</t>
  </si>
  <si>
    <t>70 68 17 34</t>
  </si>
  <si>
    <t>Gislain</t>
  </si>
  <si>
    <t>66 75 98 58</t>
  </si>
  <si>
    <t>75 01 24 49</t>
  </si>
  <si>
    <t>Assana 1</t>
  </si>
  <si>
    <t>66 75 97 71</t>
  </si>
  <si>
    <t>75 03 28 47</t>
  </si>
  <si>
    <t>Eveline</t>
  </si>
  <si>
    <t>75 03 59 14</t>
  </si>
  <si>
    <t>Jacquette</t>
  </si>
  <si>
    <t>66 75 97 52</t>
  </si>
  <si>
    <t>75 03 29 04</t>
  </si>
  <si>
    <t>Assana 2</t>
  </si>
  <si>
    <t>63 91 13 06</t>
  </si>
  <si>
    <t>75 02 89 32</t>
  </si>
  <si>
    <t>97 04 22 44</t>
  </si>
  <si>
    <t>79 93 80 86</t>
  </si>
  <si>
    <t>Awawou Fssan</t>
  </si>
  <si>
    <t>70 17 85 41</t>
  </si>
  <si>
    <t>66 54 23 34</t>
  </si>
  <si>
    <t>DaoudaMloua</t>
  </si>
  <si>
    <t>74 10 71 16</t>
  </si>
  <si>
    <t>Miriame</t>
  </si>
  <si>
    <t>69 07 53 18</t>
  </si>
  <si>
    <t>74 50 08 14</t>
  </si>
  <si>
    <t>Elodie</t>
  </si>
  <si>
    <t>70 32 70 48</t>
  </si>
  <si>
    <t>Agnes</t>
  </si>
  <si>
    <t>66 75 97 55</t>
  </si>
  <si>
    <t>75 03 35 93</t>
  </si>
  <si>
    <t>ZenabouSUP CONF</t>
  </si>
  <si>
    <t>74 33 93 88</t>
  </si>
  <si>
    <t>Stephanie</t>
  </si>
  <si>
    <t>69 07 41 01</t>
  </si>
  <si>
    <t>74 50 59 35</t>
  </si>
  <si>
    <t>AdamouKadouna</t>
  </si>
  <si>
    <t>66 99 34 95</t>
  </si>
  <si>
    <t>71 65 50 41</t>
  </si>
  <si>
    <t>Viviane</t>
  </si>
  <si>
    <t>62 95 93 09</t>
  </si>
  <si>
    <t>73 43 09 26</t>
  </si>
  <si>
    <t>Totaux</t>
  </si>
  <si>
    <t>TALLY A REPORT……………………………………………………..</t>
  </si>
  <si>
    <t xml:space="preserve">             Approvisionnemnt orange</t>
  </si>
  <si>
    <t>ORANGE A REPORTER</t>
  </si>
  <si>
    <t>Approvisionnement mtn</t>
  </si>
  <si>
    <t>AROUNA BTK</t>
  </si>
  <si>
    <t>AROUNA MME</t>
  </si>
  <si>
    <t>COMPTE CLBTK…………………………..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</si>
</sst>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2"/>
      <name val="Garamond"/>
      <family val="1"/>
    </font>
    <font>
      <sz val="11"/>
      <name val="Calibri"/>
      <family val="2"/>
      <scheme val="minor"/>
    </font>
    <font>
      <sz val="12"/>
      <name val="Garamond"/>
      <family val="1"/>
    </font>
    <font>
      <u/>
      <sz val="11"/>
      <name val="Garamond"/>
      <family val="1"/>
    </font>
    <font>
      <b/>
      <sz val="11"/>
      <name val="Garamond"/>
      <family val="1"/>
    </font>
    <font>
      <b/>
      <sz val="11"/>
      <color theme="1"/>
      <name val="Garamond"/>
      <family val="1"/>
    </font>
    <font>
      <b/>
      <i/>
      <sz val="11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52">
    <xf numFmtId="0" fontId="0" fillId="0" borderId="0" xfId="0"/>
    <xf numFmtId="0" fontId="3" fillId="3" borderId="3" xfId="0" applyFont="1" applyFill="1" applyBorder="1"/>
    <xf numFmtId="0" fontId="4" fillId="3" borderId="4" xfId="0" applyFont="1" applyFill="1" applyBorder="1"/>
    <xf numFmtId="0" fontId="4" fillId="3" borderId="5" xfId="0" applyFont="1" applyFill="1" applyBorder="1"/>
    <xf numFmtId="0" fontId="4" fillId="3" borderId="0" xfId="0" applyFont="1" applyFill="1" applyBorder="1"/>
    <xf numFmtId="0" fontId="5" fillId="3" borderId="6" xfId="0" applyFont="1" applyFill="1" applyBorder="1"/>
    <xf numFmtId="0" fontId="5" fillId="3" borderId="0" xfId="0" applyFont="1" applyFill="1" applyBorder="1"/>
    <xf numFmtId="0" fontId="2" fillId="2" borderId="1" xfId="2"/>
    <xf numFmtId="0" fontId="4" fillId="3" borderId="7" xfId="0" applyFont="1" applyFill="1" applyBorder="1"/>
    <xf numFmtId="0" fontId="5" fillId="3" borderId="8" xfId="0" applyFont="1" applyFill="1" applyBorder="1"/>
    <xf numFmtId="0" fontId="4" fillId="3" borderId="9" xfId="0" applyFont="1" applyFill="1" applyBorder="1"/>
    <xf numFmtId="14" fontId="6" fillId="3" borderId="9" xfId="0" applyNumberFormat="1" applyFont="1" applyFill="1" applyBorder="1"/>
    <xf numFmtId="14" fontId="2" fillId="2" borderId="1" xfId="2" applyNumberFormat="1"/>
    <xf numFmtId="0" fontId="4" fillId="3" borderId="6" xfId="0" applyFont="1" applyFill="1" applyBorder="1"/>
    <xf numFmtId="164" fontId="4" fillId="3" borderId="0" xfId="0" applyNumberFormat="1" applyFont="1" applyFill="1" applyBorder="1"/>
    <xf numFmtId="0" fontId="3" fillId="3" borderId="10" xfId="0" applyFont="1" applyFill="1" applyBorder="1" applyAlignment="1">
      <alignment horizontal="left" vertical="top"/>
    </xf>
    <xf numFmtId="0" fontId="3" fillId="3" borderId="3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/>
    </xf>
    <xf numFmtId="0" fontId="3" fillId="3" borderId="11" xfId="0" applyFont="1" applyFill="1" applyBorder="1" applyAlignment="1">
      <alignment horizontal="center" vertical="top"/>
    </xf>
    <xf numFmtId="0" fontId="3" fillId="3" borderId="12" xfId="0" applyFont="1" applyFill="1" applyBorder="1" applyAlignment="1">
      <alignment horizontal="center" vertical="top"/>
    </xf>
    <xf numFmtId="0" fontId="3" fillId="3" borderId="13" xfId="0" applyFont="1" applyFill="1" applyBorder="1" applyAlignment="1">
      <alignment horizontal="center" vertical="top"/>
    </xf>
    <xf numFmtId="0" fontId="3" fillId="3" borderId="14" xfId="0" applyFont="1" applyFill="1" applyBorder="1" applyAlignment="1">
      <alignment horizontal="center" vertical="top"/>
    </xf>
    <xf numFmtId="0" fontId="7" fillId="3" borderId="15" xfId="0" applyFont="1" applyFill="1" applyBorder="1"/>
    <xf numFmtId="0" fontId="7" fillId="3" borderId="14" xfId="0" applyFont="1" applyFill="1" applyBorder="1" applyAlignment="1">
      <alignment horizontal="center"/>
    </xf>
    <xf numFmtId="0" fontId="7" fillId="3" borderId="0" xfId="0" applyFont="1" applyFill="1"/>
    <xf numFmtId="0" fontId="7" fillId="3" borderId="16" xfId="0" applyFont="1" applyFill="1" applyBorder="1"/>
    <xf numFmtId="0" fontId="7" fillId="3" borderId="16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0" fontId="7" fillId="3" borderId="19" xfId="0" applyFont="1" applyFill="1" applyBorder="1"/>
    <xf numFmtId="0" fontId="7" fillId="3" borderId="0" xfId="0" applyFont="1" applyFill="1" applyBorder="1" applyAlignment="1">
      <alignment horizontal="center"/>
    </xf>
    <xf numFmtId="0" fontId="7" fillId="3" borderId="14" xfId="0" applyFont="1" applyFill="1" applyBorder="1"/>
    <xf numFmtId="0" fontId="7" fillId="3" borderId="20" xfId="0" applyFont="1" applyFill="1" applyBorder="1"/>
    <xf numFmtId="0" fontId="0" fillId="0" borderId="14" xfId="0" applyBorder="1"/>
    <xf numFmtId="0" fontId="7" fillId="3" borderId="21" xfId="0" applyFont="1" applyFill="1" applyBorder="1"/>
    <xf numFmtId="0" fontId="7" fillId="3" borderId="22" xfId="0" applyFont="1" applyFill="1" applyBorder="1"/>
    <xf numFmtId="0" fontId="8" fillId="3" borderId="14" xfId="0" applyFont="1" applyFill="1" applyBorder="1"/>
    <xf numFmtId="0" fontId="8" fillId="3" borderId="20" xfId="0" applyFont="1" applyFill="1" applyBorder="1"/>
    <xf numFmtId="0" fontId="8" fillId="0" borderId="20" xfId="0" applyFont="1" applyBorder="1"/>
    <xf numFmtId="0" fontId="7" fillId="3" borderId="0" xfId="0" applyFont="1" applyFill="1" applyBorder="1"/>
    <xf numFmtId="3" fontId="7" fillId="3" borderId="20" xfId="0" applyNumberFormat="1" applyFont="1" applyFill="1" applyBorder="1"/>
    <xf numFmtId="0" fontId="8" fillId="0" borderId="14" xfId="0" applyFont="1" applyBorder="1"/>
    <xf numFmtId="0" fontId="7" fillId="3" borderId="3" xfId="0" applyFont="1" applyFill="1" applyBorder="1"/>
    <xf numFmtId="0" fontId="1" fillId="2" borderId="2" xfId="1"/>
    <xf numFmtId="0" fontId="7" fillId="3" borderId="5" xfId="0" applyFont="1" applyFill="1" applyBorder="1"/>
    <xf numFmtId="0" fontId="7" fillId="3" borderId="23" xfId="0" applyFont="1" applyFill="1" applyBorder="1"/>
    <xf numFmtId="0" fontId="7" fillId="3" borderId="12" xfId="0" applyFont="1" applyFill="1" applyBorder="1"/>
    <xf numFmtId="0" fontId="7" fillId="3" borderId="8" xfId="0" applyFont="1" applyFill="1" applyBorder="1"/>
    <xf numFmtId="0" fontId="7" fillId="3" borderId="24" xfId="0" applyFont="1" applyFill="1" applyBorder="1"/>
    <xf numFmtId="0" fontId="7" fillId="3" borderId="23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s%20MFOM'S%20%20TELECO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Feuil17"/>
      <sheetName val="Feuil18"/>
      <sheetName val="Feuil19"/>
      <sheetName val="Feuil20"/>
      <sheetName val="Feuil21"/>
      <sheetName val="Feuil22"/>
      <sheetName val="Feuil23"/>
      <sheetName val="Feuil24"/>
      <sheetName val="Feuil25"/>
      <sheetName val="Feuil26"/>
      <sheetName val="Feuil27"/>
      <sheetName val="Feuil28"/>
      <sheetName val="Feuil29"/>
      <sheetName val="Feuil30"/>
      <sheetName val="Feuil31"/>
      <sheetName val="Feuil32"/>
      <sheetName val="Feuil33"/>
      <sheetName val="Feuil34"/>
      <sheetName val="Feuil35"/>
      <sheetName val="Feuil36"/>
      <sheetName val="Feuil37"/>
      <sheetName val="Feuil38"/>
      <sheetName val="Feuil39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Feuil51"/>
      <sheetName val="Feuil52"/>
      <sheetName val="Feuil53"/>
      <sheetName val="Feuil54"/>
      <sheetName val="Feuil55"/>
      <sheetName val="Feuil56"/>
      <sheetName val="Feuil57"/>
      <sheetName val="Feuil58"/>
      <sheetName val="Feuil59"/>
      <sheetName val="Feuil60"/>
      <sheetName val="Feuil61"/>
      <sheetName val="Feuil62"/>
      <sheetName val="Feuil63"/>
      <sheetName val="Feuil64"/>
      <sheetName val="Feuil65"/>
      <sheetName val="Feuil66"/>
      <sheetName val="Feuil67"/>
      <sheetName val="Feuil68"/>
      <sheetName val="Feuil69"/>
      <sheetName val="Feuil70"/>
      <sheetName val="Feuil71"/>
      <sheetName val="Feuil72"/>
      <sheetName val="Feuil73"/>
      <sheetName val="Feuil74"/>
      <sheetName val="Feuil75"/>
      <sheetName val="Feuil76"/>
      <sheetName val="Feuil77"/>
      <sheetName val="Feuil78"/>
      <sheetName val="Feuil79"/>
      <sheetName val="Feuil80"/>
      <sheetName val="Feuil81"/>
      <sheetName val="Feuil82"/>
      <sheetName val="Feuil83"/>
      <sheetName val="Feuil84"/>
      <sheetName val="Feuil85"/>
      <sheetName val="Feuil86"/>
      <sheetName val="Feuil87"/>
      <sheetName val="Feuil88"/>
      <sheetName val="Feuil89"/>
      <sheetName val="Feuil90"/>
      <sheetName val="Feuil91"/>
      <sheetName val="Feuil92"/>
      <sheetName val="Feuil93"/>
      <sheetName val="Feuil94"/>
      <sheetName val="Feuil95"/>
      <sheetName val="Feuil96"/>
      <sheetName val="Feuil97"/>
      <sheetName val="Feuil98"/>
      <sheetName val="Feuil99"/>
      <sheetName val="Feuil100"/>
      <sheetName val="Feuil101"/>
      <sheetName val="Feuil102"/>
      <sheetName val="Feuil103"/>
      <sheetName val="Feuil104"/>
      <sheetName val="Feuil105"/>
      <sheetName val="Feuil106"/>
      <sheetName val="Feuil107"/>
      <sheetName val="Feuil108"/>
      <sheetName val="Feuil109"/>
      <sheetName val="Feuil110"/>
      <sheetName val="Feuil111"/>
      <sheetName val="Feuil112"/>
      <sheetName val="Feuil113"/>
      <sheetName val="Feuil114"/>
      <sheetName val="Feuil115"/>
      <sheetName val="Feuil116"/>
      <sheetName val="Feuil117"/>
      <sheetName val="Feuil118"/>
      <sheetName val="Feuil119"/>
      <sheetName val="Feuil120"/>
      <sheetName val="Feuil121"/>
      <sheetName val="Feuil122"/>
      <sheetName val="Feuil123"/>
      <sheetName val="Feuil124"/>
      <sheetName val="Feuil125"/>
      <sheetName val="Feuil126"/>
      <sheetName val="Feuil127"/>
      <sheetName val="Feuil128"/>
      <sheetName val="Feuil129"/>
      <sheetName val="Feuil130"/>
      <sheetName val="Feuil131"/>
      <sheetName val="Feuil132"/>
      <sheetName val="Feuil133"/>
      <sheetName val="Feuil134"/>
      <sheetName val="Feuil13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213">
          <cell r="I213">
            <v>0</v>
          </cell>
        </row>
        <row r="214">
          <cell r="B214">
            <v>30137500</v>
          </cell>
        </row>
        <row r="215">
          <cell r="B215">
            <v>35800</v>
          </cell>
        </row>
      </sheetData>
      <sheetData sheetId="131">
        <row r="9">
          <cell r="I9">
            <v>-100</v>
          </cell>
        </row>
        <row r="10">
          <cell r="I10">
            <v>144139</v>
          </cell>
        </row>
        <row r="11">
          <cell r="I11">
            <v>0</v>
          </cell>
        </row>
        <row r="12">
          <cell r="I12">
            <v>12300</v>
          </cell>
        </row>
        <row r="13">
          <cell r="I13">
            <v>100000</v>
          </cell>
        </row>
        <row r="14">
          <cell r="I14">
            <v>17300</v>
          </cell>
        </row>
        <row r="15">
          <cell r="I15">
            <v>100</v>
          </cell>
        </row>
        <row r="16">
          <cell r="I16">
            <v>18950</v>
          </cell>
        </row>
        <row r="17">
          <cell r="I17">
            <v>18900</v>
          </cell>
        </row>
        <row r="18">
          <cell r="I18">
            <v>7750</v>
          </cell>
        </row>
        <row r="19">
          <cell r="I19">
            <v>114250</v>
          </cell>
        </row>
        <row r="20">
          <cell r="I20">
            <v>56800</v>
          </cell>
        </row>
        <row r="21">
          <cell r="I21">
            <v>0</v>
          </cell>
        </row>
        <row r="22">
          <cell r="I22">
            <v>66300</v>
          </cell>
        </row>
        <row r="23">
          <cell r="I23">
            <v>38900</v>
          </cell>
        </row>
        <row r="24">
          <cell r="I24">
            <v>-400</v>
          </cell>
        </row>
        <row r="25">
          <cell r="I25">
            <v>75550</v>
          </cell>
        </row>
        <row r="26">
          <cell r="I26">
            <v>0</v>
          </cell>
        </row>
        <row r="27">
          <cell r="I27">
            <v>58545</v>
          </cell>
        </row>
        <row r="28">
          <cell r="I28">
            <v>0</v>
          </cell>
        </row>
        <row r="29">
          <cell r="I29">
            <v>56900</v>
          </cell>
        </row>
        <row r="30">
          <cell r="I30">
            <v>4250</v>
          </cell>
        </row>
        <row r="31">
          <cell r="I31">
            <v>155669.5</v>
          </cell>
        </row>
        <row r="32">
          <cell r="I32">
            <v>0</v>
          </cell>
        </row>
        <row r="33">
          <cell r="I33">
            <v>87100</v>
          </cell>
        </row>
        <row r="34">
          <cell r="I34">
            <v>0</v>
          </cell>
        </row>
        <row r="35">
          <cell r="I35">
            <v>0</v>
          </cell>
        </row>
        <row r="36">
          <cell r="I36">
            <v>0</v>
          </cell>
        </row>
        <row r="37">
          <cell r="I37">
            <v>25500</v>
          </cell>
        </row>
        <row r="38">
          <cell r="I38">
            <v>4750</v>
          </cell>
        </row>
        <row r="39">
          <cell r="I39">
            <v>152608</v>
          </cell>
        </row>
        <row r="40">
          <cell r="I40">
            <v>49575</v>
          </cell>
        </row>
        <row r="41">
          <cell r="I41">
            <v>94250</v>
          </cell>
        </row>
        <row r="42">
          <cell r="I42">
            <v>0</v>
          </cell>
        </row>
        <row r="43">
          <cell r="I43">
            <v>58389</v>
          </cell>
        </row>
        <row r="44">
          <cell r="I44">
            <v>4650</v>
          </cell>
        </row>
        <row r="45">
          <cell r="I45">
            <v>95000</v>
          </cell>
        </row>
        <row r="46">
          <cell r="I46">
            <v>0</v>
          </cell>
        </row>
        <row r="47">
          <cell r="I47">
            <v>50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5550</v>
          </cell>
        </row>
        <row r="56">
          <cell r="I56">
            <v>28900</v>
          </cell>
        </row>
        <row r="57">
          <cell r="I57">
            <v>110110</v>
          </cell>
        </row>
        <row r="58">
          <cell r="I58">
            <v>29650</v>
          </cell>
        </row>
        <row r="59">
          <cell r="I59">
            <v>-50</v>
          </cell>
        </row>
        <row r="60">
          <cell r="I60">
            <v>56800</v>
          </cell>
        </row>
        <row r="61">
          <cell r="I61">
            <v>200</v>
          </cell>
        </row>
        <row r="62">
          <cell r="I62">
            <v>47300</v>
          </cell>
        </row>
        <row r="63">
          <cell r="I63">
            <v>23650</v>
          </cell>
        </row>
        <row r="64">
          <cell r="I64">
            <v>0</v>
          </cell>
        </row>
        <row r="65">
          <cell r="I65">
            <v>38801</v>
          </cell>
        </row>
        <row r="66">
          <cell r="I66">
            <v>28400</v>
          </cell>
        </row>
        <row r="67">
          <cell r="I67">
            <v>0</v>
          </cell>
        </row>
        <row r="68">
          <cell r="I68">
            <v>71000</v>
          </cell>
        </row>
        <row r="69">
          <cell r="I69">
            <v>38500</v>
          </cell>
        </row>
        <row r="70">
          <cell r="I70">
            <v>9500</v>
          </cell>
        </row>
        <row r="71">
          <cell r="I71">
            <v>-250</v>
          </cell>
        </row>
        <row r="72">
          <cell r="I72">
            <v>61200</v>
          </cell>
        </row>
        <row r="73">
          <cell r="I73">
            <v>28500</v>
          </cell>
        </row>
        <row r="74">
          <cell r="I74">
            <v>37800</v>
          </cell>
        </row>
        <row r="75">
          <cell r="I75">
            <v>14100</v>
          </cell>
        </row>
        <row r="76">
          <cell r="I76">
            <v>37800</v>
          </cell>
        </row>
        <row r="77">
          <cell r="I77">
            <v>85200</v>
          </cell>
        </row>
        <row r="78">
          <cell r="I78">
            <v>-160</v>
          </cell>
        </row>
        <row r="79">
          <cell r="I79">
            <v>0</v>
          </cell>
        </row>
        <row r="80">
          <cell r="I80">
            <v>47000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12900</v>
          </cell>
        </row>
        <row r="84">
          <cell r="I84">
            <v>0</v>
          </cell>
        </row>
        <row r="85">
          <cell r="I85">
            <v>75800</v>
          </cell>
        </row>
        <row r="86">
          <cell r="I86">
            <v>18800</v>
          </cell>
        </row>
        <row r="87">
          <cell r="I87">
            <v>46000</v>
          </cell>
        </row>
        <row r="88">
          <cell r="I88">
            <v>-50</v>
          </cell>
        </row>
        <row r="89">
          <cell r="I89">
            <v>32600</v>
          </cell>
        </row>
        <row r="90">
          <cell r="I90">
            <v>14200</v>
          </cell>
        </row>
        <row r="91">
          <cell r="I91">
            <v>47400</v>
          </cell>
        </row>
        <row r="92">
          <cell r="I92">
            <v>47400</v>
          </cell>
        </row>
        <row r="93">
          <cell r="I93">
            <v>0</v>
          </cell>
        </row>
        <row r="94">
          <cell r="I94">
            <v>9500</v>
          </cell>
        </row>
        <row r="95">
          <cell r="I95">
            <v>0</v>
          </cell>
        </row>
        <row r="96">
          <cell r="I96">
            <v>37900</v>
          </cell>
        </row>
        <row r="97">
          <cell r="I97">
            <v>30492.5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56800</v>
          </cell>
        </row>
        <row r="101">
          <cell r="I101">
            <v>-4750</v>
          </cell>
        </row>
        <row r="102">
          <cell r="I102">
            <v>50</v>
          </cell>
        </row>
        <row r="103">
          <cell r="I103">
            <v>0</v>
          </cell>
        </row>
        <row r="104">
          <cell r="I104">
            <v>28300</v>
          </cell>
        </row>
        <row r="105">
          <cell r="I105">
            <v>4700</v>
          </cell>
        </row>
        <row r="106">
          <cell r="I106">
            <v>0</v>
          </cell>
        </row>
        <row r="107">
          <cell r="I107">
            <v>27000</v>
          </cell>
        </row>
        <row r="108">
          <cell r="I108">
            <v>20450</v>
          </cell>
        </row>
        <row r="109">
          <cell r="I109">
            <v>19000</v>
          </cell>
        </row>
        <row r="110">
          <cell r="I110">
            <v>9500</v>
          </cell>
        </row>
        <row r="111">
          <cell r="I111">
            <v>13900</v>
          </cell>
        </row>
        <row r="112">
          <cell r="I112">
            <v>56700</v>
          </cell>
        </row>
        <row r="113">
          <cell r="I113">
            <v>28350</v>
          </cell>
        </row>
        <row r="114">
          <cell r="I114">
            <v>0</v>
          </cell>
        </row>
        <row r="115">
          <cell r="I115">
            <v>4700</v>
          </cell>
        </row>
        <row r="116">
          <cell r="I116">
            <v>30587.75</v>
          </cell>
        </row>
        <row r="117">
          <cell r="I117">
            <v>-200</v>
          </cell>
        </row>
        <row r="118">
          <cell r="I118">
            <v>4750</v>
          </cell>
        </row>
        <row r="119">
          <cell r="I119">
            <v>0</v>
          </cell>
        </row>
        <row r="120">
          <cell r="I120">
            <v>1550</v>
          </cell>
        </row>
        <row r="121">
          <cell r="I121">
            <v>0</v>
          </cell>
        </row>
        <row r="122">
          <cell r="I122">
            <v>0</v>
          </cell>
        </row>
        <row r="123">
          <cell r="I123">
            <v>0</v>
          </cell>
        </row>
        <row r="124">
          <cell r="I124">
            <v>350</v>
          </cell>
        </row>
        <row r="125">
          <cell r="I125">
            <v>-1700</v>
          </cell>
        </row>
        <row r="126">
          <cell r="I126">
            <v>9350</v>
          </cell>
        </row>
        <row r="127">
          <cell r="I127">
            <v>9500</v>
          </cell>
        </row>
        <row r="128">
          <cell r="I128">
            <v>28500</v>
          </cell>
        </row>
        <row r="129">
          <cell r="I129">
            <v>28300</v>
          </cell>
        </row>
        <row r="130">
          <cell r="I130">
            <v>3650</v>
          </cell>
        </row>
        <row r="131">
          <cell r="I131">
            <v>14200</v>
          </cell>
        </row>
        <row r="132">
          <cell r="I132">
            <v>55900</v>
          </cell>
        </row>
        <row r="133">
          <cell r="I133">
            <v>0</v>
          </cell>
        </row>
        <row r="134">
          <cell r="I134">
            <v>19000</v>
          </cell>
        </row>
        <row r="135">
          <cell r="I135">
            <v>0</v>
          </cell>
        </row>
        <row r="136">
          <cell r="I136">
            <v>-100</v>
          </cell>
        </row>
        <row r="137">
          <cell r="I137">
            <v>14150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-1000</v>
          </cell>
        </row>
        <row r="141">
          <cell r="I141">
            <v>50</v>
          </cell>
        </row>
        <row r="142">
          <cell r="I142">
            <v>34103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39600</v>
          </cell>
        </row>
        <row r="146">
          <cell r="I146">
            <v>-5000</v>
          </cell>
        </row>
        <row r="147">
          <cell r="I147">
            <v>13250</v>
          </cell>
        </row>
        <row r="148">
          <cell r="I148">
            <v>1900</v>
          </cell>
        </row>
        <row r="149">
          <cell r="I149">
            <v>200</v>
          </cell>
        </row>
        <row r="150">
          <cell r="I150">
            <v>57400</v>
          </cell>
        </row>
        <row r="151">
          <cell r="I151">
            <v>14200</v>
          </cell>
        </row>
        <row r="152">
          <cell r="I152">
            <v>9500</v>
          </cell>
        </row>
        <row r="153">
          <cell r="I153">
            <v>100</v>
          </cell>
        </row>
        <row r="154">
          <cell r="I154">
            <v>0</v>
          </cell>
        </row>
        <row r="155">
          <cell r="I155">
            <v>-100</v>
          </cell>
        </row>
        <row r="156">
          <cell r="I156">
            <v>56800</v>
          </cell>
        </row>
        <row r="157">
          <cell r="I157">
            <v>47300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18200</v>
          </cell>
        </row>
        <row r="162">
          <cell r="I162">
            <v>9850</v>
          </cell>
        </row>
        <row r="163">
          <cell r="I163">
            <v>21800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900</v>
          </cell>
        </row>
        <row r="168">
          <cell r="I168">
            <v>0</v>
          </cell>
        </row>
        <row r="169">
          <cell r="I169">
            <v>50</v>
          </cell>
        </row>
        <row r="170">
          <cell r="I170">
            <v>313205</v>
          </cell>
        </row>
        <row r="171">
          <cell r="I171">
            <v>9500</v>
          </cell>
        </row>
        <row r="172">
          <cell r="I172">
            <v>28400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35750</v>
          </cell>
        </row>
        <row r="176">
          <cell r="I176">
            <v>8800</v>
          </cell>
        </row>
        <row r="177">
          <cell r="I177">
            <v>56800</v>
          </cell>
        </row>
        <row r="178">
          <cell r="I178">
            <v>0</v>
          </cell>
        </row>
        <row r="179">
          <cell r="I179">
            <v>47000</v>
          </cell>
        </row>
        <row r="180">
          <cell r="I180">
            <v>9400</v>
          </cell>
        </row>
        <row r="181">
          <cell r="I181">
            <v>17650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235500</v>
          </cell>
        </row>
        <row r="185">
          <cell r="I185">
            <v>62604</v>
          </cell>
        </row>
        <row r="186">
          <cell r="I186">
            <v>62250</v>
          </cell>
        </row>
        <row r="187">
          <cell r="I187">
            <v>28300</v>
          </cell>
        </row>
        <row r="188">
          <cell r="I188">
            <v>18850</v>
          </cell>
        </row>
        <row r="189">
          <cell r="I189">
            <v>75700</v>
          </cell>
        </row>
        <row r="190">
          <cell r="I190">
            <v>500</v>
          </cell>
        </row>
        <row r="191">
          <cell r="I191">
            <v>50</v>
          </cell>
        </row>
        <row r="192">
          <cell r="I192">
            <v>6500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14700</v>
          </cell>
        </row>
        <row r="196">
          <cell r="I196">
            <v>19000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18900</v>
          </cell>
        </row>
        <row r="201">
          <cell r="I201">
            <v>0</v>
          </cell>
        </row>
        <row r="202">
          <cell r="I202">
            <v>4500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23750</v>
          </cell>
        </row>
        <row r="206">
          <cell r="I206">
            <v>0</v>
          </cell>
        </row>
        <row r="207">
          <cell r="I207">
            <v>47500</v>
          </cell>
        </row>
        <row r="208">
          <cell r="I208">
            <v>73050</v>
          </cell>
        </row>
        <row r="209">
          <cell r="I209">
            <v>18900</v>
          </cell>
        </row>
        <row r="210">
          <cell r="I210">
            <v>-100</v>
          </cell>
        </row>
        <row r="211">
          <cell r="I211">
            <v>19000</v>
          </cell>
        </row>
        <row r="215">
          <cell r="C215">
            <v>192650</v>
          </cell>
        </row>
        <row r="216">
          <cell r="D216">
            <v>535000</v>
          </cell>
        </row>
        <row r="217">
          <cell r="D217">
            <v>335000</v>
          </cell>
          <cell r="J217">
            <v>24200</v>
          </cell>
        </row>
        <row r="218">
          <cell r="D218">
            <v>17164000</v>
          </cell>
        </row>
      </sheetData>
      <sheetData sheetId="132"/>
      <sheetData sheetId="133"/>
      <sheetData sheetId="1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18"/>
  <sheetViews>
    <sheetView tabSelected="1" workbookViewId="0">
      <selection activeCell="L18" sqref="L18"/>
    </sheetView>
  </sheetViews>
  <sheetFormatPr baseColWidth="10" defaultRowHeight="15"/>
  <sheetData>
    <row r="1" spans="1:12" ht="15.75">
      <c r="A1" s="1"/>
      <c r="B1" s="2"/>
      <c r="C1" s="2"/>
      <c r="D1" s="2"/>
      <c r="E1" s="2"/>
      <c r="F1" s="3"/>
      <c r="G1" s="4"/>
      <c r="H1" s="4"/>
      <c r="I1" s="4"/>
    </row>
    <row r="2" spans="1:12" ht="15.75">
      <c r="A2" s="5" t="s">
        <v>0</v>
      </c>
      <c r="B2" s="4"/>
      <c r="C2" s="4">
        <f>[1]Feuil132!C215+H215</f>
        <v>192650</v>
      </c>
      <c r="D2" s="6" t="s">
        <v>1</v>
      </c>
      <c r="E2" s="4"/>
      <c r="F2" s="7">
        <f>[1]Feuil132!D216</f>
        <v>535000</v>
      </c>
      <c r="G2" s="4" t="s">
        <v>2</v>
      </c>
      <c r="H2" s="7">
        <f>[1]Feuil132!D217</f>
        <v>335000</v>
      </c>
      <c r="I2" s="4"/>
    </row>
    <row r="3" spans="1:12" ht="15.75">
      <c r="A3" s="5" t="s">
        <v>3</v>
      </c>
      <c r="B3" s="4"/>
      <c r="C3" s="4"/>
      <c r="D3" s="4"/>
      <c r="E3" s="4" t="s">
        <v>4</v>
      </c>
      <c r="F3" s="8" t="s">
        <v>5</v>
      </c>
      <c r="H3" s="4" t="s">
        <v>6</v>
      </c>
      <c r="I3" s="4"/>
      <c r="J3" s="4" t="s">
        <v>7</v>
      </c>
      <c r="L3" s="7">
        <f>[1]Feuil132!D218</f>
        <v>17164000</v>
      </c>
    </row>
    <row r="4" spans="1:12" ht="15.75">
      <c r="A4" s="5" t="s">
        <v>8</v>
      </c>
      <c r="B4" s="4">
        <f>[1]Feuil131!B214</f>
        <v>30137500</v>
      </c>
      <c r="C4" s="4"/>
      <c r="D4" s="4" t="s">
        <v>9</v>
      </c>
      <c r="E4" s="4"/>
      <c r="F4" s="4" t="s">
        <v>10</v>
      </c>
      <c r="G4" s="4"/>
      <c r="H4" s="4"/>
      <c r="I4" s="4"/>
    </row>
    <row r="5" spans="1:12" ht="16.5" thickBot="1">
      <c r="A5" s="9" t="s">
        <v>11</v>
      </c>
      <c r="B5" s="10">
        <f>[1]Feuil131!B215+H214</f>
        <v>35800</v>
      </c>
      <c r="C5" s="10"/>
      <c r="D5" s="10"/>
      <c r="E5" s="11" t="s">
        <v>12</v>
      </c>
      <c r="F5" s="12" t="s">
        <v>13</v>
      </c>
      <c r="H5" s="4" t="s">
        <v>14</v>
      </c>
      <c r="I5" s="4"/>
    </row>
    <row r="6" spans="1:12" ht="15.75" thickBot="1">
      <c r="A6" s="13"/>
      <c r="B6" s="4"/>
      <c r="C6" s="4"/>
      <c r="D6" s="4"/>
      <c r="E6" s="14"/>
      <c r="F6" s="4"/>
      <c r="G6" s="4"/>
      <c r="H6" s="4"/>
      <c r="I6" s="4"/>
    </row>
    <row r="7" spans="1:12" ht="16.5" thickBot="1">
      <c r="A7" s="15" t="s">
        <v>15</v>
      </c>
      <c r="B7" s="16" t="s">
        <v>16</v>
      </c>
      <c r="C7" s="17"/>
      <c r="D7" s="18" t="s">
        <v>17</v>
      </c>
      <c r="E7" s="18" t="s">
        <v>18</v>
      </c>
      <c r="F7" s="18" t="s">
        <v>19</v>
      </c>
      <c r="G7" s="19"/>
      <c r="H7" s="20"/>
      <c r="I7" s="21" t="s">
        <v>20</v>
      </c>
    </row>
    <row r="8" spans="1:12" ht="15.75" thickBot="1">
      <c r="A8" s="22"/>
      <c r="B8" s="23" t="s">
        <v>21</v>
      </c>
      <c r="C8" s="23" t="s">
        <v>22</v>
      </c>
      <c r="D8" s="24"/>
      <c r="E8" s="25"/>
      <c r="F8" s="26" t="s">
        <v>21</v>
      </c>
      <c r="G8" s="27" t="s">
        <v>22</v>
      </c>
      <c r="H8" s="28" t="s">
        <v>23</v>
      </c>
      <c r="I8" s="29"/>
      <c r="J8" s="23" t="s">
        <v>24</v>
      </c>
      <c r="K8" s="30" t="s">
        <v>25</v>
      </c>
      <c r="L8" s="30" t="s">
        <v>26</v>
      </c>
    </row>
    <row r="9" spans="1:12">
      <c r="A9" s="31" t="s">
        <v>27</v>
      </c>
      <c r="B9" s="31" t="s">
        <v>28</v>
      </c>
      <c r="C9" s="32" t="s">
        <v>29</v>
      </c>
      <c r="D9" s="31">
        <f>[1]Feuil132!I9</f>
        <v>-100</v>
      </c>
      <c r="E9" s="31"/>
      <c r="F9" s="31"/>
      <c r="G9" s="22"/>
      <c r="H9" s="31"/>
      <c r="I9" s="32">
        <f t="shared" ref="I9:I72" si="0">(F9+G9+H9)*95%+(D9-E9)+(J9)*94%+(K9+L9)*95%</f>
        <v>-100</v>
      </c>
      <c r="J9" s="33"/>
    </row>
    <row r="10" spans="1:12">
      <c r="A10" s="31" t="s">
        <v>30</v>
      </c>
      <c r="B10" t="s">
        <v>31</v>
      </c>
      <c r="C10" s="32" t="s">
        <v>32</v>
      </c>
      <c r="D10" s="31">
        <f>[1]Feuil132!I10</f>
        <v>144139</v>
      </c>
      <c r="E10" s="31"/>
      <c r="F10" s="31"/>
      <c r="G10" s="31"/>
      <c r="H10" s="31"/>
      <c r="I10" s="32">
        <f t="shared" si="0"/>
        <v>144139</v>
      </c>
      <c r="J10" s="33"/>
    </row>
    <row r="11" spans="1:12">
      <c r="A11" s="31" t="s">
        <v>33</v>
      </c>
      <c r="B11" s="31"/>
      <c r="C11" s="4" t="s">
        <v>34</v>
      </c>
      <c r="D11" s="31">
        <f>[1]Feuil132!I11</f>
        <v>0</v>
      </c>
      <c r="E11" s="31"/>
      <c r="F11" s="31"/>
      <c r="G11" s="31"/>
      <c r="H11" s="31"/>
      <c r="I11" s="32">
        <f t="shared" si="0"/>
        <v>0</v>
      </c>
      <c r="J11" s="33"/>
    </row>
    <row r="12" spans="1:12">
      <c r="A12" s="31" t="s">
        <v>35</v>
      </c>
      <c r="B12" s="32" t="s">
        <v>36</v>
      </c>
      <c r="C12" s="34" t="s">
        <v>37</v>
      </c>
      <c r="D12" s="31">
        <f>[1]Feuil132!I12</f>
        <v>12300</v>
      </c>
      <c r="E12" s="31"/>
      <c r="F12" s="31"/>
      <c r="G12" s="31"/>
      <c r="H12" s="31"/>
      <c r="I12" s="32">
        <f t="shared" si="0"/>
        <v>12300</v>
      </c>
      <c r="J12" s="33"/>
    </row>
    <row r="13" spans="1:12">
      <c r="A13" s="31" t="s">
        <v>38</v>
      </c>
      <c r="D13" s="31">
        <f>[1]Feuil132!I13</f>
        <v>100000</v>
      </c>
      <c r="E13" s="31"/>
      <c r="F13" s="31"/>
      <c r="G13" s="31"/>
      <c r="H13" s="31"/>
      <c r="I13" s="32">
        <f t="shared" si="0"/>
        <v>100000</v>
      </c>
      <c r="J13" s="33"/>
    </row>
    <row r="14" spans="1:12">
      <c r="A14" s="31" t="s">
        <v>39</v>
      </c>
      <c r="B14" s="31" t="s">
        <v>40</v>
      </c>
      <c r="C14" s="32" t="s">
        <v>41</v>
      </c>
      <c r="D14" s="31">
        <f>[1]Feuil132!I14</f>
        <v>17300</v>
      </c>
      <c r="E14" s="31"/>
      <c r="F14" s="31"/>
      <c r="G14" s="31"/>
      <c r="H14" s="31"/>
      <c r="I14" s="32">
        <f t="shared" si="0"/>
        <v>17300</v>
      </c>
      <c r="J14" s="33"/>
    </row>
    <row r="15" spans="1:12">
      <c r="A15" s="31" t="s">
        <v>42</v>
      </c>
      <c r="B15" s="31" t="s">
        <v>43</v>
      </c>
      <c r="C15" s="32" t="s">
        <v>44</v>
      </c>
      <c r="D15" s="31">
        <f>[1]Feuil132!I15</f>
        <v>100</v>
      </c>
      <c r="E15" s="31"/>
      <c r="F15" s="31"/>
      <c r="G15" s="31"/>
      <c r="H15" s="31"/>
      <c r="I15" s="32">
        <f t="shared" si="0"/>
        <v>100</v>
      </c>
      <c r="J15" s="33"/>
    </row>
    <row r="16" spans="1:12">
      <c r="A16" s="31" t="s">
        <v>45</v>
      </c>
      <c r="B16" s="31" t="s">
        <v>46</v>
      </c>
      <c r="C16" s="32" t="s">
        <v>47</v>
      </c>
      <c r="D16" s="31">
        <f>[1]Feuil132!I16</f>
        <v>18950</v>
      </c>
      <c r="E16" s="31"/>
      <c r="F16" s="31"/>
      <c r="G16" s="31"/>
      <c r="H16" s="31"/>
      <c r="I16" s="32">
        <f t="shared" si="0"/>
        <v>18950</v>
      </c>
      <c r="J16" s="33"/>
    </row>
    <row r="17" spans="1:10">
      <c r="A17" s="31" t="s">
        <v>48</v>
      </c>
      <c r="B17" s="31" t="s">
        <v>49</v>
      </c>
      <c r="C17" s="32" t="s">
        <v>50</v>
      </c>
      <c r="D17" s="31">
        <f>[1]Feuil132!I17</f>
        <v>18900</v>
      </c>
      <c r="E17" s="31"/>
      <c r="F17" s="31"/>
      <c r="G17" s="31"/>
      <c r="H17" s="31"/>
      <c r="I17" s="32">
        <f t="shared" si="0"/>
        <v>18900</v>
      </c>
      <c r="J17" s="33"/>
    </row>
    <row r="18" spans="1:10">
      <c r="A18" s="31" t="s">
        <v>51</v>
      </c>
      <c r="B18" s="31" t="s">
        <v>52</v>
      </c>
      <c r="C18" s="32" t="s">
        <v>53</v>
      </c>
      <c r="D18" s="31">
        <f>[1]Feuil132!I18</f>
        <v>7750</v>
      </c>
      <c r="E18" s="31"/>
      <c r="F18" s="31"/>
      <c r="G18" s="31"/>
      <c r="H18" s="31"/>
      <c r="I18" s="32">
        <f t="shared" si="0"/>
        <v>7750</v>
      </c>
      <c r="J18" s="33"/>
    </row>
    <row r="19" spans="1:10">
      <c r="A19" s="31" t="s">
        <v>54</v>
      </c>
      <c r="B19" s="31" t="s">
        <v>55</v>
      </c>
      <c r="C19" s="32" t="s">
        <v>56</v>
      </c>
      <c r="D19" s="31">
        <f>[1]Feuil132!I19</f>
        <v>114250</v>
      </c>
      <c r="E19" s="31"/>
      <c r="F19" s="31"/>
      <c r="G19" s="31"/>
      <c r="H19" s="31"/>
      <c r="I19" s="32">
        <f t="shared" si="0"/>
        <v>114250</v>
      </c>
      <c r="J19" s="33"/>
    </row>
    <row r="20" spans="1:10">
      <c r="A20" s="31" t="s">
        <v>57</v>
      </c>
      <c r="B20" s="31" t="s">
        <v>58</v>
      </c>
      <c r="C20" s="32" t="s">
        <v>59</v>
      </c>
      <c r="D20" s="31">
        <f>[1]Feuil132!I20</f>
        <v>56800</v>
      </c>
      <c r="E20" s="31"/>
      <c r="F20" s="31"/>
      <c r="G20" s="31"/>
      <c r="H20" s="31"/>
      <c r="I20" s="32">
        <f t="shared" si="0"/>
        <v>56800</v>
      </c>
      <c r="J20" s="33"/>
    </row>
    <row r="21" spans="1:10">
      <c r="A21" s="31" t="s">
        <v>60</v>
      </c>
      <c r="B21" s="31" t="s">
        <v>61</v>
      </c>
      <c r="C21" s="32" t="s">
        <v>62</v>
      </c>
      <c r="D21" s="31">
        <f>[1]Feuil132!I21</f>
        <v>0</v>
      </c>
      <c r="E21" s="31"/>
      <c r="F21" s="31"/>
      <c r="G21" s="31"/>
      <c r="H21" s="31"/>
      <c r="I21" s="32">
        <f t="shared" si="0"/>
        <v>0</v>
      </c>
      <c r="J21" s="33"/>
    </row>
    <row r="22" spans="1:10">
      <c r="A22" s="31" t="s">
        <v>63</v>
      </c>
      <c r="B22" s="35" t="s">
        <v>64</v>
      </c>
      <c r="C22" s="32" t="s">
        <v>65</v>
      </c>
      <c r="D22" s="31">
        <f>[1]Feuil132!I22</f>
        <v>66300</v>
      </c>
      <c r="E22" s="31"/>
      <c r="F22" s="31"/>
      <c r="G22" s="31"/>
      <c r="H22" s="31"/>
      <c r="I22" s="32">
        <f t="shared" si="0"/>
        <v>66300</v>
      </c>
      <c r="J22" s="33"/>
    </row>
    <row r="23" spans="1:10">
      <c r="A23" s="31" t="s">
        <v>66</v>
      </c>
      <c r="B23" s="31" t="s">
        <v>67</v>
      </c>
      <c r="C23" s="32" t="s">
        <v>68</v>
      </c>
      <c r="D23" s="31">
        <f>[1]Feuil132!I23</f>
        <v>38900</v>
      </c>
      <c r="E23" s="31"/>
      <c r="F23" s="31"/>
      <c r="G23" s="31"/>
      <c r="H23" s="31"/>
      <c r="I23" s="32">
        <f t="shared" si="0"/>
        <v>38900</v>
      </c>
      <c r="J23" s="33"/>
    </row>
    <row r="24" spans="1:10">
      <c r="A24" s="31" t="s">
        <v>69</v>
      </c>
      <c r="B24" s="31" t="s">
        <v>70</v>
      </c>
      <c r="C24" s="32" t="s">
        <v>71</v>
      </c>
      <c r="D24" s="31">
        <f>[1]Feuil132!I24</f>
        <v>-400</v>
      </c>
      <c r="E24" s="31"/>
      <c r="F24" s="31"/>
      <c r="G24" s="31"/>
      <c r="H24" s="31"/>
      <c r="I24" s="32">
        <f t="shared" si="0"/>
        <v>-400</v>
      </c>
      <c r="J24" s="33"/>
    </row>
    <row r="25" spans="1:10">
      <c r="A25" s="31" t="s">
        <v>72</v>
      </c>
      <c r="B25" s="31" t="s">
        <v>73</v>
      </c>
      <c r="C25" s="32" t="s">
        <v>74</v>
      </c>
      <c r="D25" s="31">
        <f>[1]Feuil132!I25</f>
        <v>75550</v>
      </c>
      <c r="E25" s="31"/>
      <c r="F25" s="31"/>
      <c r="G25" s="31"/>
      <c r="H25" s="31"/>
      <c r="I25" s="32">
        <f t="shared" si="0"/>
        <v>75550</v>
      </c>
      <c r="J25" s="33"/>
    </row>
    <row r="26" spans="1:10">
      <c r="A26" s="31" t="s">
        <v>75</v>
      </c>
      <c r="B26" s="32"/>
      <c r="C26" s="32" t="s">
        <v>76</v>
      </c>
      <c r="D26" s="31">
        <f>[1]Feuil132!I26</f>
        <v>0</v>
      </c>
      <c r="E26" s="31"/>
      <c r="F26" s="31"/>
      <c r="G26" s="31"/>
      <c r="H26" s="31"/>
      <c r="I26" s="32">
        <f t="shared" si="0"/>
        <v>0</v>
      </c>
      <c r="J26" s="33"/>
    </row>
    <row r="27" spans="1:10">
      <c r="A27" s="36" t="s">
        <v>77</v>
      </c>
      <c r="B27" s="31" t="s">
        <v>78</v>
      </c>
      <c r="C27" s="37" t="s">
        <v>79</v>
      </c>
      <c r="D27" s="31">
        <f>[1]Feuil132!I27</f>
        <v>58545</v>
      </c>
      <c r="E27" s="31"/>
      <c r="F27" s="31"/>
      <c r="G27" s="31"/>
      <c r="H27" s="31"/>
      <c r="I27" s="32">
        <f t="shared" si="0"/>
        <v>58545</v>
      </c>
      <c r="J27" s="33"/>
    </row>
    <row r="28" spans="1:10">
      <c r="A28" s="31" t="s">
        <v>80</v>
      </c>
      <c r="B28" s="31" t="s">
        <v>81</v>
      </c>
      <c r="C28" s="32" t="s">
        <v>82</v>
      </c>
      <c r="D28" s="31">
        <f>[1]Feuil132!I28</f>
        <v>0</v>
      </c>
      <c r="E28" s="31"/>
      <c r="F28" s="31"/>
      <c r="G28" s="31"/>
      <c r="H28" s="31"/>
      <c r="I28" s="32">
        <f t="shared" si="0"/>
        <v>0</v>
      </c>
      <c r="J28" s="33"/>
    </row>
    <row r="29" spans="1:10">
      <c r="A29" s="31" t="s">
        <v>83</v>
      </c>
      <c r="B29" s="31" t="s">
        <v>55</v>
      </c>
      <c r="C29" s="32" t="s">
        <v>84</v>
      </c>
      <c r="D29" s="31">
        <f>[1]Feuil132!I29</f>
        <v>56900</v>
      </c>
      <c r="E29" s="31"/>
      <c r="F29" s="31"/>
      <c r="G29" s="31"/>
      <c r="H29" s="31"/>
      <c r="I29" s="32">
        <f t="shared" si="0"/>
        <v>56900</v>
      </c>
      <c r="J29" s="33"/>
    </row>
    <row r="30" spans="1:10">
      <c r="A30" s="31" t="s">
        <v>85</v>
      </c>
      <c r="B30" s="31" t="s">
        <v>86</v>
      </c>
      <c r="C30" s="32" t="s">
        <v>87</v>
      </c>
      <c r="D30" s="31">
        <f>[1]Feuil132!I30</f>
        <v>4250</v>
      </c>
      <c r="E30" s="31"/>
      <c r="F30" s="31"/>
      <c r="G30" s="31"/>
      <c r="H30" s="31"/>
      <c r="I30" s="32">
        <f t="shared" si="0"/>
        <v>4250</v>
      </c>
      <c r="J30" s="33"/>
    </row>
    <row r="31" spans="1:10">
      <c r="A31" s="31" t="s">
        <v>88</v>
      </c>
      <c r="B31" s="31" t="s">
        <v>89</v>
      </c>
      <c r="C31" s="34" t="s">
        <v>90</v>
      </c>
      <c r="D31" s="31">
        <f>[1]Feuil132!I31</f>
        <v>155669.5</v>
      </c>
      <c r="E31" s="31"/>
      <c r="F31" s="31"/>
      <c r="G31" s="31"/>
      <c r="H31" s="31"/>
      <c r="I31" s="32">
        <f t="shared" si="0"/>
        <v>155669.5</v>
      </c>
      <c r="J31" s="33"/>
    </row>
    <row r="32" spans="1:10">
      <c r="A32" s="31" t="s">
        <v>91</v>
      </c>
      <c r="B32" s="32" t="s">
        <v>92</v>
      </c>
      <c r="C32" s="34" t="s">
        <v>93</v>
      </c>
      <c r="D32" s="31">
        <f>[1]Feuil132!I32</f>
        <v>0</v>
      </c>
      <c r="E32" s="31"/>
      <c r="F32" s="31"/>
      <c r="G32" s="31"/>
      <c r="H32" s="31"/>
      <c r="I32" s="32">
        <f t="shared" si="0"/>
        <v>0</v>
      </c>
      <c r="J32" s="33"/>
    </row>
    <row r="33" spans="1:10">
      <c r="A33" s="31" t="s">
        <v>94</v>
      </c>
      <c r="B33" s="31" t="s">
        <v>95</v>
      </c>
      <c r="C33" s="32" t="s">
        <v>96</v>
      </c>
      <c r="D33" s="31">
        <f>[1]Feuil132!I33</f>
        <v>87100</v>
      </c>
      <c r="E33" s="31"/>
      <c r="F33" s="31"/>
      <c r="G33" s="31"/>
      <c r="H33" s="31"/>
      <c r="I33" s="32">
        <f t="shared" si="0"/>
        <v>87100</v>
      </c>
      <c r="J33" s="33"/>
    </row>
    <row r="34" spans="1:10">
      <c r="A34" s="31" t="s">
        <v>97</v>
      </c>
      <c r="B34" s="31" t="s">
        <v>98</v>
      </c>
      <c r="C34" s="32" t="s">
        <v>99</v>
      </c>
      <c r="D34" s="31">
        <f>[1]Feuil132!I34</f>
        <v>0</v>
      </c>
      <c r="E34" s="31"/>
      <c r="F34" s="31"/>
      <c r="G34" s="31"/>
      <c r="H34" s="31"/>
      <c r="I34" s="32">
        <f t="shared" si="0"/>
        <v>0</v>
      </c>
      <c r="J34" s="33"/>
    </row>
    <row r="35" spans="1:10">
      <c r="A35" s="31" t="s">
        <v>100</v>
      </c>
      <c r="B35" s="31"/>
      <c r="C35" s="32" t="s">
        <v>101</v>
      </c>
      <c r="D35" s="31">
        <f>[1]Feuil132!I35</f>
        <v>0</v>
      </c>
      <c r="E35" s="31"/>
      <c r="F35" s="31"/>
      <c r="G35" s="31"/>
      <c r="H35" s="31"/>
      <c r="I35" s="32">
        <f t="shared" si="0"/>
        <v>0</v>
      </c>
      <c r="J35" s="33"/>
    </row>
    <row r="36" spans="1:10">
      <c r="A36" s="31" t="s">
        <v>102</v>
      </c>
      <c r="B36" s="31"/>
      <c r="C36" s="32" t="s">
        <v>103</v>
      </c>
      <c r="D36" s="31">
        <f>[1]Feuil132!I36</f>
        <v>0</v>
      </c>
      <c r="E36" s="31"/>
      <c r="F36" s="31"/>
      <c r="G36" s="31"/>
      <c r="H36" s="31"/>
      <c r="I36" s="32">
        <f t="shared" si="0"/>
        <v>0</v>
      </c>
      <c r="J36" s="33"/>
    </row>
    <row r="37" spans="1:10">
      <c r="A37" s="31" t="s">
        <v>104</v>
      </c>
      <c r="B37" s="31" t="s">
        <v>105</v>
      </c>
      <c r="C37" s="32" t="s">
        <v>106</v>
      </c>
      <c r="D37" s="31">
        <f>[1]Feuil132!I37</f>
        <v>25500</v>
      </c>
      <c r="E37" s="31"/>
      <c r="F37" s="31"/>
      <c r="G37" s="31"/>
      <c r="H37" s="31"/>
      <c r="I37" s="32">
        <f t="shared" si="0"/>
        <v>25500</v>
      </c>
      <c r="J37" s="33"/>
    </row>
    <row r="38" spans="1:10">
      <c r="A38" s="31" t="s">
        <v>107</v>
      </c>
      <c r="B38" s="31"/>
      <c r="C38" s="32" t="s">
        <v>108</v>
      </c>
      <c r="D38" s="31">
        <f>[1]Feuil132!I38</f>
        <v>4750</v>
      </c>
      <c r="E38" s="31"/>
      <c r="F38" s="31"/>
      <c r="G38" s="31"/>
      <c r="H38" s="31"/>
      <c r="I38" s="32">
        <f t="shared" si="0"/>
        <v>4750</v>
      </c>
      <c r="J38" s="33"/>
    </row>
    <row r="39" spans="1:10">
      <c r="A39" s="31" t="s">
        <v>109</v>
      </c>
      <c r="B39" s="31" t="s">
        <v>110</v>
      </c>
      <c r="C39" s="32" t="s">
        <v>111</v>
      </c>
      <c r="D39" s="31">
        <f>[1]Feuil132!I39</f>
        <v>152608</v>
      </c>
      <c r="E39" s="31"/>
      <c r="F39" s="31"/>
      <c r="G39" s="31"/>
      <c r="H39" s="31"/>
      <c r="I39" s="32">
        <f t="shared" si="0"/>
        <v>152608</v>
      </c>
      <c r="J39" s="33"/>
    </row>
    <row r="40" spans="1:10">
      <c r="A40" s="31" t="s">
        <v>112</v>
      </c>
      <c r="B40" s="31" t="s">
        <v>113</v>
      </c>
      <c r="C40" s="32" t="s">
        <v>114</v>
      </c>
      <c r="D40" s="31">
        <f>[1]Feuil132!I40</f>
        <v>49575</v>
      </c>
      <c r="E40" s="31"/>
      <c r="F40" s="31"/>
      <c r="G40" s="31"/>
      <c r="H40" s="31"/>
      <c r="I40" s="32">
        <f t="shared" si="0"/>
        <v>49575</v>
      </c>
      <c r="J40" s="33"/>
    </row>
    <row r="41" spans="1:10">
      <c r="A41" s="31" t="s">
        <v>115</v>
      </c>
      <c r="B41" s="31" t="s">
        <v>116</v>
      </c>
      <c r="C41" s="32" t="s">
        <v>117</v>
      </c>
      <c r="D41" s="31">
        <f>[1]Feuil132!I41</f>
        <v>94250</v>
      </c>
      <c r="E41" s="31"/>
      <c r="F41" s="31"/>
      <c r="G41" s="31"/>
      <c r="H41" s="31"/>
      <c r="I41" s="32">
        <f t="shared" si="0"/>
        <v>94250</v>
      </c>
      <c r="J41" s="33"/>
    </row>
    <row r="42" spans="1:10">
      <c r="A42" s="31" t="s">
        <v>118</v>
      </c>
      <c r="B42" s="31" t="s">
        <v>119</v>
      </c>
      <c r="C42" s="32" t="s">
        <v>120</v>
      </c>
      <c r="D42" s="31">
        <f>[1]Feuil132!I42</f>
        <v>0</v>
      </c>
      <c r="E42" s="31"/>
      <c r="F42" s="31"/>
      <c r="G42" s="31"/>
      <c r="H42" s="31"/>
      <c r="I42" s="32">
        <f t="shared" si="0"/>
        <v>0</v>
      </c>
      <c r="J42" s="33"/>
    </row>
    <row r="43" spans="1:10">
      <c r="A43" s="31" t="s">
        <v>121</v>
      </c>
      <c r="B43" s="31"/>
      <c r="C43" s="32" t="s">
        <v>122</v>
      </c>
      <c r="D43" s="31">
        <f>[1]Feuil132!I43</f>
        <v>58389</v>
      </c>
      <c r="E43" s="31"/>
      <c r="F43" s="31"/>
      <c r="G43" s="31"/>
      <c r="H43" s="31"/>
      <c r="I43" s="32">
        <f t="shared" si="0"/>
        <v>58389</v>
      </c>
      <c r="J43" s="33"/>
    </row>
    <row r="44" spans="1:10">
      <c r="A44" s="31" t="s">
        <v>123</v>
      </c>
      <c r="B44" s="31"/>
      <c r="C44" s="32" t="s">
        <v>124</v>
      </c>
      <c r="D44" s="31">
        <f>[1]Feuil132!I44</f>
        <v>4650</v>
      </c>
      <c r="E44" s="31"/>
      <c r="F44" s="31"/>
      <c r="G44" s="31"/>
      <c r="H44" s="31"/>
      <c r="I44" s="32">
        <f t="shared" si="0"/>
        <v>4650</v>
      </c>
      <c r="J44" s="33"/>
    </row>
    <row r="45" spans="1:10">
      <c r="A45" s="31" t="s">
        <v>125</v>
      </c>
      <c r="B45" s="31" t="s">
        <v>126</v>
      </c>
      <c r="C45" s="32" t="s">
        <v>127</v>
      </c>
      <c r="D45" s="31">
        <f>[1]Feuil132!I45</f>
        <v>95000</v>
      </c>
      <c r="E45" s="31"/>
      <c r="F45" s="31"/>
      <c r="G45" s="31"/>
      <c r="H45" s="31"/>
      <c r="I45" s="32">
        <f t="shared" si="0"/>
        <v>95000</v>
      </c>
      <c r="J45" s="33"/>
    </row>
    <row r="46" spans="1:10">
      <c r="A46" s="31" t="s">
        <v>128</v>
      </c>
      <c r="B46" s="31" t="s">
        <v>129</v>
      </c>
      <c r="C46" s="32" t="s">
        <v>130</v>
      </c>
      <c r="D46" s="31">
        <f>[1]Feuil132!I46</f>
        <v>0</v>
      </c>
      <c r="E46" s="31"/>
      <c r="F46" s="31"/>
      <c r="G46" s="31"/>
      <c r="H46" s="31"/>
      <c r="I46" s="32">
        <f t="shared" si="0"/>
        <v>0</v>
      </c>
      <c r="J46" s="33"/>
    </row>
    <row r="47" spans="1:10">
      <c r="A47" s="31" t="s">
        <v>131</v>
      </c>
      <c r="B47" s="31" t="s">
        <v>132</v>
      </c>
      <c r="C47" s="31" t="s">
        <v>133</v>
      </c>
      <c r="D47" s="31">
        <f>[1]Feuil132!I47</f>
        <v>50</v>
      </c>
      <c r="E47" s="31"/>
      <c r="F47" s="31"/>
      <c r="G47" s="31"/>
      <c r="H47" s="31"/>
      <c r="I47" s="32">
        <f t="shared" si="0"/>
        <v>50</v>
      </c>
      <c r="J47" s="33"/>
    </row>
    <row r="48" spans="1:10">
      <c r="A48" s="31" t="s">
        <v>134</v>
      </c>
      <c r="B48" s="31" t="s">
        <v>135</v>
      </c>
      <c r="C48" s="32" t="s">
        <v>136</v>
      </c>
      <c r="D48" s="31">
        <f>[1]Feuil132!I48</f>
        <v>0</v>
      </c>
      <c r="E48" s="31"/>
      <c r="F48" s="31"/>
      <c r="G48" s="31"/>
      <c r="H48" s="31"/>
      <c r="I48" s="32">
        <f t="shared" si="0"/>
        <v>0</v>
      </c>
      <c r="J48" s="33"/>
    </row>
    <row r="49" spans="1:10">
      <c r="A49" s="31" t="s">
        <v>137</v>
      </c>
      <c r="B49" s="31" t="s">
        <v>138</v>
      </c>
      <c r="C49" s="32" t="s">
        <v>139</v>
      </c>
      <c r="D49" s="31">
        <f>[1]Feuil132!I49</f>
        <v>0</v>
      </c>
      <c r="E49" s="31"/>
      <c r="F49" s="31"/>
      <c r="G49" s="31"/>
      <c r="H49" s="31"/>
      <c r="I49" s="32">
        <f t="shared" si="0"/>
        <v>0</v>
      </c>
      <c r="J49" s="33"/>
    </row>
    <row r="50" spans="1:10">
      <c r="A50" s="31" t="s">
        <v>140</v>
      </c>
      <c r="B50" s="31" t="s">
        <v>141</v>
      </c>
      <c r="C50" s="32" t="s">
        <v>142</v>
      </c>
      <c r="D50" s="31">
        <f>[1]Feuil132!I50</f>
        <v>0</v>
      </c>
      <c r="E50" s="31"/>
      <c r="F50" s="31"/>
      <c r="G50" s="31"/>
      <c r="H50" s="31"/>
      <c r="I50" s="32">
        <f t="shared" si="0"/>
        <v>0</v>
      </c>
      <c r="J50" s="33"/>
    </row>
    <row r="51" spans="1:10">
      <c r="A51" s="31" t="s">
        <v>143</v>
      </c>
      <c r="B51" s="31" t="s">
        <v>144</v>
      </c>
      <c r="C51" s="32" t="s">
        <v>145</v>
      </c>
      <c r="D51" s="31">
        <f>[1]Feuil132!I51</f>
        <v>0</v>
      </c>
      <c r="E51" s="31"/>
      <c r="F51" s="31"/>
      <c r="G51" s="31"/>
      <c r="H51" s="31"/>
      <c r="I51" s="32">
        <f t="shared" si="0"/>
        <v>0</v>
      </c>
      <c r="J51" s="33"/>
    </row>
    <row r="52" spans="1:10">
      <c r="A52" s="31" t="s">
        <v>146</v>
      </c>
      <c r="B52" s="31"/>
      <c r="C52" s="32" t="s">
        <v>147</v>
      </c>
      <c r="D52" s="31">
        <f>[1]Feuil132!I52</f>
        <v>0</v>
      </c>
      <c r="E52" s="31"/>
      <c r="F52" s="31"/>
      <c r="G52" s="31"/>
      <c r="H52" s="31"/>
      <c r="I52" s="32">
        <f t="shared" si="0"/>
        <v>0</v>
      </c>
      <c r="J52" s="33"/>
    </row>
    <row r="53" spans="1:10">
      <c r="A53" s="31" t="s">
        <v>148</v>
      </c>
      <c r="B53" s="31"/>
      <c r="C53" s="32" t="s">
        <v>149</v>
      </c>
      <c r="D53" s="31">
        <f>[1]Feuil132!I53</f>
        <v>0</v>
      </c>
      <c r="E53" s="31"/>
      <c r="F53" s="31"/>
      <c r="G53" s="31"/>
      <c r="H53" s="31"/>
      <c r="I53" s="32">
        <f t="shared" si="0"/>
        <v>0</v>
      </c>
      <c r="J53" s="33"/>
    </row>
    <row r="54" spans="1:10">
      <c r="A54" s="31" t="s">
        <v>150</v>
      </c>
      <c r="B54" s="31" t="s">
        <v>151</v>
      </c>
      <c r="C54" s="32" t="s">
        <v>152</v>
      </c>
      <c r="D54" s="31">
        <f>[1]Feuil132!I54</f>
        <v>0</v>
      </c>
      <c r="E54" s="31"/>
      <c r="F54" s="31"/>
      <c r="G54" s="31"/>
      <c r="H54" s="31"/>
      <c r="I54" s="32">
        <f t="shared" si="0"/>
        <v>0</v>
      </c>
      <c r="J54" s="33"/>
    </row>
    <row r="55" spans="1:10">
      <c r="A55" s="31" t="s">
        <v>153</v>
      </c>
      <c r="B55" s="31" t="s">
        <v>154</v>
      </c>
      <c r="C55" s="32" t="s">
        <v>155</v>
      </c>
      <c r="D55" s="31">
        <f>[1]Feuil132!I55</f>
        <v>5550</v>
      </c>
      <c r="E55" s="31"/>
      <c r="F55" s="31"/>
      <c r="G55" s="31"/>
      <c r="H55" s="31"/>
      <c r="I55" s="32">
        <f t="shared" si="0"/>
        <v>5550</v>
      </c>
      <c r="J55" s="33"/>
    </row>
    <row r="56" spans="1:10">
      <c r="A56" s="31" t="s">
        <v>156</v>
      </c>
      <c r="B56" s="31" t="s">
        <v>157</v>
      </c>
      <c r="C56" s="32" t="s">
        <v>158</v>
      </c>
      <c r="D56" s="31">
        <f>[1]Feuil132!I56</f>
        <v>28900</v>
      </c>
      <c r="E56" s="31"/>
      <c r="F56" s="31"/>
      <c r="G56" s="31"/>
      <c r="H56" s="31"/>
      <c r="I56" s="32">
        <f t="shared" si="0"/>
        <v>28900</v>
      </c>
      <c r="J56" s="33"/>
    </row>
    <row r="57" spans="1:10">
      <c r="A57" s="31" t="s">
        <v>159</v>
      </c>
      <c r="B57" s="35" t="s">
        <v>160</v>
      </c>
      <c r="C57" s="32" t="s">
        <v>161</v>
      </c>
      <c r="D57" s="31">
        <f>[1]Feuil132!I57</f>
        <v>110110</v>
      </c>
      <c r="E57" s="31"/>
      <c r="F57" s="31"/>
      <c r="G57" s="31"/>
      <c r="H57" s="31"/>
      <c r="I57" s="32">
        <f t="shared" si="0"/>
        <v>110110</v>
      </c>
      <c r="J57" s="33"/>
    </row>
    <row r="58" spans="1:10">
      <c r="A58" s="31" t="s">
        <v>162</v>
      </c>
      <c r="B58" s="31" t="s">
        <v>163</v>
      </c>
      <c r="C58" s="32" t="s">
        <v>164</v>
      </c>
      <c r="D58" s="31">
        <f>[1]Feuil132!I58</f>
        <v>29650</v>
      </c>
      <c r="E58" s="31"/>
      <c r="F58" s="31"/>
      <c r="G58" s="31"/>
      <c r="H58" s="31"/>
      <c r="I58" s="32">
        <f t="shared" si="0"/>
        <v>29650</v>
      </c>
      <c r="J58" s="33"/>
    </row>
    <row r="59" spans="1:10">
      <c r="A59" s="31" t="s">
        <v>165</v>
      </c>
      <c r="B59" s="31" t="s">
        <v>166</v>
      </c>
      <c r="C59" s="32" t="s">
        <v>167</v>
      </c>
      <c r="D59" s="31">
        <f>[1]Feuil132!I59</f>
        <v>-50</v>
      </c>
      <c r="E59" s="31"/>
      <c r="F59" s="31"/>
      <c r="G59" s="31"/>
      <c r="H59" s="31"/>
      <c r="I59" s="32">
        <f t="shared" si="0"/>
        <v>-50</v>
      </c>
      <c r="J59" s="33"/>
    </row>
    <row r="60" spans="1:10">
      <c r="A60" s="31" t="s">
        <v>168</v>
      </c>
      <c r="B60" s="31" t="s">
        <v>169</v>
      </c>
      <c r="C60" s="32" t="s">
        <v>170</v>
      </c>
      <c r="D60" s="31">
        <f>[1]Feuil132!I60</f>
        <v>56800</v>
      </c>
      <c r="E60" s="31"/>
      <c r="F60" s="31"/>
      <c r="G60" s="31"/>
      <c r="H60" s="31"/>
      <c r="I60" s="32">
        <f t="shared" si="0"/>
        <v>56800</v>
      </c>
      <c r="J60" s="33"/>
    </row>
    <row r="61" spans="1:10">
      <c r="A61" s="31" t="s">
        <v>171</v>
      </c>
      <c r="B61" s="31" t="s">
        <v>172</v>
      </c>
      <c r="C61" s="32" t="s">
        <v>173</v>
      </c>
      <c r="D61" s="31">
        <f>[1]Feuil132!I61</f>
        <v>200</v>
      </c>
      <c r="E61" s="31"/>
      <c r="F61" s="31"/>
      <c r="G61" s="31"/>
      <c r="H61" s="31"/>
      <c r="I61" s="32">
        <f t="shared" si="0"/>
        <v>200</v>
      </c>
      <c r="J61" s="33"/>
    </row>
    <row r="62" spans="1:10">
      <c r="A62" s="31" t="s">
        <v>174</v>
      </c>
      <c r="B62" s="31" t="s">
        <v>175</v>
      </c>
      <c r="C62" s="32" t="s">
        <v>176</v>
      </c>
      <c r="D62" s="31">
        <f>[1]Feuil132!I62</f>
        <v>47300</v>
      </c>
      <c r="E62" s="31"/>
      <c r="F62" s="31"/>
      <c r="G62" s="31"/>
      <c r="H62" s="31"/>
      <c r="I62" s="32">
        <f t="shared" si="0"/>
        <v>47300</v>
      </c>
      <c r="J62" s="33"/>
    </row>
    <row r="63" spans="1:10">
      <c r="A63" s="31" t="s">
        <v>177</v>
      </c>
      <c r="B63" s="31" t="s">
        <v>178</v>
      </c>
      <c r="C63" s="32" t="s">
        <v>179</v>
      </c>
      <c r="D63" s="31">
        <f>[1]Feuil132!I63</f>
        <v>23650</v>
      </c>
      <c r="E63" s="31"/>
      <c r="F63" s="31"/>
      <c r="G63" s="31"/>
      <c r="H63" s="31"/>
      <c r="I63" s="32">
        <f t="shared" si="0"/>
        <v>23650</v>
      </c>
      <c r="J63" s="33"/>
    </row>
    <row r="64" spans="1:10">
      <c r="A64" s="31" t="s">
        <v>180</v>
      </c>
      <c r="B64" s="31" t="s">
        <v>181</v>
      </c>
      <c r="C64" s="32" t="s">
        <v>182</v>
      </c>
      <c r="D64" s="31">
        <f>[1]Feuil132!I64</f>
        <v>0</v>
      </c>
      <c r="E64" s="31"/>
      <c r="F64" s="31"/>
      <c r="G64" s="31"/>
      <c r="H64" s="31"/>
      <c r="I64" s="32">
        <f t="shared" si="0"/>
        <v>0</v>
      </c>
      <c r="J64" s="33"/>
    </row>
    <row r="65" spans="1:10">
      <c r="A65" s="31" t="s">
        <v>183</v>
      </c>
      <c r="B65" s="31" t="s">
        <v>184</v>
      </c>
      <c r="C65" s="32" t="s">
        <v>185</v>
      </c>
      <c r="D65" s="31">
        <f>[1]Feuil132!I65</f>
        <v>38801</v>
      </c>
      <c r="E65" s="31"/>
      <c r="F65" s="31"/>
      <c r="G65" s="31"/>
      <c r="H65" s="31"/>
      <c r="I65" s="32">
        <f>(F65+G65+H65)*100%+(D65-E65)+(J65)*100%+(K65+L65)*100%</f>
        <v>38801</v>
      </c>
      <c r="J65" s="33"/>
    </row>
    <row r="66" spans="1:10">
      <c r="A66" s="31" t="s">
        <v>186</v>
      </c>
      <c r="B66" s="31"/>
      <c r="C66" s="32" t="s">
        <v>187</v>
      </c>
      <c r="D66" s="31">
        <f>[1]Feuil132!I66</f>
        <v>28400</v>
      </c>
      <c r="E66" s="31"/>
      <c r="F66" s="31"/>
      <c r="G66" s="31"/>
      <c r="H66" s="31"/>
      <c r="I66" s="32">
        <f t="shared" si="0"/>
        <v>28400</v>
      </c>
      <c r="J66" s="33"/>
    </row>
    <row r="67" spans="1:10">
      <c r="A67" s="31" t="s">
        <v>188</v>
      </c>
      <c r="B67" s="31" t="s">
        <v>189</v>
      </c>
      <c r="C67" s="32" t="s">
        <v>190</v>
      </c>
      <c r="D67" s="31">
        <f>[1]Feuil132!I67</f>
        <v>0</v>
      </c>
      <c r="E67" s="31"/>
      <c r="F67" s="31"/>
      <c r="G67" s="31"/>
      <c r="H67" s="31"/>
      <c r="I67" s="32">
        <f t="shared" si="0"/>
        <v>0</v>
      </c>
      <c r="J67" s="33"/>
    </row>
    <row r="68" spans="1:10">
      <c r="A68" s="31" t="s">
        <v>191</v>
      </c>
      <c r="B68" s="31" t="s">
        <v>192</v>
      </c>
      <c r="C68" s="32" t="s">
        <v>193</v>
      </c>
      <c r="D68" s="31">
        <f>[1]Feuil132!I68</f>
        <v>71000</v>
      </c>
      <c r="E68" s="31"/>
      <c r="F68" s="31"/>
      <c r="G68" s="31"/>
      <c r="H68" s="31"/>
      <c r="I68" s="32">
        <f t="shared" si="0"/>
        <v>71000</v>
      </c>
      <c r="J68" s="33"/>
    </row>
    <row r="69" spans="1:10">
      <c r="A69" s="31" t="s">
        <v>194</v>
      </c>
      <c r="B69" s="31" t="s">
        <v>195</v>
      </c>
      <c r="C69" s="32" t="s">
        <v>4</v>
      </c>
      <c r="D69" s="31">
        <f>[1]Feuil132!I69</f>
        <v>38500</v>
      </c>
      <c r="E69" s="31"/>
      <c r="F69" s="31"/>
      <c r="G69" s="31"/>
      <c r="H69" s="31"/>
      <c r="I69" s="32">
        <f t="shared" si="0"/>
        <v>38500</v>
      </c>
      <c r="J69" s="33"/>
    </row>
    <row r="70" spans="1:10">
      <c r="A70" s="31" t="s">
        <v>196</v>
      </c>
      <c r="B70" s="31" t="s">
        <v>197</v>
      </c>
      <c r="C70" s="32" t="s">
        <v>198</v>
      </c>
      <c r="D70" s="31">
        <f>[1]Feuil132!I70</f>
        <v>9500</v>
      </c>
      <c r="E70" s="31"/>
      <c r="F70" s="31"/>
      <c r="G70" s="31"/>
      <c r="H70" s="31"/>
      <c r="I70" s="32">
        <f t="shared" si="0"/>
        <v>9500</v>
      </c>
      <c r="J70" s="33"/>
    </row>
    <row r="71" spans="1:10">
      <c r="A71" s="31" t="s">
        <v>199</v>
      </c>
      <c r="B71" s="31" t="s">
        <v>200</v>
      </c>
      <c r="C71" s="32" t="s">
        <v>201</v>
      </c>
      <c r="D71" s="31">
        <f>[1]Feuil132!I71</f>
        <v>-250</v>
      </c>
      <c r="E71" s="31"/>
      <c r="F71" s="31"/>
      <c r="G71" s="31"/>
      <c r="H71" s="31"/>
      <c r="I71" s="32">
        <f t="shared" si="0"/>
        <v>-250</v>
      </c>
      <c r="J71" s="33"/>
    </row>
    <row r="72" spans="1:10">
      <c r="A72" s="31" t="s">
        <v>202</v>
      </c>
      <c r="B72" s="31" t="s">
        <v>203</v>
      </c>
      <c r="C72" s="32" t="s">
        <v>204</v>
      </c>
      <c r="D72" s="31">
        <f>[1]Feuil132!I72</f>
        <v>61200</v>
      </c>
      <c r="E72" s="31"/>
      <c r="F72" s="31"/>
      <c r="G72" s="31"/>
      <c r="H72" s="31"/>
      <c r="I72" s="32">
        <f t="shared" si="0"/>
        <v>61200</v>
      </c>
      <c r="J72" s="33"/>
    </row>
    <row r="73" spans="1:10">
      <c r="A73" s="31" t="s">
        <v>205</v>
      </c>
      <c r="B73" s="32"/>
      <c r="C73" s="32" t="s">
        <v>206</v>
      </c>
      <c r="D73" s="31">
        <f>[1]Feuil132!I73</f>
        <v>28500</v>
      </c>
      <c r="E73" s="31"/>
      <c r="F73" s="31"/>
      <c r="G73" s="31"/>
      <c r="H73" s="31"/>
      <c r="I73" s="32">
        <f t="shared" ref="I73:I103" si="1">(F73+G73+H73)*95%+(D73-E73)+(J73)*94%+(K73+L73)*95%</f>
        <v>28500</v>
      </c>
      <c r="J73" s="33"/>
    </row>
    <row r="74" spans="1:10">
      <c r="A74" s="31" t="s">
        <v>207</v>
      </c>
      <c r="B74" s="31" t="s">
        <v>208</v>
      </c>
      <c r="C74" s="32" t="s">
        <v>209</v>
      </c>
      <c r="D74" s="31">
        <f>[1]Feuil132!I74</f>
        <v>37800</v>
      </c>
      <c r="E74" s="31"/>
      <c r="F74" s="31"/>
      <c r="G74" s="31"/>
      <c r="H74" s="31"/>
      <c r="I74" s="32">
        <f t="shared" si="1"/>
        <v>37800</v>
      </c>
      <c r="J74" s="33"/>
    </row>
    <row r="75" spans="1:10">
      <c r="A75" s="31" t="s">
        <v>210</v>
      </c>
      <c r="B75" s="31" t="s">
        <v>211</v>
      </c>
      <c r="C75" s="32" t="s">
        <v>212</v>
      </c>
      <c r="D75" s="31">
        <f>[1]Feuil132!I75</f>
        <v>14100</v>
      </c>
      <c r="E75" s="31"/>
      <c r="F75" s="31"/>
      <c r="G75" s="31"/>
      <c r="H75" s="31"/>
      <c r="I75" s="32">
        <f t="shared" si="1"/>
        <v>14100</v>
      </c>
      <c r="J75" s="33"/>
    </row>
    <row r="76" spans="1:10">
      <c r="A76" s="35" t="s">
        <v>213</v>
      </c>
      <c r="B76" s="34" t="s">
        <v>214</v>
      </c>
      <c r="C76" s="34" t="s">
        <v>215</v>
      </c>
      <c r="D76" s="31">
        <f>[1]Feuil132!I76</f>
        <v>37800</v>
      </c>
      <c r="E76" s="31"/>
      <c r="F76" s="31"/>
      <c r="G76" s="31"/>
      <c r="H76" s="31"/>
      <c r="I76" s="32">
        <f t="shared" si="1"/>
        <v>37800</v>
      </c>
      <c r="J76" s="33"/>
    </row>
    <row r="77" spans="1:10">
      <c r="A77" s="31" t="s">
        <v>216</v>
      </c>
      <c r="B77" s="31" t="s">
        <v>217</v>
      </c>
      <c r="C77" s="32" t="s">
        <v>218</v>
      </c>
      <c r="D77" s="31">
        <f>[1]Feuil132!I77</f>
        <v>85200</v>
      </c>
      <c r="E77" s="31"/>
      <c r="F77" s="31"/>
      <c r="G77" s="31"/>
      <c r="H77" s="31"/>
      <c r="I77" s="32">
        <f t="shared" si="1"/>
        <v>85200</v>
      </c>
      <c r="J77" s="33"/>
    </row>
    <row r="78" spans="1:10">
      <c r="A78" s="31" t="s">
        <v>219</v>
      </c>
      <c r="B78" s="31" t="s">
        <v>220</v>
      </c>
      <c r="C78" s="32" t="s">
        <v>221</v>
      </c>
      <c r="D78" s="31">
        <f>[1]Feuil132!I78</f>
        <v>-160</v>
      </c>
      <c r="E78" s="31"/>
      <c r="F78" s="31"/>
      <c r="G78" s="31"/>
      <c r="H78" s="31"/>
      <c r="I78" s="32">
        <f t="shared" si="1"/>
        <v>-160</v>
      </c>
      <c r="J78" s="33"/>
    </row>
    <row r="79" spans="1:10">
      <c r="A79" s="31" t="s">
        <v>222</v>
      </c>
      <c r="B79" s="31" t="s">
        <v>223</v>
      </c>
      <c r="C79" s="32" t="s">
        <v>224</v>
      </c>
      <c r="D79" s="31">
        <f>[1]Feuil132!I79</f>
        <v>0</v>
      </c>
      <c r="E79" s="31"/>
      <c r="F79" s="31"/>
      <c r="G79" s="31"/>
      <c r="H79" s="31"/>
      <c r="I79" s="32">
        <f t="shared" si="1"/>
        <v>0</v>
      </c>
      <c r="J79" s="33"/>
    </row>
    <row r="80" spans="1:10">
      <c r="A80" s="31" t="s">
        <v>225</v>
      </c>
      <c r="B80" s="31" t="s">
        <v>226</v>
      </c>
      <c r="C80" s="32" t="s">
        <v>227</v>
      </c>
      <c r="D80" s="31">
        <f>[1]Feuil132!I80</f>
        <v>47000</v>
      </c>
      <c r="E80" s="31"/>
      <c r="F80" s="31"/>
      <c r="G80" s="31"/>
      <c r="H80" s="31"/>
      <c r="I80" s="32">
        <f t="shared" si="1"/>
        <v>47000</v>
      </c>
      <c r="J80" s="33"/>
    </row>
    <row r="81" spans="1:10">
      <c r="A81" s="31" t="s">
        <v>228</v>
      </c>
      <c r="B81" s="31" t="s">
        <v>229</v>
      </c>
      <c r="C81" s="32" t="s">
        <v>230</v>
      </c>
      <c r="D81" s="31">
        <f>[1]Feuil132!I81</f>
        <v>0</v>
      </c>
      <c r="E81" s="31"/>
      <c r="F81" s="31"/>
      <c r="G81" s="31"/>
      <c r="H81" s="31"/>
      <c r="I81" s="32">
        <f t="shared" si="1"/>
        <v>0</v>
      </c>
      <c r="J81" s="33"/>
    </row>
    <row r="82" spans="1:10">
      <c r="A82" s="31" t="s">
        <v>231</v>
      </c>
      <c r="B82" s="31" t="s">
        <v>232</v>
      </c>
      <c r="C82" s="32" t="s">
        <v>233</v>
      </c>
      <c r="D82" s="31">
        <f>[1]Feuil132!I82</f>
        <v>0</v>
      </c>
      <c r="E82" s="31"/>
      <c r="F82" s="31"/>
      <c r="G82" s="31"/>
      <c r="H82" s="31"/>
      <c r="I82" s="32">
        <f t="shared" si="1"/>
        <v>0</v>
      </c>
      <c r="J82" s="33"/>
    </row>
    <row r="83" spans="1:10">
      <c r="A83" s="31" t="s">
        <v>234</v>
      </c>
      <c r="C83" s="32" t="s">
        <v>235</v>
      </c>
      <c r="D83" s="31">
        <f>[1]Feuil132!I83</f>
        <v>12900</v>
      </c>
      <c r="E83" s="31"/>
      <c r="F83" s="31"/>
      <c r="G83" s="31"/>
      <c r="H83" s="31"/>
      <c r="I83" s="32">
        <f t="shared" si="1"/>
        <v>12900</v>
      </c>
      <c r="J83" s="33"/>
    </row>
    <row r="84" spans="1:10">
      <c r="A84" s="31" t="s">
        <v>236</v>
      </c>
      <c r="B84" s="31"/>
      <c r="C84" s="32" t="s">
        <v>237</v>
      </c>
      <c r="D84" s="31">
        <f>[1]Feuil132!I84</f>
        <v>0</v>
      </c>
      <c r="E84" s="31"/>
      <c r="F84" s="31"/>
      <c r="G84" s="31"/>
      <c r="H84" s="31"/>
      <c r="I84" s="32">
        <f t="shared" si="1"/>
        <v>0</v>
      </c>
      <c r="J84" s="33"/>
    </row>
    <row r="85" spans="1:10">
      <c r="A85" s="31" t="s">
        <v>238</v>
      </c>
      <c r="B85" s="31" t="s">
        <v>239</v>
      </c>
      <c r="C85" s="32" t="s">
        <v>240</v>
      </c>
      <c r="D85" s="31">
        <f>[1]Feuil132!I85</f>
        <v>75800</v>
      </c>
      <c r="E85" s="31"/>
      <c r="F85" s="31"/>
      <c r="G85" s="31"/>
      <c r="H85" s="31"/>
      <c r="I85" s="32">
        <f t="shared" si="1"/>
        <v>75800</v>
      </c>
      <c r="J85" s="33"/>
    </row>
    <row r="86" spans="1:10">
      <c r="A86" s="31" t="s">
        <v>241</v>
      </c>
      <c r="B86" s="31" t="s">
        <v>242</v>
      </c>
      <c r="C86" s="32" t="s">
        <v>243</v>
      </c>
      <c r="D86" s="31">
        <f>[1]Feuil132!I86</f>
        <v>18800</v>
      </c>
      <c r="E86" s="31"/>
      <c r="F86" s="31"/>
      <c r="G86" s="31"/>
      <c r="H86" s="31"/>
      <c r="I86" s="32">
        <f t="shared" si="1"/>
        <v>18800</v>
      </c>
      <c r="J86" s="33"/>
    </row>
    <row r="87" spans="1:10">
      <c r="A87" s="31" t="s">
        <v>244</v>
      </c>
      <c r="B87" s="31" t="s">
        <v>245</v>
      </c>
      <c r="C87" s="32" t="s">
        <v>246</v>
      </c>
      <c r="D87" s="31">
        <f>[1]Feuil132!I87</f>
        <v>46000</v>
      </c>
      <c r="E87" s="31"/>
      <c r="F87" s="31"/>
      <c r="G87" s="31"/>
      <c r="H87" s="31"/>
      <c r="I87" s="32">
        <f t="shared" si="1"/>
        <v>46000</v>
      </c>
      <c r="J87" s="33"/>
    </row>
    <row r="88" spans="1:10">
      <c r="A88" s="31" t="s">
        <v>247</v>
      </c>
      <c r="B88" s="31" t="s">
        <v>248</v>
      </c>
      <c r="C88" s="32" t="s">
        <v>249</v>
      </c>
      <c r="D88" s="31">
        <f>[1]Feuil132!I88</f>
        <v>-50</v>
      </c>
      <c r="E88" s="31"/>
      <c r="F88" s="31"/>
      <c r="G88" s="31"/>
      <c r="H88" s="31"/>
      <c r="I88" s="32">
        <f t="shared" si="1"/>
        <v>-50</v>
      </c>
      <c r="J88" s="33"/>
    </row>
    <row r="89" spans="1:10">
      <c r="A89" s="31" t="s">
        <v>250</v>
      </c>
      <c r="B89" s="31" t="s">
        <v>251</v>
      </c>
      <c r="C89" s="32" t="s">
        <v>252</v>
      </c>
      <c r="D89" s="31">
        <f>[1]Feuil132!I89</f>
        <v>32600</v>
      </c>
      <c r="E89" s="31"/>
      <c r="F89" s="31"/>
      <c r="G89" s="31"/>
      <c r="H89" s="31"/>
      <c r="I89" s="32">
        <f t="shared" si="1"/>
        <v>32600</v>
      </c>
      <c r="J89" s="33"/>
    </row>
    <row r="90" spans="1:10">
      <c r="A90" s="31" t="s">
        <v>253</v>
      </c>
      <c r="B90" s="35" t="s">
        <v>254</v>
      </c>
      <c r="C90" s="35" t="s">
        <v>255</v>
      </c>
      <c r="D90" s="31">
        <f>[1]Feuil132!I90</f>
        <v>14200</v>
      </c>
      <c r="E90" s="31"/>
      <c r="F90" s="31"/>
      <c r="G90" s="31"/>
      <c r="H90" s="31"/>
      <c r="I90" s="32">
        <f t="shared" si="1"/>
        <v>14200</v>
      </c>
      <c r="J90" s="33"/>
    </row>
    <row r="91" spans="1:10">
      <c r="A91" s="31" t="s">
        <v>256</v>
      </c>
      <c r="B91" s="31" t="s">
        <v>257</v>
      </c>
      <c r="C91" s="32" t="s">
        <v>258</v>
      </c>
      <c r="D91" s="31">
        <f>[1]Feuil132!I91</f>
        <v>47400</v>
      </c>
      <c r="E91" s="31"/>
      <c r="F91" s="31"/>
      <c r="G91" s="31"/>
      <c r="H91" s="31"/>
      <c r="I91" s="32">
        <f t="shared" si="1"/>
        <v>47400</v>
      </c>
      <c r="J91" s="33"/>
    </row>
    <row r="92" spans="1:10">
      <c r="A92" s="31" t="s">
        <v>259</v>
      </c>
      <c r="B92" s="31" t="s">
        <v>260</v>
      </c>
      <c r="C92" s="38" t="s">
        <v>261</v>
      </c>
      <c r="D92" s="31">
        <f>[1]Feuil132!I92</f>
        <v>47400</v>
      </c>
      <c r="E92" s="31"/>
      <c r="F92" s="31"/>
      <c r="G92" s="31"/>
      <c r="H92" s="31"/>
      <c r="I92" s="32">
        <f t="shared" si="1"/>
        <v>47400</v>
      </c>
      <c r="J92" s="33"/>
    </row>
    <row r="93" spans="1:10">
      <c r="A93" s="31" t="s">
        <v>262</v>
      </c>
      <c r="B93" s="35" t="s">
        <v>263</v>
      </c>
      <c r="C93" s="38" t="s">
        <v>264</v>
      </c>
      <c r="D93" s="31">
        <f>[1]Feuil132!I93</f>
        <v>0</v>
      </c>
      <c r="E93" s="31"/>
      <c r="F93" s="31"/>
      <c r="G93" s="31"/>
      <c r="H93" s="31"/>
      <c r="I93" s="32">
        <f t="shared" si="1"/>
        <v>0</v>
      </c>
      <c r="J93" s="33"/>
    </row>
    <row r="94" spans="1:10">
      <c r="A94" s="31" t="s">
        <v>265</v>
      </c>
      <c r="B94" s="31" t="s">
        <v>266</v>
      </c>
      <c r="C94" s="32" t="s">
        <v>267</v>
      </c>
      <c r="D94" s="31">
        <f>[1]Feuil132!I94</f>
        <v>9500</v>
      </c>
      <c r="E94" s="31"/>
      <c r="F94" s="31"/>
      <c r="G94" s="31"/>
      <c r="H94" s="31"/>
      <c r="I94" s="32">
        <f t="shared" si="1"/>
        <v>9500</v>
      </c>
      <c r="J94" s="33"/>
    </row>
    <row r="95" spans="1:10">
      <c r="A95" s="31" t="s">
        <v>268</v>
      </c>
      <c r="B95" s="31" t="s">
        <v>269</v>
      </c>
      <c r="C95" s="32" t="s">
        <v>270</v>
      </c>
      <c r="D95" s="31">
        <f>[1]Feuil132!I95</f>
        <v>0</v>
      </c>
      <c r="E95" s="31"/>
      <c r="F95" s="31"/>
      <c r="G95" s="31"/>
      <c r="H95" s="31"/>
      <c r="I95" s="32">
        <f t="shared" si="1"/>
        <v>0</v>
      </c>
      <c r="J95" s="33"/>
    </row>
    <row r="96" spans="1:10">
      <c r="A96" s="31" t="s">
        <v>271</v>
      </c>
      <c r="B96" s="31" t="s">
        <v>272</v>
      </c>
      <c r="C96" s="32" t="s">
        <v>273</v>
      </c>
      <c r="D96" s="31">
        <f>[1]Feuil132!I96</f>
        <v>37900</v>
      </c>
      <c r="E96" s="31"/>
      <c r="F96" s="31"/>
      <c r="G96" s="31"/>
      <c r="H96" s="31"/>
      <c r="I96" s="32">
        <f t="shared" si="1"/>
        <v>37900</v>
      </c>
      <c r="J96" s="33"/>
    </row>
    <row r="97" spans="1:10">
      <c r="A97" s="31" t="s">
        <v>274</v>
      </c>
      <c r="C97" s="32" t="s">
        <v>275</v>
      </c>
      <c r="D97" s="31">
        <f>[1]Feuil132!I97</f>
        <v>30492.5</v>
      </c>
      <c r="E97" s="31"/>
      <c r="F97" s="31"/>
      <c r="G97" s="31"/>
      <c r="H97" s="31"/>
      <c r="I97" s="32">
        <f t="shared" si="1"/>
        <v>30492.5</v>
      </c>
      <c r="J97" s="33"/>
    </row>
    <row r="98" spans="1:10">
      <c r="A98" s="31" t="s">
        <v>276</v>
      </c>
      <c r="B98" s="31"/>
      <c r="C98" s="32" t="s">
        <v>277</v>
      </c>
      <c r="D98" s="31">
        <f>[1]Feuil132!I98</f>
        <v>0</v>
      </c>
      <c r="E98" s="31"/>
      <c r="F98" s="31"/>
      <c r="G98" s="31"/>
      <c r="H98" s="31"/>
      <c r="I98" s="32">
        <f t="shared" si="1"/>
        <v>0</v>
      </c>
      <c r="J98" s="33"/>
    </row>
    <row r="99" spans="1:10">
      <c r="A99" s="31" t="s">
        <v>278</v>
      </c>
      <c r="B99" s="31" t="s">
        <v>279</v>
      </c>
      <c r="C99" s="32" t="s">
        <v>280</v>
      </c>
      <c r="D99" s="31">
        <f>[1]Feuil132!I99</f>
        <v>0</v>
      </c>
      <c r="E99" s="31"/>
      <c r="F99" s="31"/>
      <c r="G99" s="31"/>
      <c r="H99" s="31"/>
      <c r="I99" s="32">
        <f t="shared" si="1"/>
        <v>0</v>
      </c>
      <c r="J99" s="33"/>
    </row>
    <row r="100" spans="1:10">
      <c r="A100" s="31" t="s">
        <v>281</v>
      </c>
      <c r="B100" s="31" t="s">
        <v>282</v>
      </c>
      <c r="C100" s="32" t="s">
        <v>283</v>
      </c>
      <c r="D100" s="31">
        <f>[1]Feuil132!I100</f>
        <v>56800</v>
      </c>
      <c r="E100" s="31"/>
      <c r="F100" s="31"/>
      <c r="G100" s="31"/>
      <c r="H100" s="31"/>
      <c r="I100" s="32">
        <f t="shared" si="1"/>
        <v>56800</v>
      </c>
      <c r="J100" s="33"/>
    </row>
    <row r="101" spans="1:10">
      <c r="A101" s="31" t="s">
        <v>284</v>
      </c>
      <c r="B101" s="31" t="s">
        <v>285</v>
      </c>
      <c r="C101" s="32" t="s">
        <v>286</v>
      </c>
      <c r="D101" s="31">
        <f>[1]Feuil132!I101</f>
        <v>-4750</v>
      </c>
      <c r="E101" s="31"/>
      <c r="F101" s="31"/>
      <c r="G101" s="31"/>
      <c r="H101" s="31"/>
      <c r="I101" s="32">
        <f t="shared" si="1"/>
        <v>-4750</v>
      </c>
      <c r="J101" s="33"/>
    </row>
    <row r="102" spans="1:10">
      <c r="A102" s="31" t="s">
        <v>287</v>
      </c>
      <c r="B102" s="31"/>
      <c r="C102" s="32" t="s">
        <v>288</v>
      </c>
      <c r="D102" s="31">
        <f>[1]Feuil132!I102</f>
        <v>50</v>
      </c>
      <c r="E102" s="31"/>
      <c r="F102" s="31"/>
      <c r="G102" s="31"/>
      <c r="H102" s="31"/>
      <c r="I102" s="32">
        <f t="shared" si="1"/>
        <v>50</v>
      </c>
      <c r="J102" s="33"/>
    </row>
    <row r="103" spans="1:10">
      <c r="A103" s="31" t="s">
        <v>289</v>
      </c>
      <c r="B103" s="31" t="s">
        <v>290</v>
      </c>
      <c r="C103" s="31" t="s">
        <v>291</v>
      </c>
      <c r="D103" s="31">
        <f>[1]Feuil132!I103</f>
        <v>0</v>
      </c>
      <c r="E103" s="31"/>
      <c r="F103" s="31"/>
      <c r="G103" s="31"/>
      <c r="H103" s="31"/>
      <c r="I103" s="32">
        <f t="shared" si="1"/>
        <v>0</v>
      </c>
      <c r="J103" s="33"/>
    </row>
    <row r="104" spans="1:10">
      <c r="A104" s="31" t="s">
        <v>292</v>
      </c>
      <c r="B104" s="31" t="s">
        <v>293</v>
      </c>
      <c r="C104" s="32" t="s">
        <v>294</v>
      </c>
      <c r="D104" s="31">
        <f>[1]Feuil132!I104</f>
        <v>28300</v>
      </c>
      <c r="E104" s="31"/>
      <c r="F104" s="31"/>
      <c r="G104" s="31"/>
      <c r="H104" s="31"/>
      <c r="I104" s="32">
        <f>(F104+G104+H104)*95%+(D104-E104)+(J104)*94%+(K104+L104)*95%</f>
        <v>28300</v>
      </c>
      <c r="J104" s="33"/>
    </row>
    <row r="105" spans="1:10">
      <c r="A105" s="31" t="s">
        <v>295</v>
      </c>
      <c r="B105" s="31" t="s">
        <v>296</v>
      </c>
      <c r="C105" s="32" t="s">
        <v>297</v>
      </c>
      <c r="D105" s="31">
        <f>[1]Feuil132!I105</f>
        <v>4700</v>
      </c>
      <c r="E105" s="31"/>
      <c r="F105" s="31"/>
      <c r="G105" s="31"/>
      <c r="H105" s="31"/>
      <c r="I105" s="32">
        <f t="shared" ref="I105:I168" si="2">(F105+G105+H105)*95%+(D105-E105)+(J105)*94%+(K105+L105)*95%</f>
        <v>4700</v>
      </c>
      <c r="J105" s="33"/>
    </row>
    <row r="106" spans="1:10">
      <c r="A106" s="31" t="s">
        <v>298</v>
      </c>
      <c r="B106" s="31" t="s">
        <v>299</v>
      </c>
      <c r="C106" s="32" t="s">
        <v>300</v>
      </c>
      <c r="D106" s="31">
        <f>[1]Feuil132!I106</f>
        <v>0</v>
      </c>
      <c r="E106" s="31"/>
      <c r="F106" s="31"/>
      <c r="G106" s="31"/>
      <c r="H106" s="31"/>
      <c r="I106" s="32">
        <f t="shared" si="2"/>
        <v>0</v>
      </c>
      <c r="J106" s="33"/>
    </row>
    <row r="107" spans="1:10">
      <c r="A107" s="31" t="s">
        <v>301</v>
      </c>
      <c r="B107" s="31" t="s">
        <v>302</v>
      </c>
      <c r="C107" s="32" t="s">
        <v>303</v>
      </c>
      <c r="D107" s="31">
        <f>[1]Feuil132!I107</f>
        <v>27000</v>
      </c>
      <c r="E107" s="31"/>
      <c r="F107" s="31"/>
      <c r="G107" s="31"/>
      <c r="H107" s="31"/>
      <c r="I107" s="32">
        <f t="shared" si="2"/>
        <v>27000</v>
      </c>
      <c r="J107" s="33"/>
    </row>
    <row r="108" spans="1:10">
      <c r="A108" s="31" t="s">
        <v>304</v>
      </c>
      <c r="B108" s="31" t="s">
        <v>305</v>
      </c>
      <c r="C108" s="32" t="s">
        <v>306</v>
      </c>
      <c r="D108" s="31">
        <f>[1]Feuil132!I108</f>
        <v>20450</v>
      </c>
      <c r="E108" s="31"/>
      <c r="F108" s="31"/>
      <c r="G108" s="31"/>
      <c r="H108" s="31"/>
      <c r="I108" s="32">
        <f t="shared" si="2"/>
        <v>20450</v>
      </c>
      <c r="J108" s="33"/>
    </row>
    <row r="109" spans="1:10">
      <c r="A109" s="39" t="s">
        <v>307</v>
      </c>
      <c r="B109" s="39"/>
      <c r="C109" s="39" t="s">
        <v>308</v>
      </c>
      <c r="D109" s="31">
        <f>[1]Feuil132!I109</f>
        <v>19000</v>
      </c>
      <c r="E109" s="31"/>
      <c r="F109" s="31"/>
      <c r="G109" s="31"/>
      <c r="H109" s="31"/>
      <c r="I109" s="32">
        <f t="shared" si="2"/>
        <v>19000</v>
      </c>
      <c r="J109" s="33"/>
    </row>
    <row r="110" spans="1:10">
      <c r="A110" s="31" t="s">
        <v>309</v>
      </c>
      <c r="B110" s="31" t="s">
        <v>310</v>
      </c>
      <c r="C110" s="32" t="s">
        <v>311</v>
      </c>
      <c r="D110" s="31">
        <f>[1]Feuil132!I110</f>
        <v>9500</v>
      </c>
      <c r="E110" s="31"/>
      <c r="F110" s="31"/>
      <c r="G110" s="31"/>
      <c r="H110" s="31"/>
      <c r="I110" s="32">
        <f t="shared" si="2"/>
        <v>9500</v>
      </c>
      <c r="J110" s="33"/>
    </row>
    <row r="111" spans="1:10">
      <c r="A111" s="31" t="s">
        <v>312</v>
      </c>
      <c r="B111" s="31" t="s">
        <v>313</v>
      </c>
      <c r="C111" s="32" t="s">
        <v>314</v>
      </c>
      <c r="D111" s="31">
        <f>[1]Feuil132!I111</f>
        <v>13900</v>
      </c>
      <c r="E111" s="31"/>
      <c r="F111" s="31"/>
      <c r="G111" s="31"/>
      <c r="H111" s="31"/>
      <c r="I111" s="32">
        <f t="shared" si="2"/>
        <v>13900</v>
      </c>
      <c r="J111" s="33"/>
    </row>
    <row r="112" spans="1:10">
      <c r="A112" s="31" t="s">
        <v>315</v>
      </c>
      <c r="B112" s="31" t="s">
        <v>316</v>
      </c>
      <c r="C112" s="32" t="s">
        <v>317</v>
      </c>
      <c r="D112" s="31">
        <f>[1]Feuil132!I112</f>
        <v>56700</v>
      </c>
      <c r="E112" s="31"/>
      <c r="F112" s="31"/>
      <c r="G112" s="31"/>
      <c r="H112" s="31"/>
      <c r="I112" s="32">
        <f t="shared" si="2"/>
        <v>56700</v>
      </c>
      <c r="J112" s="33"/>
    </row>
    <row r="113" spans="1:10">
      <c r="A113" s="31" t="s">
        <v>318</v>
      </c>
      <c r="B113" s="31" t="s">
        <v>319</v>
      </c>
      <c r="C113" s="32" t="s">
        <v>320</v>
      </c>
      <c r="D113" s="31">
        <f>[1]Feuil132!I113</f>
        <v>28350</v>
      </c>
      <c r="E113" s="31"/>
      <c r="F113" s="31"/>
      <c r="G113" s="31"/>
      <c r="H113" s="31"/>
      <c r="I113" s="32">
        <f t="shared" si="2"/>
        <v>28350</v>
      </c>
      <c r="J113" s="33"/>
    </row>
    <row r="114" spans="1:10">
      <c r="A114" s="31" t="s">
        <v>321</v>
      </c>
      <c r="B114" s="31" t="s">
        <v>322</v>
      </c>
      <c r="C114" s="40" t="s">
        <v>323</v>
      </c>
      <c r="D114" s="31">
        <f>[1]Feuil132!I114</f>
        <v>0</v>
      </c>
      <c r="E114" s="31"/>
      <c r="F114" s="31"/>
      <c r="G114" s="31"/>
      <c r="H114" s="31"/>
      <c r="I114" s="32">
        <f t="shared" si="2"/>
        <v>0</v>
      </c>
      <c r="J114" s="33"/>
    </row>
    <row r="115" spans="1:10">
      <c r="A115" s="31" t="s">
        <v>324</v>
      </c>
      <c r="B115" s="31" t="s">
        <v>325</v>
      </c>
      <c r="C115" s="32" t="s">
        <v>326</v>
      </c>
      <c r="D115" s="31">
        <f>[1]Feuil132!I115</f>
        <v>4700</v>
      </c>
      <c r="E115" s="31"/>
      <c r="F115" s="31"/>
      <c r="G115" s="31"/>
      <c r="H115" s="31"/>
      <c r="I115" s="32">
        <f t="shared" si="2"/>
        <v>4700</v>
      </c>
      <c r="J115" s="33"/>
    </row>
    <row r="116" spans="1:10">
      <c r="A116" s="31" t="s">
        <v>327</v>
      </c>
      <c r="B116" s="31" t="s">
        <v>328</v>
      </c>
      <c r="C116" s="32" t="s">
        <v>329</v>
      </c>
      <c r="D116" s="31">
        <f>[1]Feuil132!I116</f>
        <v>30587.75</v>
      </c>
      <c r="E116" s="31"/>
      <c r="F116" s="31"/>
      <c r="G116" s="31"/>
      <c r="H116" s="31"/>
      <c r="I116" s="32">
        <f t="shared" si="2"/>
        <v>30587.75</v>
      </c>
      <c r="J116" s="33"/>
    </row>
    <row r="117" spans="1:10">
      <c r="A117" s="31" t="s">
        <v>330</v>
      </c>
      <c r="B117" s="31" t="s">
        <v>331</v>
      </c>
      <c r="C117" s="32" t="s">
        <v>332</v>
      </c>
      <c r="D117" s="31">
        <f>[1]Feuil132!I117</f>
        <v>-200</v>
      </c>
      <c r="E117" s="31"/>
      <c r="F117" s="31"/>
      <c r="G117" s="31"/>
      <c r="H117" s="31"/>
      <c r="I117" s="32">
        <f t="shared" si="2"/>
        <v>-200</v>
      </c>
      <c r="J117" s="33"/>
    </row>
    <row r="118" spans="1:10">
      <c r="A118" s="31" t="s">
        <v>333</v>
      </c>
      <c r="B118" s="31" t="s">
        <v>334</v>
      </c>
      <c r="C118" s="32" t="s">
        <v>335</v>
      </c>
      <c r="D118" s="31">
        <f>[1]Feuil132!I118</f>
        <v>4750</v>
      </c>
      <c r="E118" s="31"/>
      <c r="F118" s="31"/>
      <c r="G118" s="31"/>
      <c r="H118" s="31"/>
      <c r="I118" s="32">
        <f t="shared" si="2"/>
        <v>4750</v>
      </c>
      <c r="J118" s="33"/>
    </row>
    <row r="119" spans="1:10">
      <c r="A119" s="31" t="s">
        <v>336</v>
      </c>
      <c r="B119" s="31" t="s">
        <v>337</v>
      </c>
      <c r="C119" s="32" t="s">
        <v>338</v>
      </c>
      <c r="D119" s="31">
        <f>[1]Feuil132!I119</f>
        <v>0</v>
      </c>
      <c r="E119" s="31"/>
      <c r="F119" s="31"/>
      <c r="G119" s="31"/>
      <c r="H119" s="31"/>
      <c r="I119" s="32">
        <f t="shared" si="2"/>
        <v>0</v>
      </c>
      <c r="J119" s="33"/>
    </row>
    <row r="120" spans="1:10">
      <c r="A120" s="31" t="s">
        <v>339</v>
      </c>
      <c r="B120" s="31" t="s">
        <v>340</v>
      </c>
      <c r="C120" s="32" t="s">
        <v>341</v>
      </c>
      <c r="D120" s="31">
        <f>[1]Feuil132!I120</f>
        <v>1550</v>
      </c>
      <c r="E120" s="31"/>
      <c r="F120" s="31"/>
      <c r="G120" s="31"/>
      <c r="H120" s="31"/>
      <c r="I120" s="32">
        <f t="shared" si="2"/>
        <v>1550</v>
      </c>
      <c r="J120" s="33"/>
    </row>
    <row r="121" spans="1:10">
      <c r="A121" s="31" t="s">
        <v>342</v>
      </c>
      <c r="B121" s="31" t="s">
        <v>343</v>
      </c>
      <c r="C121" s="32" t="s">
        <v>344</v>
      </c>
      <c r="D121" s="31">
        <f>[1]Feuil132!I121</f>
        <v>0</v>
      </c>
      <c r="E121" s="31"/>
      <c r="F121" s="31"/>
      <c r="G121" s="31"/>
      <c r="H121" s="31"/>
      <c r="I121" s="32">
        <f t="shared" si="2"/>
        <v>0</v>
      </c>
      <c r="J121" s="33"/>
    </row>
    <row r="122" spans="1:10">
      <c r="A122" s="31" t="s">
        <v>345</v>
      </c>
      <c r="B122" s="31" t="s">
        <v>346</v>
      </c>
      <c r="C122" s="32" t="s">
        <v>347</v>
      </c>
      <c r="D122" s="31">
        <f>[1]Feuil132!I122</f>
        <v>0</v>
      </c>
      <c r="E122" s="31"/>
      <c r="F122" s="31"/>
      <c r="G122" s="31"/>
      <c r="H122" s="31"/>
      <c r="I122" s="32">
        <f t="shared" si="2"/>
        <v>0</v>
      </c>
      <c r="J122" s="33"/>
    </row>
    <row r="123" spans="1:10">
      <c r="A123" s="31" t="s">
        <v>348</v>
      </c>
      <c r="B123" s="31" t="s">
        <v>349</v>
      </c>
      <c r="C123" s="32" t="s">
        <v>350</v>
      </c>
      <c r="D123" s="31">
        <f>[1]Feuil132!I123</f>
        <v>0</v>
      </c>
      <c r="E123" s="31"/>
      <c r="F123" s="31"/>
      <c r="G123" s="31"/>
      <c r="H123" s="31"/>
      <c r="I123" s="32">
        <f t="shared" si="2"/>
        <v>0</v>
      </c>
      <c r="J123" s="33"/>
    </row>
    <row r="124" spans="1:10">
      <c r="A124" s="31" t="s">
        <v>351</v>
      </c>
      <c r="B124" s="31" t="s">
        <v>352</v>
      </c>
      <c r="C124" s="32" t="s">
        <v>353</v>
      </c>
      <c r="D124" s="31">
        <f>[1]Feuil132!I124</f>
        <v>350</v>
      </c>
      <c r="E124" s="31"/>
      <c r="F124" s="31"/>
      <c r="G124" s="31"/>
      <c r="H124" s="31"/>
      <c r="I124" s="32">
        <f t="shared" si="2"/>
        <v>350</v>
      </c>
      <c r="J124" s="33"/>
    </row>
    <row r="125" spans="1:10">
      <c r="A125" s="31" t="s">
        <v>354</v>
      </c>
      <c r="B125" s="31" t="s">
        <v>355</v>
      </c>
      <c r="C125" s="32" t="s">
        <v>356</v>
      </c>
      <c r="D125" s="31">
        <f>[1]Feuil132!I125</f>
        <v>-1700</v>
      </c>
      <c r="E125" s="31"/>
      <c r="F125" s="31"/>
      <c r="G125" s="31"/>
      <c r="H125" s="31"/>
      <c r="I125" s="32">
        <f t="shared" si="2"/>
        <v>-1700</v>
      </c>
      <c r="J125" s="33"/>
    </row>
    <row r="126" spans="1:10">
      <c r="A126" s="31" t="s">
        <v>357</v>
      </c>
      <c r="B126" s="31" t="s">
        <v>358</v>
      </c>
      <c r="C126" s="32" t="s">
        <v>359</v>
      </c>
      <c r="D126" s="31">
        <f>[1]Feuil132!I126</f>
        <v>9350</v>
      </c>
      <c r="E126" s="31"/>
      <c r="F126" s="31"/>
      <c r="G126" s="31"/>
      <c r="H126" s="31"/>
      <c r="I126" s="32">
        <f t="shared" si="2"/>
        <v>9350</v>
      </c>
      <c r="J126" s="33"/>
    </row>
    <row r="127" spans="1:10">
      <c r="A127" s="31" t="s">
        <v>360</v>
      </c>
      <c r="B127" s="31" t="s">
        <v>361</v>
      </c>
      <c r="C127" s="32" t="s">
        <v>362</v>
      </c>
      <c r="D127" s="31">
        <f>[1]Feuil132!I127</f>
        <v>9500</v>
      </c>
      <c r="E127" s="31"/>
      <c r="F127" s="31"/>
      <c r="G127" s="31"/>
      <c r="H127" s="31"/>
      <c r="I127" s="32">
        <f t="shared" si="2"/>
        <v>9500</v>
      </c>
      <c r="J127" s="33"/>
    </row>
    <row r="128" spans="1:10">
      <c r="A128" s="31" t="s">
        <v>363</v>
      </c>
      <c r="B128" s="31"/>
      <c r="C128" s="32" t="s">
        <v>364</v>
      </c>
      <c r="D128" s="31">
        <f>[1]Feuil132!I128</f>
        <v>28500</v>
      </c>
      <c r="E128" s="31"/>
      <c r="F128" s="31"/>
      <c r="G128" s="31"/>
      <c r="H128" s="31"/>
      <c r="I128" s="32">
        <f t="shared" si="2"/>
        <v>28500</v>
      </c>
      <c r="J128" s="33"/>
    </row>
    <row r="129" spans="1:10">
      <c r="A129" s="31" t="s">
        <v>365</v>
      </c>
      <c r="B129" s="31" t="s">
        <v>366</v>
      </c>
      <c r="C129" s="32" t="s">
        <v>367</v>
      </c>
      <c r="D129" s="31">
        <f>[1]Feuil132!I129</f>
        <v>28300</v>
      </c>
      <c r="E129" s="31"/>
      <c r="F129" s="31"/>
      <c r="G129" s="31"/>
      <c r="H129" s="31"/>
      <c r="I129" s="32">
        <f t="shared" si="2"/>
        <v>28300</v>
      </c>
      <c r="J129" s="33"/>
    </row>
    <row r="130" spans="1:10">
      <c r="A130" s="31" t="s">
        <v>368</v>
      </c>
      <c r="B130" s="31" t="s">
        <v>369</v>
      </c>
      <c r="C130" s="32" t="s">
        <v>370</v>
      </c>
      <c r="D130" s="31">
        <f>[1]Feuil132!I130</f>
        <v>3650</v>
      </c>
      <c r="E130" s="31"/>
      <c r="F130" s="31"/>
      <c r="G130" s="31"/>
      <c r="H130" s="31"/>
      <c r="I130" s="32">
        <f t="shared" si="2"/>
        <v>3650</v>
      </c>
      <c r="J130" s="33"/>
    </row>
    <row r="131" spans="1:10">
      <c r="A131" s="31" t="s">
        <v>371</v>
      </c>
      <c r="B131" s="31" t="s">
        <v>372</v>
      </c>
      <c r="C131" s="32" t="s">
        <v>373</v>
      </c>
      <c r="D131" s="31">
        <f>[1]Feuil132!I131</f>
        <v>14200</v>
      </c>
      <c r="E131" s="31"/>
      <c r="F131" s="31"/>
      <c r="G131" s="31"/>
      <c r="H131" s="31"/>
      <c r="I131" s="32">
        <f t="shared" si="2"/>
        <v>14200</v>
      </c>
      <c r="J131" s="33"/>
    </row>
    <row r="132" spans="1:10">
      <c r="A132" s="31" t="s">
        <v>374</v>
      </c>
      <c r="B132" s="31" t="s">
        <v>375</v>
      </c>
      <c r="C132" s="32" t="s">
        <v>376</v>
      </c>
      <c r="D132" s="31">
        <f>[1]Feuil132!I132</f>
        <v>55900</v>
      </c>
      <c r="E132" s="31"/>
      <c r="F132" s="31"/>
      <c r="G132" s="31"/>
      <c r="H132" s="31"/>
      <c r="I132" s="32">
        <f t="shared" si="2"/>
        <v>55900</v>
      </c>
      <c r="J132" s="33"/>
    </row>
    <row r="133" spans="1:10">
      <c r="A133" s="31" t="s">
        <v>377</v>
      </c>
      <c r="B133" s="35"/>
      <c r="C133" s="32" t="s">
        <v>378</v>
      </c>
      <c r="D133" s="31">
        <f>[1]Feuil132!I133</f>
        <v>0</v>
      </c>
      <c r="E133" s="31"/>
      <c r="F133" s="31"/>
      <c r="G133" s="31"/>
      <c r="H133" s="31"/>
      <c r="I133" s="32">
        <f t="shared" si="2"/>
        <v>0</v>
      </c>
      <c r="J133" s="33"/>
    </row>
    <row r="134" spans="1:10">
      <c r="A134" s="31" t="s">
        <v>379</v>
      </c>
      <c r="C134" s="32" t="s">
        <v>380</v>
      </c>
      <c r="D134" s="31">
        <f>[1]Feuil132!I134</f>
        <v>19000</v>
      </c>
      <c r="E134" s="31"/>
      <c r="F134" s="31"/>
      <c r="G134" s="31"/>
      <c r="H134" s="31"/>
      <c r="I134" s="32">
        <f t="shared" si="2"/>
        <v>19000</v>
      </c>
      <c r="J134" s="33"/>
    </row>
    <row r="135" spans="1:10">
      <c r="A135" s="36" t="s">
        <v>381</v>
      </c>
      <c r="C135" s="36" t="s">
        <v>382</v>
      </c>
      <c r="D135" s="31">
        <f>[1]Feuil132!I135</f>
        <v>0</v>
      </c>
      <c r="E135" s="31"/>
      <c r="F135" s="31"/>
      <c r="G135" s="31"/>
      <c r="H135" s="31"/>
      <c r="I135" s="32">
        <f t="shared" si="2"/>
        <v>0</v>
      </c>
      <c r="J135" s="33"/>
    </row>
    <row r="136" spans="1:10">
      <c r="A136" s="31" t="s">
        <v>383</v>
      </c>
      <c r="B136" s="31" t="s">
        <v>384</v>
      </c>
      <c r="C136" s="32" t="s">
        <v>385</v>
      </c>
      <c r="D136" s="31">
        <f>[1]Feuil132!I136</f>
        <v>-100</v>
      </c>
      <c r="E136" s="31"/>
      <c r="F136" s="31"/>
      <c r="G136" s="31"/>
      <c r="H136" s="31"/>
      <c r="I136" s="32">
        <f t="shared" si="2"/>
        <v>-100</v>
      </c>
      <c r="J136" s="33"/>
    </row>
    <row r="137" spans="1:10">
      <c r="A137" s="31" t="s">
        <v>386</v>
      </c>
      <c r="B137" s="35" t="s">
        <v>387</v>
      </c>
      <c r="C137" s="31" t="s">
        <v>388</v>
      </c>
      <c r="D137" s="31">
        <f>[1]Feuil132!I137</f>
        <v>14150</v>
      </c>
      <c r="E137" s="31"/>
      <c r="F137" s="31"/>
      <c r="G137" s="31"/>
      <c r="H137" s="31"/>
      <c r="I137" s="32">
        <f t="shared" si="2"/>
        <v>14150</v>
      </c>
      <c r="J137" s="33"/>
    </row>
    <row r="138" spans="1:10">
      <c r="A138" s="31" t="s">
        <v>389</v>
      </c>
      <c r="B138" s="31" t="s">
        <v>390</v>
      </c>
      <c r="C138" s="32" t="s">
        <v>391</v>
      </c>
      <c r="D138" s="31">
        <f>[1]Feuil132!I138</f>
        <v>0</v>
      </c>
      <c r="E138" s="31"/>
      <c r="F138" s="31"/>
      <c r="G138" s="31"/>
      <c r="H138" s="31"/>
      <c r="I138" s="32">
        <f t="shared" si="2"/>
        <v>0</v>
      </c>
      <c r="J138" s="33"/>
    </row>
    <row r="139" spans="1:10">
      <c r="A139" s="31" t="s">
        <v>392</v>
      </c>
      <c r="B139" s="31" t="s">
        <v>393</v>
      </c>
      <c r="C139" s="32" t="s">
        <v>394</v>
      </c>
      <c r="D139" s="31">
        <f>[1]Feuil132!I139</f>
        <v>0</v>
      </c>
      <c r="E139" s="31"/>
      <c r="F139" s="31"/>
      <c r="G139" s="31"/>
      <c r="H139" s="31"/>
      <c r="I139" s="32">
        <f t="shared" si="2"/>
        <v>0</v>
      </c>
      <c r="J139" s="33"/>
    </row>
    <row r="140" spans="1:10">
      <c r="A140" s="31" t="s">
        <v>395</v>
      </c>
      <c r="B140" s="35"/>
      <c r="C140" s="32" t="s">
        <v>396</v>
      </c>
      <c r="D140" s="31">
        <f>[1]Feuil132!I140</f>
        <v>-1000</v>
      </c>
      <c r="E140" s="31"/>
      <c r="F140" s="31"/>
      <c r="G140" s="31"/>
      <c r="H140" s="31"/>
      <c r="I140" s="32">
        <f t="shared" si="2"/>
        <v>-1000</v>
      </c>
      <c r="J140" s="33"/>
    </row>
    <row r="141" spans="1:10">
      <c r="A141" s="31" t="s">
        <v>397</v>
      </c>
      <c r="B141" s="31" t="s">
        <v>398</v>
      </c>
      <c r="C141" s="32" t="s">
        <v>399</v>
      </c>
      <c r="D141" s="31">
        <f>[1]Feuil132!I141</f>
        <v>50</v>
      </c>
      <c r="E141" s="31"/>
      <c r="F141" s="31"/>
      <c r="G141" s="31"/>
      <c r="H141" s="31"/>
      <c r="I141" s="32">
        <f t="shared" si="2"/>
        <v>50</v>
      </c>
      <c r="J141" s="33"/>
    </row>
    <row r="142" spans="1:10">
      <c r="A142" s="31" t="s">
        <v>400</v>
      </c>
      <c r="B142" s="31" t="s">
        <v>401</v>
      </c>
      <c r="C142" s="32" t="s">
        <v>402</v>
      </c>
      <c r="D142" s="31">
        <f>[1]Feuil132!I142</f>
        <v>34103</v>
      </c>
      <c r="E142" s="31"/>
      <c r="F142" s="31"/>
      <c r="G142" s="31"/>
      <c r="H142" s="31"/>
      <c r="I142" s="32">
        <f t="shared" si="2"/>
        <v>34103</v>
      </c>
      <c r="J142" s="33"/>
    </row>
    <row r="143" spans="1:10">
      <c r="A143" s="36" t="s">
        <v>403</v>
      </c>
      <c r="B143" s="36" t="s">
        <v>404</v>
      </c>
      <c r="C143" s="37" t="s">
        <v>405</v>
      </c>
      <c r="D143" s="31">
        <f>[1]Feuil132!I143</f>
        <v>0</v>
      </c>
      <c r="E143" s="31"/>
      <c r="F143" s="31"/>
      <c r="G143" s="31"/>
      <c r="H143" s="31"/>
      <c r="I143" s="32">
        <f t="shared" si="2"/>
        <v>0</v>
      </c>
      <c r="J143" s="33"/>
    </row>
    <row r="144" spans="1:10">
      <c r="A144" s="31" t="s">
        <v>406</v>
      </c>
      <c r="B144" s="31" t="s">
        <v>407</v>
      </c>
      <c r="C144" s="32" t="s">
        <v>408</v>
      </c>
      <c r="D144" s="31">
        <f>[1]Feuil132!I144</f>
        <v>0</v>
      </c>
      <c r="E144" s="31"/>
      <c r="F144" s="31"/>
      <c r="G144" s="31"/>
      <c r="H144" s="31"/>
      <c r="I144" s="32">
        <f t="shared" si="2"/>
        <v>0</v>
      </c>
      <c r="J144" s="33"/>
    </row>
    <row r="145" spans="1:10">
      <c r="A145" s="31" t="s">
        <v>409</v>
      </c>
      <c r="B145" s="31" t="s">
        <v>410</v>
      </c>
      <c r="C145" s="32" t="s">
        <v>411</v>
      </c>
      <c r="D145" s="31">
        <f>[1]Feuil132!I145</f>
        <v>39600</v>
      </c>
      <c r="E145" s="31"/>
      <c r="F145" s="31"/>
      <c r="G145" s="31"/>
      <c r="H145" s="31"/>
      <c r="I145" s="32">
        <f t="shared" si="2"/>
        <v>39600</v>
      </c>
      <c r="J145" s="33"/>
    </row>
    <row r="146" spans="1:10">
      <c r="A146" s="31" t="s">
        <v>412</v>
      </c>
      <c r="B146" s="31" t="s">
        <v>413</v>
      </c>
      <c r="C146" s="32" t="s">
        <v>414</v>
      </c>
      <c r="D146" s="31">
        <f>[1]Feuil132!I146</f>
        <v>-5000</v>
      </c>
      <c r="E146" s="31"/>
      <c r="F146" s="31"/>
      <c r="G146" s="31"/>
      <c r="H146" s="31"/>
      <c r="I146" s="32">
        <f t="shared" si="2"/>
        <v>-5000</v>
      </c>
      <c r="J146" s="33"/>
    </row>
    <row r="147" spans="1:10">
      <c r="A147" s="31" t="s">
        <v>415</v>
      </c>
      <c r="B147" s="31" t="s">
        <v>152</v>
      </c>
      <c r="C147" s="32" t="s">
        <v>416</v>
      </c>
      <c r="D147" s="31">
        <f>[1]Feuil132!I147</f>
        <v>13250</v>
      </c>
      <c r="E147" s="31"/>
      <c r="F147" s="31"/>
      <c r="G147" s="31"/>
      <c r="H147" s="31"/>
      <c r="I147" s="32">
        <f t="shared" si="2"/>
        <v>13250</v>
      </c>
      <c r="J147" s="33"/>
    </row>
    <row r="148" spans="1:10">
      <c r="A148" s="31" t="s">
        <v>417</v>
      </c>
      <c r="B148" s="31" t="s">
        <v>418</v>
      </c>
      <c r="C148" s="32" t="s">
        <v>419</v>
      </c>
      <c r="D148" s="31">
        <f>[1]Feuil132!I148</f>
        <v>1900</v>
      </c>
      <c r="E148" s="31"/>
      <c r="F148" s="31"/>
      <c r="G148" s="31"/>
      <c r="H148" s="31"/>
      <c r="I148" s="32">
        <f t="shared" si="2"/>
        <v>1900</v>
      </c>
      <c r="J148" s="33"/>
    </row>
    <row r="149" spans="1:10">
      <c r="A149" s="31" t="s">
        <v>420</v>
      </c>
      <c r="B149" s="31" t="s">
        <v>421</v>
      </c>
      <c r="C149" s="32" t="s">
        <v>422</v>
      </c>
      <c r="D149" s="31">
        <f>[1]Feuil132!I149</f>
        <v>200</v>
      </c>
      <c r="E149" s="31"/>
      <c r="F149" s="31"/>
      <c r="G149" s="31"/>
      <c r="H149" s="31"/>
      <c r="I149" s="32">
        <f t="shared" si="2"/>
        <v>200</v>
      </c>
      <c r="J149" s="33"/>
    </row>
    <row r="150" spans="1:10">
      <c r="A150" s="31" t="s">
        <v>423</v>
      </c>
      <c r="B150" s="31" t="s">
        <v>424</v>
      </c>
      <c r="C150" s="32" t="s">
        <v>425</v>
      </c>
      <c r="D150" s="31">
        <f>[1]Feuil132!I150</f>
        <v>57400</v>
      </c>
      <c r="E150" s="31"/>
      <c r="F150" s="31"/>
      <c r="G150" s="31"/>
      <c r="H150" s="31"/>
      <c r="I150" s="32">
        <f t="shared" si="2"/>
        <v>57400</v>
      </c>
      <c r="J150" s="33"/>
    </row>
    <row r="151" spans="1:10">
      <c r="A151" s="31" t="s">
        <v>426</v>
      </c>
      <c r="B151" s="31" t="s">
        <v>427</v>
      </c>
      <c r="C151" s="32" t="s">
        <v>428</v>
      </c>
      <c r="D151" s="31">
        <f>[1]Feuil132!I151</f>
        <v>14200</v>
      </c>
      <c r="E151" s="31"/>
      <c r="F151" s="31"/>
      <c r="G151" s="31"/>
      <c r="H151" s="31"/>
      <c r="I151" s="32">
        <f t="shared" si="2"/>
        <v>14200</v>
      </c>
      <c r="J151" s="33"/>
    </row>
    <row r="152" spans="1:10">
      <c r="A152" s="31" t="s">
        <v>429</v>
      </c>
      <c r="B152" s="31" t="s">
        <v>430</v>
      </c>
      <c r="C152" s="32" t="s">
        <v>431</v>
      </c>
      <c r="D152" s="31">
        <f>[1]Feuil132!I152</f>
        <v>9500</v>
      </c>
      <c r="E152" s="31"/>
      <c r="F152" s="31"/>
      <c r="G152" s="31"/>
      <c r="H152" s="31"/>
      <c r="I152" s="32">
        <f t="shared" si="2"/>
        <v>9500</v>
      </c>
      <c r="J152" s="33"/>
    </row>
    <row r="153" spans="1:10">
      <c r="A153" s="31" t="s">
        <v>432</v>
      </c>
      <c r="B153" s="31" t="s">
        <v>433</v>
      </c>
      <c r="C153" s="32" t="s">
        <v>434</v>
      </c>
      <c r="D153" s="31">
        <f>[1]Feuil132!I153</f>
        <v>100</v>
      </c>
      <c r="E153" s="31"/>
      <c r="F153" s="31"/>
      <c r="G153" s="31"/>
      <c r="H153" s="31"/>
      <c r="I153" s="32">
        <f t="shared" si="2"/>
        <v>100</v>
      </c>
      <c r="J153" s="33"/>
    </row>
    <row r="154" spans="1:10">
      <c r="A154" s="31" t="s">
        <v>435</v>
      </c>
      <c r="B154" s="31" t="s">
        <v>436</v>
      </c>
      <c r="C154" s="32" t="s">
        <v>437</v>
      </c>
      <c r="D154" s="31">
        <f>[1]Feuil132!I154</f>
        <v>0</v>
      </c>
      <c r="E154" s="31"/>
      <c r="F154" s="31"/>
      <c r="G154" s="31"/>
      <c r="H154" s="31"/>
      <c r="I154" s="32">
        <f t="shared" si="2"/>
        <v>0</v>
      </c>
      <c r="J154" s="33"/>
    </row>
    <row r="155" spans="1:10">
      <c r="A155" s="31" t="s">
        <v>438</v>
      </c>
      <c r="B155" s="31" t="s">
        <v>439</v>
      </c>
      <c r="C155" s="32" t="s">
        <v>440</v>
      </c>
      <c r="D155" s="31">
        <f>[1]Feuil132!I155</f>
        <v>-100</v>
      </c>
      <c r="E155" s="31"/>
      <c r="F155" s="31"/>
      <c r="G155" s="31"/>
      <c r="H155" s="31"/>
      <c r="I155" s="32">
        <f t="shared" si="2"/>
        <v>-100</v>
      </c>
      <c r="J155" s="33"/>
    </row>
    <row r="156" spans="1:10">
      <c r="A156" s="31" t="s">
        <v>441</v>
      </c>
      <c r="B156" s="31" t="s">
        <v>442</v>
      </c>
      <c r="C156" s="32" t="s">
        <v>443</v>
      </c>
      <c r="D156" s="31">
        <f>[1]Feuil132!I156</f>
        <v>56800</v>
      </c>
      <c r="E156" s="31"/>
      <c r="F156" s="31"/>
      <c r="G156" s="31"/>
      <c r="H156" s="31"/>
      <c r="I156" s="32">
        <f t="shared" si="2"/>
        <v>56800</v>
      </c>
      <c r="J156" s="33"/>
    </row>
    <row r="157" spans="1:10">
      <c r="A157" s="35" t="s">
        <v>444</v>
      </c>
      <c r="B157" s="35" t="s">
        <v>445</v>
      </c>
      <c r="C157" s="34" t="s">
        <v>446</v>
      </c>
      <c r="D157" s="31">
        <f>[1]Feuil132!I157</f>
        <v>47300</v>
      </c>
      <c r="E157" s="31"/>
      <c r="F157" s="31"/>
      <c r="G157" s="31"/>
      <c r="H157" s="31"/>
      <c r="I157" s="32">
        <f t="shared" si="2"/>
        <v>47300</v>
      </c>
      <c r="J157" s="33"/>
    </row>
    <row r="158" spans="1:10">
      <c r="A158" s="31" t="s">
        <v>447</v>
      </c>
      <c r="B158" s="31" t="s">
        <v>448</v>
      </c>
      <c r="C158" s="32" t="s">
        <v>449</v>
      </c>
      <c r="D158" s="31">
        <f>[1]Feuil132!I158</f>
        <v>0</v>
      </c>
      <c r="E158" s="31"/>
      <c r="F158" s="31"/>
      <c r="G158" s="31"/>
      <c r="H158" s="31"/>
      <c r="I158" s="32">
        <f t="shared" si="2"/>
        <v>0</v>
      </c>
      <c r="J158" s="33"/>
    </row>
    <row r="159" spans="1:10">
      <c r="A159" s="31" t="s">
        <v>450</v>
      </c>
      <c r="B159" s="31" t="s">
        <v>451</v>
      </c>
      <c r="C159" s="32" t="s">
        <v>452</v>
      </c>
      <c r="D159" s="31">
        <f>[1]Feuil132!I159</f>
        <v>0</v>
      </c>
      <c r="E159" s="31"/>
      <c r="F159" s="31"/>
      <c r="G159" s="31"/>
      <c r="H159" s="31"/>
      <c r="I159" s="32">
        <f t="shared" si="2"/>
        <v>0</v>
      </c>
      <c r="J159" s="33"/>
    </row>
    <row r="160" spans="1:10">
      <c r="A160" s="31" t="s">
        <v>453</v>
      </c>
      <c r="B160" s="31" t="s">
        <v>454</v>
      </c>
      <c r="C160" s="32" t="s">
        <v>455</v>
      </c>
      <c r="D160" s="31">
        <f>[1]Feuil132!I160</f>
        <v>0</v>
      </c>
      <c r="E160" s="31"/>
      <c r="F160" s="31"/>
      <c r="G160" s="31"/>
      <c r="H160" s="31"/>
      <c r="I160" s="32">
        <f t="shared" si="2"/>
        <v>0</v>
      </c>
      <c r="J160" s="33"/>
    </row>
    <row r="161" spans="1:10">
      <c r="A161" s="31" t="s">
        <v>456</v>
      </c>
      <c r="B161" s="31" t="s">
        <v>457</v>
      </c>
      <c r="C161" s="32" t="s">
        <v>458</v>
      </c>
      <c r="D161" s="31">
        <f>[1]Feuil132!I161</f>
        <v>18200</v>
      </c>
      <c r="E161" s="31"/>
      <c r="F161" s="31"/>
      <c r="G161" s="31"/>
      <c r="H161" s="31"/>
      <c r="I161" s="32">
        <f t="shared" si="2"/>
        <v>18200</v>
      </c>
      <c r="J161" s="33"/>
    </row>
    <row r="162" spans="1:10">
      <c r="A162" s="31" t="s">
        <v>459</v>
      </c>
      <c r="B162" s="31" t="s">
        <v>460</v>
      </c>
      <c r="C162" s="32" t="s">
        <v>461</v>
      </c>
      <c r="D162" s="31">
        <f>[1]Feuil132!I162</f>
        <v>9850</v>
      </c>
      <c r="E162" s="31"/>
      <c r="F162" s="31"/>
      <c r="G162" s="31"/>
      <c r="H162" s="31"/>
      <c r="I162" s="32">
        <f t="shared" si="2"/>
        <v>9850</v>
      </c>
      <c r="J162" s="33"/>
    </row>
    <row r="163" spans="1:10">
      <c r="A163" s="31" t="s">
        <v>462</v>
      </c>
      <c r="B163" s="31" t="s">
        <v>463</v>
      </c>
      <c r="C163" s="32" t="s">
        <v>464</v>
      </c>
      <c r="D163" s="31">
        <f>[1]Feuil132!I163</f>
        <v>21800</v>
      </c>
      <c r="E163" s="31"/>
      <c r="F163" s="31"/>
      <c r="G163" s="31"/>
      <c r="H163" s="31"/>
      <c r="I163" s="32">
        <f t="shared" si="2"/>
        <v>21800</v>
      </c>
      <c r="J163" s="33"/>
    </row>
    <row r="164" spans="1:10">
      <c r="A164" s="31" t="s">
        <v>465</v>
      </c>
      <c r="B164" s="31" t="s">
        <v>466</v>
      </c>
      <c r="C164" s="32" t="s">
        <v>467</v>
      </c>
      <c r="D164" s="31">
        <f>[1]Feuil132!I164</f>
        <v>0</v>
      </c>
      <c r="E164" s="31"/>
      <c r="F164" s="31"/>
      <c r="G164" s="31"/>
      <c r="H164" s="31"/>
      <c r="I164" s="32">
        <f t="shared" si="2"/>
        <v>0</v>
      </c>
      <c r="J164" s="33"/>
    </row>
    <row r="165" spans="1:10">
      <c r="A165" s="31" t="s">
        <v>468</v>
      </c>
      <c r="B165" s="31" t="s">
        <v>469</v>
      </c>
      <c r="C165" s="32" t="s">
        <v>470</v>
      </c>
      <c r="D165" s="31">
        <f>[1]Feuil132!I165</f>
        <v>0</v>
      </c>
      <c r="E165" s="31"/>
      <c r="F165" s="31"/>
      <c r="G165" s="31"/>
      <c r="H165" s="31"/>
      <c r="I165" s="32">
        <f t="shared" si="2"/>
        <v>0</v>
      </c>
      <c r="J165" s="33"/>
    </row>
    <row r="166" spans="1:10">
      <c r="A166" s="31" t="s">
        <v>471</v>
      </c>
      <c r="B166" s="31" t="s">
        <v>472</v>
      </c>
      <c r="C166" s="32" t="s">
        <v>473</v>
      </c>
      <c r="D166" s="31">
        <f>[1]Feuil132!I166</f>
        <v>0</v>
      </c>
      <c r="E166" s="31"/>
      <c r="F166" s="31"/>
      <c r="G166" s="31"/>
      <c r="H166" s="31"/>
      <c r="I166" s="32">
        <f t="shared" si="2"/>
        <v>0</v>
      </c>
      <c r="J166" s="33"/>
    </row>
    <row r="167" spans="1:10">
      <c r="A167" s="31" t="s">
        <v>474</v>
      </c>
      <c r="B167" s="31" t="s">
        <v>475</v>
      </c>
      <c r="C167" s="32" t="s">
        <v>476</v>
      </c>
      <c r="D167" s="31">
        <f>[1]Feuil132!I167</f>
        <v>900</v>
      </c>
      <c r="E167" s="31"/>
      <c r="F167" s="31"/>
      <c r="G167" s="31"/>
      <c r="H167" s="31"/>
      <c r="I167" s="32">
        <f t="shared" si="2"/>
        <v>900</v>
      </c>
      <c r="J167" s="33"/>
    </row>
    <row r="168" spans="1:10">
      <c r="A168" s="31" t="s">
        <v>477</v>
      </c>
      <c r="B168" s="31" t="s">
        <v>478</v>
      </c>
      <c r="C168" s="32" t="s">
        <v>479</v>
      </c>
      <c r="D168" s="31">
        <f>[1]Feuil132!I168</f>
        <v>0</v>
      </c>
      <c r="E168" s="31"/>
      <c r="F168" s="31"/>
      <c r="G168" s="31"/>
      <c r="H168" s="31"/>
      <c r="I168" s="32">
        <f t="shared" si="2"/>
        <v>0</v>
      </c>
      <c r="J168" s="33"/>
    </row>
    <row r="169" spans="1:10">
      <c r="A169" s="31" t="s">
        <v>480</v>
      </c>
      <c r="B169" s="31" t="s">
        <v>481</v>
      </c>
      <c r="C169" s="32" t="s">
        <v>482</v>
      </c>
      <c r="D169" s="31">
        <f>[1]Feuil132!I169</f>
        <v>50</v>
      </c>
      <c r="E169" s="31"/>
      <c r="F169" s="31"/>
      <c r="G169" s="31"/>
      <c r="H169" s="31"/>
      <c r="I169" s="32">
        <f t="shared" ref="I169:I211" si="3">(F169+G169+H169)*95%+(D169-E169)+(J169)*94%+(K169+L169)*95%</f>
        <v>50</v>
      </c>
      <c r="J169" s="33"/>
    </row>
    <row r="170" spans="1:10">
      <c r="A170" s="31" t="s">
        <v>483</v>
      </c>
      <c r="B170" s="35" t="s">
        <v>484</v>
      </c>
      <c r="C170" s="32" t="s">
        <v>485</v>
      </c>
      <c r="D170" s="31">
        <f>[1]Feuil132!I170</f>
        <v>313205</v>
      </c>
      <c r="E170" s="31"/>
      <c r="F170" s="31"/>
      <c r="G170" s="31"/>
      <c r="H170" s="31"/>
      <c r="I170" s="32">
        <f t="shared" si="3"/>
        <v>313205</v>
      </c>
      <c r="J170" s="33"/>
    </row>
    <row r="171" spans="1:10">
      <c r="A171" s="31" t="s">
        <v>486</v>
      </c>
      <c r="B171" s="31"/>
      <c r="C171" s="32" t="s">
        <v>487</v>
      </c>
      <c r="D171" s="31">
        <f>[1]Feuil132!I171</f>
        <v>9500</v>
      </c>
      <c r="E171" s="31"/>
      <c r="F171" s="31"/>
      <c r="G171" s="31"/>
      <c r="H171" s="31"/>
      <c r="I171" s="32">
        <f t="shared" si="3"/>
        <v>9500</v>
      </c>
      <c r="J171" s="33"/>
    </row>
    <row r="172" spans="1:10">
      <c r="A172" s="31" t="s">
        <v>488</v>
      </c>
      <c r="B172" s="31" t="s">
        <v>489</v>
      </c>
      <c r="C172" s="32" t="s">
        <v>490</v>
      </c>
      <c r="D172" s="31">
        <f>[1]Feuil132!I172</f>
        <v>28400</v>
      </c>
      <c r="E172" s="31"/>
      <c r="F172" s="31"/>
      <c r="G172" s="31"/>
      <c r="H172" s="31"/>
      <c r="I172" s="32">
        <f t="shared" si="3"/>
        <v>28400</v>
      </c>
      <c r="J172" s="33"/>
    </row>
    <row r="173" spans="1:10">
      <c r="A173" s="31" t="s">
        <v>491</v>
      </c>
      <c r="B173" s="31" t="s">
        <v>492</v>
      </c>
      <c r="C173" s="32" t="s">
        <v>493</v>
      </c>
      <c r="D173" s="31">
        <f>[1]Feuil132!I173</f>
        <v>0</v>
      </c>
      <c r="E173" s="31"/>
      <c r="F173" s="31"/>
      <c r="G173" s="31"/>
      <c r="H173" s="31"/>
      <c r="I173" s="32">
        <f t="shared" si="3"/>
        <v>0</v>
      </c>
      <c r="J173" s="33"/>
    </row>
    <row r="174" spans="1:10">
      <c r="A174" s="31" t="s">
        <v>494</v>
      </c>
      <c r="B174" s="31" t="s">
        <v>495</v>
      </c>
      <c r="C174" s="32" t="s">
        <v>496</v>
      </c>
      <c r="D174" s="31">
        <f>[1]Feuil132!I174</f>
        <v>0</v>
      </c>
      <c r="E174" s="31"/>
      <c r="F174" s="31"/>
      <c r="G174" s="31"/>
      <c r="H174" s="31"/>
      <c r="I174" s="32">
        <f t="shared" si="3"/>
        <v>0</v>
      </c>
      <c r="J174" s="33"/>
    </row>
    <row r="175" spans="1:10">
      <c r="A175" s="31" t="s">
        <v>497</v>
      </c>
      <c r="B175" s="31" t="s">
        <v>498</v>
      </c>
      <c r="C175" s="32" t="s">
        <v>499</v>
      </c>
      <c r="D175" s="31">
        <f>[1]Feuil132!I175</f>
        <v>35750</v>
      </c>
      <c r="E175" s="31"/>
      <c r="F175" s="31"/>
      <c r="G175" s="31"/>
      <c r="H175" s="31"/>
      <c r="I175" s="32">
        <f t="shared" si="3"/>
        <v>35750</v>
      </c>
      <c r="J175" s="33"/>
    </row>
    <row r="176" spans="1:10">
      <c r="A176" s="31" t="s">
        <v>500</v>
      </c>
      <c r="B176" s="31" t="s">
        <v>501</v>
      </c>
      <c r="C176" s="32" t="s">
        <v>502</v>
      </c>
      <c r="D176" s="31">
        <f>[1]Feuil132!I176</f>
        <v>8800</v>
      </c>
      <c r="E176" s="31"/>
      <c r="F176" s="31"/>
      <c r="G176" s="31"/>
      <c r="H176" s="31"/>
      <c r="I176" s="32">
        <f t="shared" si="3"/>
        <v>8800</v>
      </c>
      <c r="J176" s="33"/>
    </row>
    <row r="177" spans="1:10">
      <c r="A177" s="35" t="s">
        <v>503</v>
      </c>
      <c r="B177" s="31" t="s">
        <v>504</v>
      </c>
      <c r="C177" s="34" t="s">
        <v>505</v>
      </c>
      <c r="D177" s="31">
        <f>[1]Feuil132!I177</f>
        <v>56800</v>
      </c>
      <c r="E177" s="31"/>
      <c r="F177" s="31"/>
      <c r="G177" s="31"/>
      <c r="H177" s="31"/>
      <c r="I177" s="32">
        <f t="shared" si="3"/>
        <v>56800</v>
      </c>
      <c r="J177" s="33"/>
    </row>
    <row r="178" spans="1:10">
      <c r="A178" s="31" t="s">
        <v>506</v>
      </c>
      <c r="B178" s="35"/>
      <c r="C178" s="35" t="s">
        <v>507</v>
      </c>
      <c r="D178" s="31">
        <f>[1]Feuil132!I178</f>
        <v>0</v>
      </c>
      <c r="E178" s="31"/>
      <c r="F178" s="31"/>
      <c r="G178" s="31"/>
      <c r="H178" s="31"/>
      <c r="I178" s="32">
        <f t="shared" si="3"/>
        <v>0</v>
      </c>
      <c r="J178" s="33"/>
    </row>
    <row r="179" spans="1:10">
      <c r="A179" s="31" t="s">
        <v>508</v>
      </c>
      <c r="B179" s="31" t="s">
        <v>509</v>
      </c>
      <c r="C179" s="32" t="s">
        <v>510</v>
      </c>
      <c r="D179" s="31">
        <f>[1]Feuil132!I179</f>
        <v>47000</v>
      </c>
      <c r="E179" s="31"/>
      <c r="F179" s="31"/>
      <c r="G179" s="31"/>
      <c r="H179" s="31"/>
      <c r="I179" s="32">
        <f t="shared" si="3"/>
        <v>47000</v>
      </c>
      <c r="J179" s="33"/>
    </row>
    <row r="180" spans="1:10">
      <c r="A180" s="31" t="s">
        <v>511</v>
      </c>
      <c r="B180" s="31" t="s">
        <v>512</v>
      </c>
      <c r="C180" s="32" t="s">
        <v>513</v>
      </c>
      <c r="D180" s="31">
        <f>[1]Feuil132!I180</f>
        <v>9400</v>
      </c>
      <c r="E180" s="31"/>
      <c r="F180" s="31"/>
      <c r="G180" s="31"/>
      <c r="H180" s="31"/>
      <c r="I180" s="32">
        <f t="shared" si="3"/>
        <v>9400</v>
      </c>
      <c r="J180" s="33"/>
    </row>
    <row r="181" spans="1:10">
      <c r="A181" s="31" t="s">
        <v>514</v>
      </c>
      <c r="B181" s="31" t="s">
        <v>515</v>
      </c>
      <c r="C181" s="32" t="s">
        <v>516</v>
      </c>
      <c r="D181" s="31">
        <f>[1]Feuil132!I181</f>
        <v>17650</v>
      </c>
      <c r="E181" s="31"/>
      <c r="F181" s="31"/>
      <c r="G181" s="31"/>
      <c r="H181" s="31"/>
      <c r="I181" s="32">
        <f t="shared" si="3"/>
        <v>17650</v>
      </c>
      <c r="J181" s="33"/>
    </row>
    <row r="182" spans="1:10">
      <c r="A182" s="31" t="s">
        <v>517</v>
      </c>
      <c r="B182" s="31"/>
      <c r="C182" s="32" t="s">
        <v>518</v>
      </c>
      <c r="D182" s="31">
        <f>[1]Feuil132!I182</f>
        <v>0</v>
      </c>
      <c r="E182" s="31"/>
      <c r="F182" s="31"/>
      <c r="G182" s="31"/>
      <c r="H182" s="31"/>
      <c r="I182" s="32">
        <f t="shared" si="3"/>
        <v>0</v>
      </c>
      <c r="J182" s="33"/>
    </row>
    <row r="183" spans="1:10">
      <c r="A183" s="36" t="s">
        <v>519</v>
      </c>
      <c r="B183" s="36"/>
      <c r="C183" s="37" t="s">
        <v>520</v>
      </c>
      <c r="D183" s="31">
        <f>[1]Feuil132!I183</f>
        <v>0</v>
      </c>
      <c r="E183" s="31"/>
      <c r="F183" s="31"/>
      <c r="G183" s="31"/>
      <c r="H183" s="31"/>
      <c r="I183" s="32">
        <f t="shared" si="3"/>
        <v>0</v>
      </c>
      <c r="J183" s="33"/>
    </row>
    <row r="184" spans="1:10">
      <c r="A184" s="31" t="s">
        <v>521</v>
      </c>
      <c r="B184" s="31" t="s">
        <v>522</v>
      </c>
      <c r="C184" s="32" t="s">
        <v>523</v>
      </c>
      <c r="D184" s="31">
        <f>[1]Feuil132!I184</f>
        <v>235500</v>
      </c>
      <c r="E184" s="31"/>
      <c r="F184" s="31"/>
      <c r="G184" s="31"/>
      <c r="H184" s="31"/>
      <c r="I184" s="32">
        <f t="shared" si="3"/>
        <v>235500</v>
      </c>
      <c r="J184" s="33"/>
    </row>
    <row r="185" spans="1:10">
      <c r="A185" s="31" t="s">
        <v>524</v>
      </c>
      <c r="B185" s="31" t="s">
        <v>525</v>
      </c>
      <c r="C185" s="32" t="s">
        <v>526</v>
      </c>
      <c r="D185" s="31">
        <f>[1]Feuil132!I185</f>
        <v>62604</v>
      </c>
      <c r="E185" s="31"/>
      <c r="F185" s="31"/>
      <c r="G185" s="31"/>
      <c r="H185" s="31"/>
      <c r="I185" s="32">
        <f t="shared" si="3"/>
        <v>62604</v>
      </c>
      <c r="J185" s="33"/>
    </row>
    <row r="186" spans="1:10">
      <c r="A186" s="31" t="s">
        <v>527</v>
      </c>
      <c r="B186" s="31" t="s">
        <v>528</v>
      </c>
      <c r="C186" s="32" t="s">
        <v>529</v>
      </c>
      <c r="D186" s="31">
        <f>[1]Feuil132!I186</f>
        <v>62250</v>
      </c>
      <c r="E186" s="31"/>
      <c r="F186" s="31"/>
      <c r="G186" s="31"/>
      <c r="H186" s="31"/>
      <c r="I186" s="32">
        <f t="shared" si="3"/>
        <v>62250</v>
      </c>
      <c r="J186" s="33"/>
    </row>
    <row r="187" spans="1:10">
      <c r="A187" s="31" t="s">
        <v>530</v>
      </c>
      <c r="B187" s="31" t="s">
        <v>531</v>
      </c>
      <c r="C187" s="32" t="s">
        <v>532</v>
      </c>
      <c r="D187" s="31">
        <f>[1]Feuil132!I187</f>
        <v>28300</v>
      </c>
      <c r="E187" s="31"/>
      <c r="F187" s="31"/>
      <c r="G187" s="31"/>
      <c r="H187" s="31"/>
      <c r="I187" s="32">
        <f t="shared" si="3"/>
        <v>28300</v>
      </c>
      <c r="J187" s="33"/>
    </row>
    <row r="188" spans="1:10">
      <c r="A188" s="31" t="s">
        <v>533</v>
      </c>
      <c r="B188" s="31" t="s">
        <v>534</v>
      </c>
      <c r="C188" s="32" t="s">
        <v>535</v>
      </c>
      <c r="D188" s="31">
        <f>[1]Feuil132!I188</f>
        <v>18850</v>
      </c>
      <c r="E188" s="31"/>
      <c r="F188" s="31"/>
      <c r="G188" s="31"/>
      <c r="H188" s="31"/>
      <c r="I188" s="32">
        <f t="shared" si="3"/>
        <v>18850</v>
      </c>
      <c r="J188" s="33"/>
    </row>
    <row r="189" spans="1:10">
      <c r="A189" s="31" t="s">
        <v>536</v>
      </c>
      <c r="B189" s="31" t="s">
        <v>537</v>
      </c>
      <c r="C189" s="32" t="s">
        <v>538</v>
      </c>
      <c r="D189" s="31">
        <f>[1]Feuil132!I189</f>
        <v>75700</v>
      </c>
      <c r="E189" s="31"/>
      <c r="F189" s="31"/>
      <c r="G189" s="31"/>
      <c r="H189" s="31"/>
      <c r="I189" s="32">
        <f t="shared" si="3"/>
        <v>75700</v>
      </c>
      <c r="J189" s="33"/>
    </row>
    <row r="190" spans="1:10">
      <c r="A190" s="35" t="s">
        <v>539</v>
      </c>
      <c r="B190" s="35" t="s">
        <v>540</v>
      </c>
      <c r="C190" s="34" t="s">
        <v>541</v>
      </c>
      <c r="D190" s="31">
        <f>[1]Feuil132!I190</f>
        <v>500</v>
      </c>
      <c r="E190" s="31"/>
      <c r="F190" s="31"/>
      <c r="G190" s="31"/>
      <c r="H190" s="31"/>
      <c r="I190" s="32">
        <f t="shared" si="3"/>
        <v>500</v>
      </c>
      <c r="J190" s="33"/>
    </row>
    <row r="191" spans="1:10">
      <c r="A191" s="35" t="s">
        <v>542</v>
      </c>
      <c r="B191" s="35" t="s">
        <v>543</v>
      </c>
      <c r="C191" s="34" t="s">
        <v>544</v>
      </c>
      <c r="D191" s="31">
        <f>[1]Feuil132!I191</f>
        <v>50</v>
      </c>
      <c r="E191" s="31"/>
      <c r="F191" s="31"/>
      <c r="G191" s="31"/>
      <c r="H191" s="31"/>
      <c r="I191" s="32">
        <f t="shared" si="3"/>
        <v>50</v>
      </c>
      <c r="J191" s="33"/>
    </row>
    <row r="192" spans="1:10">
      <c r="A192" s="35" t="s">
        <v>545</v>
      </c>
      <c r="B192" s="35" t="s">
        <v>546</v>
      </c>
      <c r="C192" s="34" t="s">
        <v>547</v>
      </c>
      <c r="D192" s="31">
        <f>[1]Feuil132!I192</f>
        <v>6500</v>
      </c>
      <c r="E192" s="31"/>
      <c r="F192" s="31"/>
      <c r="G192" s="31"/>
      <c r="H192" s="31"/>
      <c r="I192" s="32">
        <f t="shared" si="3"/>
        <v>6500</v>
      </c>
      <c r="J192" s="33"/>
    </row>
    <row r="193" spans="1:10">
      <c r="A193" s="39" t="s">
        <v>548</v>
      </c>
      <c r="B193" s="39"/>
      <c r="C193" s="32" t="s">
        <v>549</v>
      </c>
      <c r="D193" s="31">
        <f>[1]Feuil132!I193</f>
        <v>0</v>
      </c>
      <c r="E193" s="31"/>
      <c r="F193" s="31"/>
      <c r="G193" s="31"/>
      <c r="H193" s="31"/>
      <c r="I193" s="32">
        <f t="shared" si="3"/>
        <v>0</v>
      </c>
      <c r="J193" s="33"/>
    </row>
    <row r="194" spans="1:10">
      <c r="A194" s="39" t="s">
        <v>550</v>
      </c>
      <c r="B194" s="39" t="s">
        <v>551</v>
      </c>
      <c r="C194" s="39" t="s">
        <v>552</v>
      </c>
      <c r="D194" s="31">
        <f>[1]Feuil132!I194</f>
        <v>0</v>
      </c>
      <c r="E194" s="31"/>
      <c r="F194" s="31"/>
      <c r="G194" s="31"/>
      <c r="H194" s="31"/>
      <c r="I194" s="32">
        <f t="shared" si="3"/>
        <v>0</v>
      </c>
      <c r="J194" s="33"/>
    </row>
    <row r="195" spans="1:10">
      <c r="A195" s="31" t="s">
        <v>553</v>
      </c>
      <c r="B195" s="31" t="s">
        <v>554</v>
      </c>
      <c r="C195" s="32" t="s">
        <v>555</v>
      </c>
      <c r="D195" s="31">
        <f>[1]Feuil132!I195</f>
        <v>14700</v>
      </c>
      <c r="E195" s="31"/>
      <c r="F195" s="31"/>
      <c r="G195" s="31"/>
      <c r="H195" s="31"/>
      <c r="I195" s="32">
        <f t="shared" si="3"/>
        <v>14700</v>
      </c>
      <c r="J195" s="33"/>
    </row>
    <row r="196" spans="1:10">
      <c r="A196" s="31" t="s">
        <v>556</v>
      </c>
      <c r="B196" s="31" t="s">
        <v>557</v>
      </c>
      <c r="C196" s="32" t="s">
        <v>558</v>
      </c>
      <c r="D196" s="31">
        <f>[1]Feuil132!I196</f>
        <v>19000</v>
      </c>
      <c r="E196" s="31"/>
      <c r="F196" s="31"/>
      <c r="G196" s="31"/>
      <c r="H196" s="31"/>
      <c r="I196" s="32">
        <f t="shared" si="3"/>
        <v>19000</v>
      </c>
      <c r="J196" s="33"/>
    </row>
    <row r="197" spans="1:10">
      <c r="A197" s="31" t="s">
        <v>559</v>
      </c>
      <c r="B197" s="31" t="s">
        <v>560</v>
      </c>
      <c r="C197" s="32" t="s">
        <v>561</v>
      </c>
      <c r="D197" s="31">
        <f>[1]Feuil132!I197</f>
        <v>0</v>
      </c>
      <c r="E197" s="31"/>
      <c r="F197" s="31"/>
      <c r="G197" s="31"/>
      <c r="H197" s="31"/>
      <c r="I197" s="32">
        <f t="shared" si="3"/>
        <v>0</v>
      </c>
      <c r="J197" s="33"/>
    </row>
    <row r="198" spans="1:10">
      <c r="A198" s="31" t="s">
        <v>562</v>
      </c>
      <c r="B198" s="31" t="s">
        <v>563</v>
      </c>
      <c r="C198" s="32" t="s">
        <v>564</v>
      </c>
      <c r="D198" s="31">
        <f>[1]Feuil132!I198</f>
        <v>0</v>
      </c>
      <c r="E198" s="31"/>
      <c r="F198" s="31"/>
      <c r="G198" s="31"/>
      <c r="H198" s="31"/>
      <c r="I198" s="32">
        <f t="shared" si="3"/>
        <v>0</v>
      </c>
      <c r="J198" s="33"/>
    </row>
    <row r="199" spans="1:10">
      <c r="A199" s="31" t="s">
        <v>565</v>
      </c>
      <c r="B199" s="31"/>
      <c r="C199" s="32" t="s">
        <v>566</v>
      </c>
      <c r="D199" s="31">
        <f>[1]Feuil132!I199</f>
        <v>0</v>
      </c>
      <c r="E199" s="31"/>
      <c r="F199" s="31"/>
      <c r="G199" s="31"/>
      <c r="H199" s="31"/>
      <c r="I199" s="32">
        <f t="shared" si="3"/>
        <v>0</v>
      </c>
      <c r="J199" s="33"/>
    </row>
    <row r="200" spans="1:10">
      <c r="A200" s="31" t="s">
        <v>567</v>
      </c>
      <c r="B200" s="31" t="s">
        <v>568</v>
      </c>
      <c r="C200" s="32" t="s">
        <v>569</v>
      </c>
      <c r="D200" s="31">
        <f>[1]Feuil132!I200</f>
        <v>18900</v>
      </c>
      <c r="E200" s="31"/>
      <c r="F200" s="31"/>
      <c r="G200" s="31"/>
      <c r="H200" s="31"/>
      <c r="I200" s="32">
        <f t="shared" si="3"/>
        <v>18900</v>
      </c>
      <c r="J200" s="33"/>
    </row>
    <row r="201" spans="1:10">
      <c r="A201" s="31" t="s">
        <v>570</v>
      </c>
      <c r="B201" s="31" t="s">
        <v>571</v>
      </c>
      <c r="C201" s="32" t="s">
        <v>572</v>
      </c>
      <c r="D201" s="31">
        <f>[1]Feuil132!I201</f>
        <v>0</v>
      </c>
      <c r="E201" s="31"/>
      <c r="F201" s="31"/>
      <c r="G201" s="31"/>
      <c r="H201" s="31"/>
      <c r="I201" s="32">
        <f t="shared" si="3"/>
        <v>0</v>
      </c>
      <c r="J201" s="33"/>
    </row>
    <row r="202" spans="1:10">
      <c r="A202" s="31" t="s">
        <v>511</v>
      </c>
      <c r="B202" s="31" t="s">
        <v>573</v>
      </c>
      <c r="C202" s="32" t="s">
        <v>574</v>
      </c>
      <c r="D202" s="31">
        <f>[1]Feuil132!I202</f>
        <v>4500</v>
      </c>
      <c r="E202" s="31"/>
      <c r="F202" s="31"/>
      <c r="G202" s="31"/>
      <c r="H202" s="31"/>
      <c r="I202" s="32">
        <f t="shared" si="3"/>
        <v>4500</v>
      </c>
      <c r="J202" s="33"/>
    </row>
    <row r="203" spans="1:10">
      <c r="A203" s="31" t="s">
        <v>575</v>
      </c>
      <c r="B203" s="31" t="s">
        <v>576</v>
      </c>
      <c r="C203" s="32" t="s">
        <v>577</v>
      </c>
      <c r="D203" s="31">
        <f>[1]Feuil132!I203</f>
        <v>0</v>
      </c>
      <c r="E203" s="31"/>
      <c r="F203" s="31"/>
      <c r="G203" s="31"/>
      <c r="H203" s="31"/>
      <c r="I203" s="32">
        <f t="shared" si="3"/>
        <v>0</v>
      </c>
      <c r="J203" s="33"/>
    </row>
    <row r="204" spans="1:10">
      <c r="A204" s="31" t="s">
        <v>578</v>
      </c>
      <c r="B204" s="31"/>
      <c r="C204" s="32" t="s">
        <v>579</v>
      </c>
      <c r="D204" s="31">
        <f>[1]Feuil132!I204</f>
        <v>0</v>
      </c>
      <c r="E204" s="31"/>
      <c r="F204" s="31"/>
      <c r="G204" s="31"/>
      <c r="H204" s="31"/>
      <c r="I204" s="32">
        <f t="shared" si="3"/>
        <v>0</v>
      </c>
      <c r="J204" s="33"/>
    </row>
    <row r="205" spans="1:10">
      <c r="A205" s="31" t="s">
        <v>580</v>
      </c>
      <c r="B205" s="31" t="s">
        <v>581</v>
      </c>
      <c r="C205" s="32" t="s">
        <v>582</v>
      </c>
      <c r="D205" s="31">
        <f>[1]Feuil132!I205</f>
        <v>23750</v>
      </c>
      <c r="E205" s="31"/>
      <c r="F205" s="31"/>
      <c r="G205" s="31"/>
      <c r="H205" s="31"/>
      <c r="I205" s="32">
        <f t="shared" si="3"/>
        <v>23750</v>
      </c>
      <c r="J205" s="33"/>
    </row>
    <row r="206" spans="1:10">
      <c r="A206" s="31" t="s">
        <v>583</v>
      </c>
      <c r="B206" s="31"/>
      <c r="C206" s="32" t="s">
        <v>584</v>
      </c>
      <c r="D206" s="31">
        <f>[1]Feuil132!I206</f>
        <v>0</v>
      </c>
      <c r="E206" s="31"/>
      <c r="F206" s="31"/>
      <c r="G206" s="31"/>
      <c r="H206" s="31"/>
      <c r="I206" s="32">
        <f t="shared" si="3"/>
        <v>0</v>
      </c>
      <c r="J206" s="33"/>
    </row>
    <row r="207" spans="1:10">
      <c r="A207" s="31" t="s">
        <v>585</v>
      </c>
      <c r="B207" s="31" t="s">
        <v>586</v>
      </c>
      <c r="C207" s="32" t="s">
        <v>587</v>
      </c>
      <c r="D207" s="31">
        <f>[1]Feuil132!I207</f>
        <v>47500</v>
      </c>
      <c r="E207" s="31"/>
      <c r="F207" s="31"/>
      <c r="G207" s="31"/>
      <c r="H207" s="31"/>
      <c r="I207" s="32">
        <f t="shared" si="3"/>
        <v>47500</v>
      </c>
      <c r="J207" s="33"/>
    </row>
    <row r="208" spans="1:10">
      <c r="A208" s="31" t="s">
        <v>588</v>
      </c>
      <c r="B208" s="41" t="s">
        <v>55</v>
      </c>
      <c r="C208" s="32" t="s">
        <v>589</v>
      </c>
      <c r="D208" s="31">
        <f>[1]Feuil132!I208</f>
        <v>73050</v>
      </c>
      <c r="E208" s="31"/>
      <c r="F208" s="31"/>
      <c r="G208" s="31"/>
      <c r="H208" s="31"/>
      <c r="I208" s="32">
        <f t="shared" si="3"/>
        <v>73050</v>
      </c>
      <c r="J208" s="33"/>
    </row>
    <row r="209" spans="1:12">
      <c r="A209" s="31" t="s">
        <v>590</v>
      </c>
      <c r="B209" s="31" t="s">
        <v>591</v>
      </c>
      <c r="C209" s="32" t="s">
        <v>592</v>
      </c>
      <c r="D209" s="31">
        <f>[1]Feuil132!I209</f>
        <v>18900</v>
      </c>
      <c r="E209" s="31"/>
      <c r="F209" s="31"/>
      <c r="G209" s="31"/>
      <c r="H209" s="31"/>
      <c r="I209" s="32">
        <f t="shared" si="3"/>
        <v>18900</v>
      </c>
      <c r="J209" s="33"/>
    </row>
    <row r="210" spans="1:12">
      <c r="A210" s="31" t="s">
        <v>593</v>
      </c>
      <c r="B210" s="31" t="s">
        <v>594</v>
      </c>
      <c r="C210" s="32" t="s">
        <v>595</v>
      </c>
      <c r="D210" s="31">
        <f>[1]Feuil132!I210</f>
        <v>-100</v>
      </c>
      <c r="E210" s="31"/>
      <c r="F210" s="31"/>
      <c r="G210" s="31"/>
      <c r="H210" s="31"/>
      <c r="I210" s="32">
        <f t="shared" si="3"/>
        <v>-100</v>
      </c>
      <c r="J210" s="33"/>
    </row>
    <row r="211" spans="1:12">
      <c r="A211" s="39" t="s">
        <v>596</v>
      </c>
      <c r="B211" s="39" t="s">
        <v>597</v>
      </c>
      <c r="C211" s="39" t="s">
        <v>598</v>
      </c>
      <c r="D211" s="31">
        <f>[1]Feuil132!I211</f>
        <v>19000</v>
      </c>
      <c r="E211" s="31"/>
      <c r="F211" s="31"/>
      <c r="G211" s="31"/>
      <c r="H211" s="31"/>
      <c r="I211" s="32">
        <f t="shared" si="3"/>
        <v>19000</v>
      </c>
      <c r="J211" s="33"/>
    </row>
    <row r="212" spans="1:12">
      <c r="A212" s="24"/>
      <c r="B212" s="24"/>
      <c r="C212" s="24" t="s">
        <v>599</v>
      </c>
      <c r="D212" s="31">
        <f t="shared" ref="D212:L212" si="4">SUM(D9:D211)</f>
        <v>4747968.75</v>
      </c>
      <c r="E212" s="31">
        <f t="shared" si="4"/>
        <v>0</v>
      </c>
      <c r="F212" s="31">
        <f t="shared" si="4"/>
        <v>0</v>
      </c>
      <c r="G212" s="31">
        <f t="shared" si="4"/>
        <v>0</v>
      </c>
      <c r="H212" s="31">
        <f t="shared" si="4"/>
        <v>0</v>
      </c>
      <c r="I212" s="31">
        <f t="shared" si="4"/>
        <v>4747968.75</v>
      </c>
      <c r="J212" s="31">
        <f t="shared" si="4"/>
        <v>0</v>
      </c>
      <c r="K212" s="31">
        <f t="shared" si="4"/>
        <v>0</v>
      </c>
      <c r="L212" s="31">
        <f t="shared" si="4"/>
        <v>0</v>
      </c>
    </row>
    <row r="213" spans="1:12" ht="15.75" thickBot="1">
      <c r="A213" s="24"/>
      <c r="B213" s="24"/>
      <c r="C213" s="24"/>
      <c r="D213" s="31">
        <f>[1]Feuil131!I213</f>
        <v>0</v>
      </c>
      <c r="E213" s="24"/>
      <c r="F213" s="24"/>
      <c r="G213" s="24"/>
      <c r="H213" s="24"/>
      <c r="I213" s="32">
        <v>0</v>
      </c>
      <c r="J213" s="33"/>
    </row>
    <row r="214" spans="1:12" ht="15.75" thickBot="1">
      <c r="A214" s="42" t="s">
        <v>600</v>
      </c>
      <c r="B214" s="43">
        <f>G212+B4</f>
        <v>30137500</v>
      </c>
      <c r="C214" s="44"/>
      <c r="D214" s="31">
        <f>[1]Feuil131!I214</f>
        <v>0</v>
      </c>
      <c r="E214" s="45" t="s">
        <v>601</v>
      </c>
      <c r="F214" s="46"/>
      <c r="G214" s="46"/>
      <c r="H214" s="46"/>
      <c r="I214" s="32"/>
      <c r="J214" s="33"/>
    </row>
    <row r="215" spans="1:12" ht="15.75" thickBot="1">
      <c r="A215" s="47" t="s">
        <v>602</v>
      </c>
      <c r="B215" s="43">
        <f>B5-F212</f>
        <v>35800</v>
      </c>
      <c r="C215" s="48">
        <f>C2-J212</f>
        <v>192650</v>
      </c>
      <c r="D215" s="31">
        <f>[1]Feuil131!I215</f>
        <v>0</v>
      </c>
      <c r="E215" s="49" t="s">
        <v>603</v>
      </c>
      <c r="F215" s="50"/>
      <c r="G215" s="50"/>
      <c r="H215" s="51"/>
      <c r="I215" s="32"/>
      <c r="J215" s="33"/>
    </row>
    <row r="216" spans="1:12">
      <c r="C216" t="s">
        <v>604</v>
      </c>
      <c r="D216" s="31">
        <f>F2+H212</f>
        <v>535000</v>
      </c>
    </row>
    <row r="217" spans="1:12">
      <c r="C217" t="s">
        <v>605</v>
      </c>
      <c r="D217" s="31">
        <f>H2+K212</f>
        <v>335000</v>
      </c>
      <c r="G217" t="s">
        <v>606</v>
      </c>
      <c r="J217">
        <f>(F65)*5%+(J65)*6%+(G65)*5%+[1]Feuil132!J217</f>
        <v>24200</v>
      </c>
    </row>
    <row r="218" spans="1:12">
      <c r="D218" s="31">
        <f>L3+L212</f>
        <v>17164000</v>
      </c>
    </row>
  </sheetData>
  <mergeCells count="1">
    <mergeCell ref="E215:G2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CtrlSoft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2016-08-19T09:53:22Z</dcterms:created>
  <dcterms:modified xsi:type="dcterms:W3CDTF">2016-08-19T09:54:02Z</dcterms:modified>
</cp:coreProperties>
</file>