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90" windowWidth="20115" windowHeight="9270"/>
  </bookViews>
  <sheets>
    <sheet name="JANVIER" sheetId="1" r:id="rId1"/>
    <sheet name="FEVRIER" sheetId="6" r:id="rId2"/>
    <sheet name="MARS" sheetId="7" r:id="rId3"/>
    <sheet name="PRIMES" sheetId="4" r:id="rId4"/>
  </sheets>
  <calcPr calcId="144525"/>
</workbook>
</file>

<file path=xl/calcChain.xml><?xml version="1.0" encoding="utf-8"?>
<calcChain xmlns="http://schemas.openxmlformats.org/spreadsheetml/2006/main">
  <c r="K6" i="7" l="1"/>
  <c r="K7" i="7"/>
  <c r="K8" i="7"/>
  <c r="K9" i="7"/>
  <c r="E11" i="1"/>
  <c r="K11" i="1"/>
  <c r="E12" i="1"/>
  <c r="K12" i="1"/>
  <c r="E13" i="1"/>
  <c r="K13" i="1"/>
  <c r="E14" i="1"/>
  <c r="K14" i="1"/>
  <c r="K122" i="7"/>
  <c r="E122" i="7"/>
  <c r="O11" i="7"/>
  <c r="O12" i="7" s="1"/>
  <c r="K10" i="7"/>
  <c r="E10" i="7"/>
  <c r="E9" i="7"/>
  <c r="E8" i="7"/>
  <c r="E7" i="7"/>
  <c r="E6" i="7"/>
  <c r="K5" i="7"/>
  <c r="E5" i="7"/>
  <c r="K4" i="7"/>
  <c r="E4" i="7"/>
  <c r="K122" i="6"/>
  <c r="E122" i="6"/>
  <c r="O12" i="6"/>
  <c r="O11" i="6"/>
  <c r="K10" i="6"/>
  <c r="E10" i="6"/>
  <c r="K9" i="6"/>
  <c r="E9" i="6"/>
  <c r="K8" i="6"/>
  <c r="E8" i="6"/>
  <c r="E7" i="6"/>
  <c r="K6" i="6"/>
  <c r="E6" i="6"/>
  <c r="K5" i="6"/>
  <c r="E5" i="6"/>
  <c r="K4" i="6"/>
  <c r="E4" i="6"/>
  <c r="K122" i="1"/>
  <c r="E122" i="1"/>
  <c r="O11" i="1"/>
  <c r="O12" i="1" s="1"/>
  <c r="K10" i="1"/>
  <c r="E10" i="1"/>
  <c r="K9" i="1"/>
  <c r="E9" i="1"/>
  <c r="K8" i="1"/>
  <c r="E8" i="1"/>
  <c r="K7" i="1"/>
  <c r="E7" i="1"/>
  <c r="K6" i="1"/>
  <c r="E6" i="1"/>
  <c r="K5" i="1"/>
  <c r="E5" i="1"/>
  <c r="K4" i="1"/>
  <c r="E4" i="1"/>
</calcChain>
</file>

<file path=xl/sharedStrings.xml><?xml version="1.0" encoding="utf-8"?>
<sst xmlns="http://schemas.openxmlformats.org/spreadsheetml/2006/main" count="69" uniqueCount="19">
  <si>
    <t>JANVIER</t>
  </si>
  <si>
    <t xml:space="preserve">   RECAP ANNUEL</t>
  </si>
  <si>
    <t>N° Propal</t>
  </si>
  <si>
    <t>SEM</t>
  </si>
  <si>
    <t>ENTREPRISE</t>
  </si>
  <si>
    <t>DATE APPEL</t>
  </si>
  <si>
    <t>RDV LE</t>
  </si>
  <si>
    <t>CONTRAT SIGNE LE</t>
  </si>
  <si>
    <t>VALEUR CONTRAT</t>
  </si>
  <si>
    <t>AA</t>
  </si>
  <si>
    <t xml:space="preserve">   AJOUTER LIGNE</t>
  </si>
  <si>
    <t>REINITIALISER</t>
  </si>
  <si>
    <t>OBJECTIF MENSUEL</t>
  </si>
  <si>
    <t>DÉJÀ REALISE</t>
  </si>
  <si>
    <t>PLUS QUE</t>
  </si>
  <si>
    <t>RDV</t>
  </si>
  <si>
    <t>TOTAL PRIMES</t>
  </si>
  <si>
    <t>FEVRIER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</si>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</sst>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36"/>
      <color rgb="FFFF0000"/>
      <name val="Bodoni MT"/>
      <family val="1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9" fontId="1" fillId="2" borderId="1" xfId="0" applyNumberFormat="1" applyFont="1" applyFill="1" applyBorder="1" applyAlignment="1" applyProtection="1">
      <alignment horizontal="center" vertical="center"/>
    </xf>
    <xf numFmtId="9" fontId="1" fillId="2" borderId="0" xfId="0" applyNumberFormat="1" applyFon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14" fontId="0" fillId="2" borderId="6" xfId="0" applyNumberFormat="1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5" xfId="0" applyNumberForma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  <protection locked="0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16" xfId="0" applyFont="1" applyFill="1" applyBorder="1" applyAlignment="1">
      <alignment horizontal="left" vertical="center"/>
    </xf>
    <xf numFmtId="164" fontId="4" fillId="4" borderId="16" xfId="0" applyNumberFormat="1" applyFont="1" applyFill="1" applyBorder="1" applyAlignment="1">
      <alignment horizontal="center" vertical="center"/>
    </xf>
    <xf numFmtId="164" fontId="4" fillId="4" borderId="17" xfId="0" applyNumberFormat="1" applyFont="1" applyFill="1" applyBorder="1" applyAlignment="1">
      <alignment horizontal="center" vertical="center"/>
    </xf>
    <xf numFmtId="0" fontId="0" fillId="2" borderId="0" xfId="0" applyFill="1" applyBorder="1" applyAlignment="1" applyProtection="1">
      <alignment horizontal="center" vertical="center"/>
    </xf>
  </cellXfs>
  <cellStyles count="1">
    <cellStyle name="Normal" xfId="0" builtinId="0"/>
  </cellStyles>
  <dxfs count="32"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1402772</xdr:colOff>
      <xdr:row>2</xdr:row>
      <xdr:rowOff>0</xdr:rowOff>
    </xdr:from>
    <xdr:to>
      <xdr:col>6</xdr:col>
      <xdr:colOff>848590</xdr:colOff>
      <xdr:row>2</xdr:row>
      <xdr:rowOff>424296</xdr:rowOff>
    </xdr:to>
    <xdr:sp macro="[0]!DATEAPPEL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326947" y="1038225"/>
          <a:ext cx="845993" cy="42429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 APPEL</a:t>
          </a:r>
        </a:p>
      </xdr:txBody>
    </xdr:sp>
    <xdr:clientData/>
  </xdr:twoCellAnchor>
  <xdr:twoCellAnchor>
    <xdr:from>
      <xdr:col>8</xdr:col>
      <xdr:colOff>9525</xdr:colOff>
      <xdr:row>2</xdr:row>
      <xdr:rowOff>0</xdr:rowOff>
    </xdr:from>
    <xdr:to>
      <xdr:col>8</xdr:col>
      <xdr:colOff>1190625</xdr:colOff>
      <xdr:row>2</xdr:row>
      <xdr:rowOff>419100</xdr:rowOff>
    </xdr:to>
    <xdr:sp macro="[0]!DATESIGNCONTRAT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048375" y="1038225"/>
          <a:ext cx="84772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281609</xdr:colOff>
      <xdr:row>515</xdr:row>
      <xdr:rowOff>24847</xdr:rowOff>
    </xdr:from>
    <xdr:to>
      <xdr:col>12</xdr:col>
      <xdr:colOff>66261</xdr:colOff>
      <xdr:row>516</xdr:row>
      <xdr:rowOff>149087</xdr:rowOff>
    </xdr:to>
    <xdr:sp macro="[0]!AJOUTLIGNE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7177709" y="99332497"/>
          <a:ext cx="1937302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60616</xdr:colOff>
      <xdr:row>2</xdr:row>
      <xdr:rowOff>320386</xdr:rowOff>
    </xdr:from>
    <xdr:to>
      <xdr:col>12</xdr:col>
      <xdr:colOff>493571</xdr:colOff>
      <xdr:row>4</xdr:row>
      <xdr:rowOff>77932</xdr:rowOff>
    </xdr:to>
    <xdr:sp macro="[0]!AJOUTLIGNE" textlink="">
      <xdr:nvSpPr>
        <xdr:cNvPr id="5" name="Croix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9109366" y="1358611"/>
          <a:ext cx="432955" cy="424296"/>
        </a:xfrm>
        <a:prstGeom prst="plus">
          <a:avLst/>
        </a:prstGeom>
        <a:solidFill>
          <a:srgbClr val="1FED38"/>
        </a:solidFill>
        <a:ln>
          <a:noFill/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34636</xdr:colOff>
      <xdr:row>5</xdr:row>
      <xdr:rowOff>69272</xdr:rowOff>
    </xdr:from>
    <xdr:to>
      <xdr:col>12</xdr:col>
      <xdr:colOff>528205</xdr:colOff>
      <xdr:row>7</xdr:row>
      <xdr:rowOff>155863</xdr:rowOff>
    </xdr:to>
    <xdr:sp macro="[0]!REINITIALISER2" textlink="">
      <xdr:nvSpPr>
        <xdr:cNvPr id="6" name="Flèche courbée vers la gauche 5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9083386" y="2012372"/>
          <a:ext cx="493569" cy="562841"/>
        </a:xfrm>
        <a:prstGeom prst="curvedLef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69273</xdr:colOff>
      <xdr:row>0</xdr:row>
      <xdr:rowOff>510887</xdr:rowOff>
    </xdr:from>
    <xdr:to>
      <xdr:col>12</xdr:col>
      <xdr:colOff>588818</xdr:colOff>
      <xdr:row>1</xdr:row>
      <xdr:rowOff>103909</xdr:rowOff>
    </xdr:to>
    <xdr:sp macro="[0]!RECAPANNUEL" textlink="">
      <xdr:nvSpPr>
        <xdr:cNvPr id="7" name="Flèche droite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9118023" y="510887"/>
          <a:ext cx="519545" cy="355022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692728</xdr:colOff>
      <xdr:row>0</xdr:row>
      <xdr:rowOff>259772</xdr:rowOff>
    </xdr:from>
    <xdr:to>
      <xdr:col>10</xdr:col>
      <xdr:colOff>770660</xdr:colOff>
      <xdr:row>0</xdr:row>
      <xdr:rowOff>597476</xdr:rowOff>
    </xdr:to>
    <xdr:sp macro="[0]!FEVRIER" textlink="">
      <xdr:nvSpPr>
        <xdr:cNvPr id="8" name="Flèche droit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7588828" y="259772"/>
          <a:ext cx="935182" cy="337704"/>
        </a:xfrm>
        <a:prstGeom prst="rightArrow">
          <a:avLst/>
        </a:prstGeom>
        <a:solidFill>
          <a:schemeClr val="bg1"/>
        </a:solidFill>
        <a:ln>
          <a:solidFill>
            <a:srgbClr val="1FED3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effectLst/>
            </a:rPr>
            <a:t>FEVRIER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1402772</xdr:colOff>
      <xdr:row>2</xdr:row>
      <xdr:rowOff>0</xdr:rowOff>
    </xdr:from>
    <xdr:to>
      <xdr:col>6</xdr:col>
      <xdr:colOff>848590</xdr:colOff>
      <xdr:row>2</xdr:row>
      <xdr:rowOff>424296</xdr:rowOff>
    </xdr:to>
    <xdr:sp macro="[0]!DATEAPPEL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326947" y="1038225"/>
          <a:ext cx="845993" cy="42429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 APPEL</a:t>
          </a:r>
        </a:p>
      </xdr:txBody>
    </xdr:sp>
    <xdr:clientData/>
  </xdr:twoCellAnchor>
  <xdr:twoCellAnchor>
    <xdr:from>
      <xdr:col>8</xdr:col>
      <xdr:colOff>9525</xdr:colOff>
      <xdr:row>2</xdr:row>
      <xdr:rowOff>0</xdr:rowOff>
    </xdr:from>
    <xdr:to>
      <xdr:col>8</xdr:col>
      <xdr:colOff>1190625</xdr:colOff>
      <xdr:row>2</xdr:row>
      <xdr:rowOff>419100</xdr:rowOff>
    </xdr:to>
    <xdr:sp macro="[0]!DATESIGNCONTRAT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048375" y="1038225"/>
          <a:ext cx="84772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281609</xdr:colOff>
      <xdr:row>515</xdr:row>
      <xdr:rowOff>24847</xdr:rowOff>
    </xdr:from>
    <xdr:to>
      <xdr:col>12</xdr:col>
      <xdr:colOff>66261</xdr:colOff>
      <xdr:row>516</xdr:row>
      <xdr:rowOff>149087</xdr:rowOff>
    </xdr:to>
    <xdr:sp macro="[0]!AJOUTLIGNE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7177709" y="99332497"/>
          <a:ext cx="1937302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60616</xdr:colOff>
      <xdr:row>2</xdr:row>
      <xdr:rowOff>320386</xdr:rowOff>
    </xdr:from>
    <xdr:to>
      <xdr:col>12</xdr:col>
      <xdr:colOff>493571</xdr:colOff>
      <xdr:row>4</xdr:row>
      <xdr:rowOff>77932</xdr:rowOff>
    </xdr:to>
    <xdr:sp macro="[0]!AJOUTLIGNE" textlink="">
      <xdr:nvSpPr>
        <xdr:cNvPr id="5" name="Croix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9109366" y="1358611"/>
          <a:ext cx="432955" cy="424296"/>
        </a:xfrm>
        <a:prstGeom prst="plus">
          <a:avLst/>
        </a:prstGeom>
        <a:solidFill>
          <a:srgbClr val="1FED38"/>
        </a:solidFill>
        <a:ln>
          <a:noFill/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34636</xdr:colOff>
      <xdr:row>5</xdr:row>
      <xdr:rowOff>69272</xdr:rowOff>
    </xdr:from>
    <xdr:to>
      <xdr:col>12</xdr:col>
      <xdr:colOff>528205</xdr:colOff>
      <xdr:row>7</xdr:row>
      <xdr:rowOff>155863</xdr:rowOff>
    </xdr:to>
    <xdr:sp macro="[0]!REINITIALISER2" textlink="">
      <xdr:nvSpPr>
        <xdr:cNvPr id="6" name="Flèche courbée vers la gauche 5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9083386" y="2012372"/>
          <a:ext cx="493569" cy="562841"/>
        </a:xfrm>
        <a:prstGeom prst="curvedLef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69273</xdr:colOff>
      <xdr:row>0</xdr:row>
      <xdr:rowOff>510887</xdr:rowOff>
    </xdr:from>
    <xdr:to>
      <xdr:col>12</xdr:col>
      <xdr:colOff>588818</xdr:colOff>
      <xdr:row>1</xdr:row>
      <xdr:rowOff>103909</xdr:rowOff>
    </xdr:to>
    <xdr:sp macro="[0]!RECAPANNUEL" textlink="">
      <xdr:nvSpPr>
        <xdr:cNvPr id="7" name="Flèche droite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9118023" y="510887"/>
          <a:ext cx="519545" cy="355022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1402772</xdr:colOff>
      <xdr:row>2</xdr:row>
      <xdr:rowOff>0</xdr:rowOff>
    </xdr:from>
    <xdr:to>
      <xdr:col>6</xdr:col>
      <xdr:colOff>848590</xdr:colOff>
      <xdr:row>2</xdr:row>
      <xdr:rowOff>424296</xdr:rowOff>
    </xdr:to>
    <xdr:sp macro="[0]!DATEAPPEL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326947" y="1038225"/>
          <a:ext cx="845993" cy="42429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 APPEL</a:t>
          </a:r>
        </a:p>
      </xdr:txBody>
    </xdr:sp>
    <xdr:clientData/>
  </xdr:twoCellAnchor>
  <xdr:twoCellAnchor>
    <xdr:from>
      <xdr:col>8</xdr:col>
      <xdr:colOff>9525</xdr:colOff>
      <xdr:row>2</xdr:row>
      <xdr:rowOff>0</xdr:rowOff>
    </xdr:from>
    <xdr:to>
      <xdr:col>8</xdr:col>
      <xdr:colOff>1190625</xdr:colOff>
      <xdr:row>2</xdr:row>
      <xdr:rowOff>419100</xdr:rowOff>
    </xdr:to>
    <xdr:sp macro="[0]!DATESIGNCONTRAT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048375" y="1038225"/>
          <a:ext cx="84772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281609</xdr:colOff>
      <xdr:row>515</xdr:row>
      <xdr:rowOff>24847</xdr:rowOff>
    </xdr:from>
    <xdr:to>
      <xdr:col>12</xdr:col>
      <xdr:colOff>66261</xdr:colOff>
      <xdr:row>516</xdr:row>
      <xdr:rowOff>149087</xdr:rowOff>
    </xdr:to>
    <xdr:sp macro="[0]!AJOUTLIGNE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7177709" y="99332497"/>
          <a:ext cx="1937302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60616</xdr:colOff>
      <xdr:row>2</xdr:row>
      <xdr:rowOff>320386</xdr:rowOff>
    </xdr:from>
    <xdr:to>
      <xdr:col>12</xdr:col>
      <xdr:colOff>493571</xdr:colOff>
      <xdr:row>4</xdr:row>
      <xdr:rowOff>77932</xdr:rowOff>
    </xdr:to>
    <xdr:sp macro="[0]!AJOUTLIGNE" textlink="">
      <xdr:nvSpPr>
        <xdr:cNvPr id="5" name="Croix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9109366" y="1358611"/>
          <a:ext cx="432955" cy="424296"/>
        </a:xfrm>
        <a:prstGeom prst="plus">
          <a:avLst/>
        </a:prstGeom>
        <a:solidFill>
          <a:srgbClr val="1FED38"/>
        </a:solidFill>
        <a:ln>
          <a:noFill/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34636</xdr:colOff>
      <xdr:row>5</xdr:row>
      <xdr:rowOff>69272</xdr:rowOff>
    </xdr:from>
    <xdr:to>
      <xdr:col>12</xdr:col>
      <xdr:colOff>528205</xdr:colOff>
      <xdr:row>7</xdr:row>
      <xdr:rowOff>155863</xdr:rowOff>
    </xdr:to>
    <xdr:sp macro="[0]!REINITIALISER2" textlink="">
      <xdr:nvSpPr>
        <xdr:cNvPr id="6" name="Flèche courbée vers la gauche 5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9083386" y="2012372"/>
          <a:ext cx="493569" cy="562841"/>
        </a:xfrm>
        <a:prstGeom prst="curvedLef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69273</xdr:colOff>
      <xdr:row>0</xdr:row>
      <xdr:rowOff>510887</xdr:rowOff>
    </xdr:from>
    <xdr:to>
      <xdr:col>12</xdr:col>
      <xdr:colOff>588818</xdr:colOff>
      <xdr:row>1</xdr:row>
      <xdr:rowOff>103909</xdr:rowOff>
    </xdr:to>
    <xdr:sp macro="[0]!RECAPANNUEL" textlink="">
      <xdr:nvSpPr>
        <xdr:cNvPr id="7" name="Flèche droite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9118023" y="510887"/>
          <a:ext cx="519545" cy="355022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17"/>
  <sheetViews>
    <sheetView showGridLines="0" tabSelected="1" zoomScale="93" zoomScaleNormal="93" workbookViewId="0">
      <selection activeCell="E19" sqref="E19"/>
    </sheetView>
  </sheetViews>
  <sheetFormatPr baseColWidth="10" defaultColWidth="9.140625" defaultRowHeight="15" x14ac:dyDescent="0.25"/>
  <cols>
    <col min="1" max="1" width="5.5703125" style="6" customWidth="1"/>
    <col min="2" max="2" width="7.42578125" style="6" customWidth="1"/>
    <col min="3" max="4" width="12.140625" style="6" customWidth="1"/>
    <col min="5" max="5" width="6.5703125" style="6" customWidth="1"/>
    <col min="6" max="6" width="21" style="6" customWidth="1"/>
    <col min="7" max="11" width="12.85546875" style="6" customWidth="1"/>
    <col min="12" max="12" width="6.5703125" style="6" customWidth="1"/>
    <col min="13" max="13" width="9.7109375" style="6" customWidth="1"/>
    <col min="14" max="14" width="17" style="6" customWidth="1"/>
    <col min="15" max="15" width="8.42578125" style="6" customWidth="1"/>
    <col min="16" max="16" width="10.5703125" style="6" customWidth="1"/>
    <col min="17" max="16384" width="9.140625" style="6"/>
  </cols>
  <sheetData>
    <row r="1" spans="1:16" ht="60" customHeight="1" x14ac:dyDescent="0.25">
      <c r="A1" s="1"/>
      <c r="B1" s="1"/>
      <c r="C1" s="1"/>
      <c r="D1" s="1"/>
      <c r="E1" s="2" t="s">
        <v>0</v>
      </c>
      <c r="F1" s="2"/>
      <c r="G1" s="2"/>
      <c r="H1" s="2"/>
      <c r="I1" s="2"/>
      <c r="J1" s="2"/>
      <c r="K1" s="2"/>
      <c r="L1" s="3"/>
      <c r="M1" s="4"/>
      <c r="N1" s="5" t="s">
        <v>1</v>
      </c>
    </row>
    <row r="2" spans="1:16" ht="21.75" customHeight="1" thickBot="1" x14ac:dyDescent="0.3">
      <c r="M2" s="4"/>
    </row>
    <row r="3" spans="1:16" ht="33.75" customHeight="1" thickBot="1" x14ac:dyDescent="0.3">
      <c r="D3" s="7" t="s">
        <v>2</v>
      </c>
      <c r="E3" s="8" t="s">
        <v>3</v>
      </c>
      <c r="F3" s="9" t="s">
        <v>4</v>
      </c>
      <c r="G3" s="10" t="s">
        <v>5</v>
      </c>
      <c r="H3" s="9" t="s">
        <v>6</v>
      </c>
      <c r="I3" s="10" t="s">
        <v>7</v>
      </c>
      <c r="J3" s="11" t="s">
        <v>8</v>
      </c>
      <c r="K3" s="12">
        <v>0.02</v>
      </c>
      <c r="L3" s="13"/>
      <c r="M3" s="4"/>
      <c r="N3" s="4"/>
    </row>
    <row r="4" spans="1:16" ht="18.75" customHeight="1" thickBot="1" x14ac:dyDescent="0.3">
      <c r="D4" s="7" t="s">
        <v>9</v>
      </c>
      <c r="E4" s="14">
        <f>WEEKNUM(G4,2)</f>
        <v>52</v>
      </c>
      <c r="F4" s="15"/>
      <c r="G4" s="16">
        <v>42726</v>
      </c>
      <c r="H4" s="17">
        <v>42739</v>
      </c>
      <c r="I4" s="16"/>
      <c r="J4" s="18">
        <v>21600</v>
      </c>
      <c r="K4" s="19">
        <f t="shared" ref="K4:K9" si="0">J4*K$3</f>
        <v>432</v>
      </c>
      <c r="L4" s="13"/>
      <c r="M4" s="4"/>
      <c r="N4" s="20" t="s">
        <v>10</v>
      </c>
    </row>
    <row r="5" spans="1:16" ht="18.75" customHeight="1" thickBot="1" x14ac:dyDescent="0.3">
      <c r="D5" s="7" t="s">
        <v>9</v>
      </c>
      <c r="E5" s="14">
        <f>WEEKNUM(G5,2)</f>
        <v>2</v>
      </c>
      <c r="F5" s="21"/>
      <c r="G5" s="16">
        <v>42741</v>
      </c>
      <c r="H5" s="17">
        <v>42752</v>
      </c>
      <c r="I5" s="16">
        <v>42761</v>
      </c>
      <c r="J5" s="18">
        <v>12310</v>
      </c>
      <c r="K5" s="19">
        <f t="shared" si="0"/>
        <v>246.20000000000002</v>
      </c>
      <c r="L5" s="13"/>
      <c r="M5" s="4"/>
      <c r="N5" s="4"/>
    </row>
    <row r="6" spans="1:16" ht="18.75" customHeight="1" thickBot="1" x14ac:dyDescent="0.3">
      <c r="D6" s="7" t="s">
        <v>9</v>
      </c>
      <c r="E6" s="14">
        <f>WEEKNUM(G6,2)</f>
        <v>4</v>
      </c>
      <c r="F6" s="15"/>
      <c r="G6" s="16">
        <v>42751</v>
      </c>
      <c r="H6" s="17">
        <v>42754</v>
      </c>
      <c r="I6" s="16">
        <v>42768</v>
      </c>
      <c r="J6" s="18">
        <v>1859.08</v>
      </c>
      <c r="K6" s="19">
        <f t="shared" si="0"/>
        <v>37.181599999999996</v>
      </c>
      <c r="L6" s="13"/>
      <c r="M6" s="4"/>
      <c r="N6" s="4"/>
    </row>
    <row r="7" spans="1:16" ht="18.75" customHeight="1" thickBot="1" x14ac:dyDescent="0.3">
      <c r="D7" s="7" t="s">
        <v>9</v>
      </c>
      <c r="E7" s="14">
        <f>WEEKNUM(G7,2)</f>
        <v>4</v>
      </c>
      <c r="F7" s="15"/>
      <c r="G7" s="16">
        <v>42753</v>
      </c>
      <c r="H7" s="17">
        <v>42759</v>
      </c>
      <c r="I7" s="16"/>
      <c r="J7" s="18">
        <v>1414.4</v>
      </c>
      <c r="K7" s="19">
        <f t="shared" si="0"/>
        <v>28.288000000000004</v>
      </c>
      <c r="L7" s="13"/>
      <c r="M7" s="4"/>
      <c r="N7" s="22" t="s">
        <v>11</v>
      </c>
    </row>
    <row r="8" spans="1:16" ht="18.75" customHeight="1" thickBot="1" x14ac:dyDescent="0.3">
      <c r="D8" s="7" t="s">
        <v>9</v>
      </c>
      <c r="E8" s="14">
        <f>WEEKNUM(G8,2)</f>
        <v>3</v>
      </c>
      <c r="F8" s="15"/>
      <c r="G8" s="16">
        <v>42744</v>
      </c>
      <c r="H8" s="17">
        <v>42760</v>
      </c>
      <c r="I8" s="16">
        <v>42859</v>
      </c>
      <c r="J8" s="18">
        <v>12532.4</v>
      </c>
      <c r="K8" s="19">
        <f t="shared" si="0"/>
        <v>250.648</v>
      </c>
      <c r="L8" s="13"/>
      <c r="M8" s="4"/>
      <c r="N8" s="4"/>
    </row>
    <row r="9" spans="1:16" ht="15.75" thickBot="1" x14ac:dyDescent="0.3">
      <c r="D9" s="7" t="s">
        <v>9</v>
      </c>
      <c r="E9" s="23">
        <f>WEEKNUM(G9,2)</f>
        <v>50</v>
      </c>
      <c r="F9" s="24"/>
      <c r="G9" s="25">
        <v>42712</v>
      </c>
      <c r="H9" s="26">
        <v>42762</v>
      </c>
      <c r="I9" s="25">
        <v>42950</v>
      </c>
      <c r="J9" s="27"/>
      <c r="K9" s="23">
        <f t="shared" si="0"/>
        <v>0</v>
      </c>
      <c r="L9" s="28"/>
    </row>
    <row r="10" spans="1:16" ht="15.75" thickBot="1" x14ac:dyDescent="0.3">
      <c r="D10" s="7"/>
      <c r="E10" s="23">
        <f>WEEKNUM(G10,2)</f>
        <v>1</v>
      </c>
      <c r="F10" s="24"/>
      <c r="G10" s="25"/>
      <c r="H10" s="26"/>
      <c r="I10" s="25"/>
      <c r="J10" s="27"/>
      <c r="K10" s="23">
        <f>J10*K$3</f>
        <v>0</v>
      </c>
      <c r="L10" s="28"/>
      <c r="M10" s="29" t="s">
        <v>12</v>
      </c>
      <c r="N10" s="30"/>
      <c r="O10" s="31">
        <v>4</v>
      </c>
      <c r="P10" s="32"/>
    </row>
    <row r="11" spans="1:16" ht="15.75" thickBot="1" x14ac:dyDescent="0.3">
      <c r="D11" s="7" t="s">
        <v>9</v>
      </c>
      <c r="E11" s="14">
        <f t="shared" ref="E11:E14" si="1">WEEKNUM(G11,2)</f>
        <v>45</v>
      </c>
      <c r="F11" s="15"/>
      <c r="G11" s="16">
        <v>42680</v>
      </c>
      <c r="H11" s="17">
        <v>42764</v>
      </c>
      <c r="I11" s="16">
        <v>43041</v>
      </c>
      <c r="J11" s="18">
        <v>12533.4</v>
      </c>
      <c r="K11" s="19">
        <f t="shared" ref="K11:K14" si="2">J11*K$3</f>
        <v>250.66800000000001</v>
      </c>
      <c r="L11" s="28"/>
      <c r="M11" s="33" t="s">
        <v>13</v>
      </c>
      <c r="N11" s="34"/>
      <c r="O11" s="35">
        <f>COUNTA(H:H) -1</f>
        <v>9</v>
      </c>
      <c r="P11" s="36"/>
    </row>
    <row r="12" spans="1:16" ht="15.75" thickBot="1" x14ac:dyDescent="0.3">
      <c r="D12" s="7" t="s">
        <v>9</v>
      </c>
      <c r="E12" s="23">
        <f t="shared" si="1"/>
        <v>41</v>
      </c>
      <c r="F12" s="24"/>
      <c r="G12" s="25">
        <v>42648</v>
      </c>
      <c r="H12" s="26">
        <v>42766</v>
      </c>
      <c r="I12" s="25">
        <v>43132</v>
      </c>
      <c r="J12" s="27"/>
      <c r="K12" s="23">
        <f t="shared" si="2"/>
        <v>0</v>
      </c>
      <c r="L12" s="28"/>
      <c r="M12" s="37" t="s">
        <v>14</v>
      </c>
      <c r="N12" s="38"/>
      <c r="O12" s="39">
        <f>O10-O11</f>
        <v>-5</v>
      </c>
      <c r="P12" s="40" t="s">
        <v>15</v>
      </c>
    </row>
    <row r="13" spans="1:16" ht="15.75" thickBot="1" x14ac:dyDescent="0.3">
      <c r="D13" s="7"/>
      <c r="E13" s="23">
        <f t="shared" si="1"/>
        <v>1</v>
      </c>
      <c r="F13" s="24"/>
      <c r="G13" s="25"/>
      <c r="H13" s="26"/>
      <c r="I13" s="25"/>
      <c r="J13" s="27"/>
      <c r="K13" s="23">
        <f t="shared" si="2"/>
        <v>0</v>
      </c>
      <c r="L13" s="28"/>
    </row>
    <row r="14" spans="1:16" ht="15.75" thickBot="1" x14ac:dyDescent="0.3">
      <c r="D14" s="7" t="s">
        <v>9</v>
      </c>
      <c r="E14" s="14">
        <f t="shared" si="1"/>
        <v>36</v>
      </c>
      <c r="F14" s="15"/>
      <c r="G14" s="16">
        <v>42616</v>
      </c>
      <c r="H14" s="17">
        <v>42768</v>
      </c>
      <c r="I14" s="16">
        <v>43223</v>
      </c>
      <c r="J14" s="18">
        <v>12534.4</v>
      </c>
      <c r="K14" s="19">
        <f t="shared" si="2"/>
        <v>250.68799999999999</v>
      </c>
      <c r="L14" s="28"/>
      <c r="M14" s="41" t="s">
        <v>16</v>
      </c>
      <c r="N14" s="42"/>
      <c r="O14" s="43"/>
      <c r="P14" s="44"/>
    </row>
    <row r="15" spans="1:16" x14ac:dyDescent="0.25">
      <c r="E15" s="28"/>
      <c r="F15" s="28"/>
      <c r="G15" s="28"/>
      <c r="H15" s="28"/>
      <c r="I15" s="28"/>
      <c r="J15" s="28"/>
      <c r="K15" s="28"/>
      <c r="L15" s="28"/>
    </row>
    <row r="16" spans="1:16" x14ac:dyDescent="0.25">
      <c r="E16" s="28"/>
      <c r="F16" s="28"/>
      <c r="G16" s="28"/>
      <c r="H16" s="28"/>
      <c r="I16" s="28"/>
      <c r="J16" s="28"/>
      <c r="K16" s="28"/>
      <c r="L16" s="28"/>
    </row>
    <row r="17" spans="5:12" ht="15" customHeight="1" x14ac:dyDescent="0.25">
      <c r="E17" s="28"/>
      <c r="F17" s="28"/>
      <c r="G17" s="28"/>
      <c r="H17" s="28"/>
      <c r="I17" s="28"/>
      <c r="J17" s="28"/>
      <c r="K17" s="28"/>
      <c r="L17" s="28"/>
    </row>
    <row r="18" spans="5:12" x14ac:dyDescent="0.25">
      <c r="E18" s="28"/>
      <c r="F18" s="28"/>
      <c r="G18" s="28"/>
      <c r="H18" s="28"/>
      <c r="I18" s="28"/>
      <c r="J18" s="28"/>
      <c r="K18" s="28"/>
      <c r="L18" s="28"/>
    </row>
    <row r="19" spans="5:12" x14ac:dyDescent="0.25">
      <c r="E19" s="28"/>
      <c r="F19" s="28"/>
      <c r="G19" s="28"/>
      <c r="H19" s="28"/>
      <c r="I19" s="28"/>
      <c r="J19" s="28"/>
      <c r="K19" s="28"/>
      <c r="L19" s="28"/>
    </row>
    <row r="20" spans="5:12" x14ac:dyDescent="0.25">
      <c r="E20" s="28"/>
      <c r="F20" s="28"/>
      <c r="G20" s="28"/>
      <c r="H20" s="28"/>
      <c r="I20" s="28"/>
      <c r="J20" s="28"/>
      <c r="K20" s="28"/>
      <c r="L20" s="28"/>
    </row>
    <row r="21" spans="5:12" x14ac:dyDescent="0.25">
      <c r="E21" s="28"/>
      <c r="F21" s="28"/>
      <c r="G21" s="28"/>
      <c r="H21" s="28"/>
      <c r="I21" s="28"/>
      <c r="J21" s="28"/>
      <c r="K21" s="28"/>
      <c r="L21" s="28"/>
    </row>
    <row r="22" spans="5:12" x14ac:dyDescent="0.25">
      <c r="E22" s="28"/>
      <c r="F22" s="28"/>
      <c r="G22" s="28"/>
      <c r="H22" s="28"/>
      <c r="I22" s="28"/>
      <c r="J22" s="28"/>
      <c r="K22" s="28"/>
      <c r="L22" s="28"/>
    </row>
    <row r="23" spans="5:12" x14ac:dyDescent="0.25">
      <c r="E23" s="28"/>
      <c r="F23" s="28"/>
      <c r="G23" s="28"/>
      <c r="H23" s="28"/>
      <c r="I23" s="28"/>
      <c r="J23" s="28"/>
      <c r="K23" s="28"/>
      <c r="L23" s="28"/>
    </row>
    <row r="24" spans="5:12" x14ac:dyDescent="0.25">
      <c r="E24" s="28"/>
      <c r="F24" s="28"/>
      <c r="G24" s="28"/>
      <c r="H24" s="28"/>
      <c r="I24" s="28"/>
      <c r="J24" s="28"/>
      <c r="K24" s="28"/>
      <c r="L24" s="28"/>
    </row>
    <row r="25" spans="5:12" x14ac:dyDescent="0.25">
      <c r="E25" s="28"/>
      <c r="F25" s="28"/>
      <c r="G25" s="28"/>
      <c r="H25" s="28"/>
      <c r="I25" s="28"/>
      <c r="J25" s="28"/>
      <c r="K25" s="28"/>
      <c r="L25" s="28"/>
    </row>
    <row r="26" spans="5:12" x14ac:dyDescent="0.25">
      <c r="E26" s="28"/>
      <c r="F26" s="28"/>
      <c r="G26" s="28"/>
      <c r="H26" s="28"/>
      <c r="I26" s="28"/>
      <c r="J26" s="28"/>
      <c r="K26" s="28"/>
      <c r="L26" s="28"/>
    </row>
    <row r="27" spans="5:12" ht="15" customHeight="1" x14ac:dyDescent="0.25">
      <c r="E27" s="28"/>
      <c r="F27" s="28"/>
      <c r="G27" s="28"/>
      <c r="H27" s="28"/>
      <c r="I27" s="28"/>
      <c r="J27" s="28"/>
      <c r="K27" s="28"/>
      <c r="L27" s="28"/>
    </row>
    <row r="28" spans="5:12" x14ac:dyDescent="0.25">
      <c r="E28" s="28"/>
      <c r="F28" s="28"/>
      <c r="G28" s="28"/>
      <c r="H28" s="28"/>
      <c r="I28" s="28"/>
      <c r="J28" s="28"/>
      <c r="K28" s="28"/>
      <c r="L28" s="28"/>
    </row>
    <row r="29" spans="5:12" x14ac:dyDescent="0.25">
      <c r="E29" s="28"/>
      <c r="F29" s="28"/>
      <c r="G29" s="28"/>
      <c r="H29" s="28"/>
      <c r="I29" s="28"/>
      <c r="J29" s="28"/>
      <c r="K29" s="28"/>
      <c r="L29" s="28"/>
    </row>
    <row r="30" spans="5:12" x14ac:dyDescent="0.25">
      <c r="E30" s="28"/>
      <c r="F30" s="28"/>
      <c r="G30" s="28"/>
      <c r="H30" s="28"/>
      <c r="I30" s="28"/>
      <c r="J30" s="28"/>
      <c r="K30" s="28"/>
      <c r="L30" s="28"/>
    </row>
    <row r="37" ht="15" customHeight="1" x14ac:dyDescent="0.25"/>
    <row r="47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2" ht="15" customHeight="1" x14ac:dyDescent="0.25"/>
    <row r="121" spans="4:12" ht="15.75" thickBot="1" x14ac:dyDescent="0.3"/>
    <row r="122" spans="4:12" ht="15.75" thickBot="1" x14ac:dyDescent="0.3">
      <c r="D122" s="7"/>
      <c r="E122" s="23">
        <f>WEEKNUM(G122,2)</f>
        <v>1</v>
      </c>
      <c r="F122" s="24"/>
      <c r="G122" s="25"/>
      <c r="H122" s="26"/>
      <c r="I122" s="25"/>
      <c r="J122" s="27"/>
      <c r="K122" s="23">
        <f>J122*K$3</f>
        <v>0</v>
      </c>
      <c r="L122" s="45"/>
    </row>
    <row r="127" spans="4:12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3">
    <mergeCell ref="E1:K1"/>
    <mergeCell ref="M14:N14"/>
    <mergeCell ref="O14:P14"/>
  </mergeCells>
  <conditionalFormatting sqref="E4:K8 E11:K11 E14:K14">
    <cfRule type="expression" dxfId="31" priority="6">
      <formula>ISNUMBER($I4)</formula>
    </cfRule>
    <cfRule type="expression" dxfId="30" priority="8">
      <formula>ISBLANK($I4)</formula>
    </cfRule>
  </conditionalFormatting>
  <conditionalFormatting sqref="E122:K122">
    <cfRule type="expression" dxfId="29" priority="5">
      <formula>ISNUMBER($I122)</formula>
    </cfRule>
    <cfRule type="expression" dxfId="28" priority="7">
      <formula>ISBLANK($I231)</formula>
    </cfRule>
  </conditionalFormatting>
  <conditionalFormatting sqref="E9:K9 E12:K12">
    <cfRule type="expression" dxfId="27" priority="3">
      <formula>ISNUMBER($I9)</formula>
    </cfRule>
    <cfRule type="expression" dxfId="26" priority="4">
      <formula>ISBLANK($I118)</formula>
    </cfRule>
  </conditionalFormatting>
  <conditionalFormatting sqref="E10:K10 E13:K13">
    <cfRule type="expression" dxfId="25" priority="1">
      <formula>ISNUMBER($I10)</formula>
    </cfRule>
    <cfRule type="expression" dxfId="24" priority="2">
      <formula>ISBLANK($I119)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517"/>
  <sheetViews>
    <sheetView showGridLines="0" zoomScale="93" zoomScaleNormal="93" workbookViewId="0">
      <selection activeCell="F17" sqref="F17"/>
    </sheetView>
  </sheetViews>
  <sheetFormatPr baseColWidth="10" defaultColWidth="9.140625" defaultRowHeight="15" x14ac:dyDescent="0.25"/>
  <cols>
    <col min="1" max="1" width="5.5703125" style="6" customWidth="1"/>
    <col min="2" max="2" width="7.42578125" style="6" customWidth="1"/>
    <col min="3" max="4" width="12.140625" style="6" customWidth="1"/>
    <col min="5" max="5" width="6.5703125" style="6" customWidth="1"/>
    <col min="6" max="6" width="21" style="6" customWidth="1"/>
    <col min="7" max="11" width="12.85546875" style="6" customWidth="1"/>
    <col min="12" max="12" width="6.5703125" style="6" customWidth="1"/>
    <col min="13" max="13" width="9.7109375" style="6" customWidth="1"/>
    <col min="14" max="14" width="17" style="6" customWidth="1"/>
    <col min="15" max="15" width="8.42578125" style="6" customWidth="1"/>
    <col min="16" max="16" width="10.5703125" style="6" customWidth="1"/>
    <col min="17" max="16384" width="9.140625" style="6"/>
  </cols>
  <sheetData>
    <row r="1" spans="1:16" ht="60" customHeight="1" x14ac:dyDescent="0.25">
      <c r="A1" s="1"/>
      <c r="B1" s="1"/>
      <c r="C1" s="1"/>
      <c r="D1" s="1"/>
      <c r="E1" s="2" t="s">
        <v>17</v>
      </c>
      <c r="F1" s="2"/>
      <c r="G1" s="2"/>
      <c r="H1" s="2"/>
      <c r="I1" s="2"/>
      <c r="J1" s="2"/>
      <c r="K1" s="2"/>
      <c r="L1" s="3"/>
      <c r="M1" s="4"/>
      <c r="N1" s="5" t="s">
        <v>1</v>
      </c>
    </row>
    <row r="2" spans="1:16" ht="21.75" customHeight="1" thickBot="1" x14ac:dyDescent="0.3">
      <c r="M2" s="4"/>
    </row>
    <row r="3" spans="1:16" ht="33.75" customHeight="1" thickBot="1" x14ac:dyDescent="0.3">
      <c r="D3" s="7" t="s">
        <v>2</v>
      </c>
      <c r="E3" s="8" t="s">
        <v>3</v>
      </c>
      <c r="F3" s="9" t="s">
        <v>4</v>
      </c>
      <c r="G3" s="10" t="s">
        <v>5</v>
      </c>
      <c r="H3" s="9" t="s">
        <v>6</v>
      </c>
      <c r="I3" s="10" t="s">
        <v>7</v>
      </c>
      <c r="J3" s="11" t="s">
        <v>8</v>
      </c>
      <c r="K3" s="12">
        <v>0.02</v>
      </c>
      <c r="L3" s="13"/>
      <c r="M3" s="4"/>
      <c r="N3" s="4"/>
    </row>
    <row r="4" spans="1:16" ht="18.75" customHeight="1" thickBot="1" x14ac:dyDescent="0.3">
      <c r="D4" s="7" t="s">
        <v>9</v>
      </c>
      <c r="E4" s="14">
        <f>WEEKNUM(G4,2)</f>
        <v>52</v>
      </c>
      <c r="F4" s="15"/>
      <c r="G4" s="16">
        <v>42726</v>
      </c>
      <c r="H4" s="17">
        <v>42739</v>
      </c>
      <c r="I4" s="16"/>
      <c r="J4" s="18">
        <v>21600</v>
      </c>
      <c r="K4" s="19">
        <f t="shared" ref="K4:K9" si="0">J4*K$3</f>
        <v>432</v>
      </c>
      <c r="L4" s="13"/>
      <c r="M4" s="4"/>
      <c r="N4" s="20" t="s">
        <v>10</v>
      </c>
    </row>
    <row r="5" spans="1:16" ht="18.75" customHeight="1" thickBot="1" x14ac:dyDescent="0.3">
      <c r="D5" s="7" t="s">
        <v>9</v>
      </c>
      <c r="E5" s="14">
        <f>WEEKNUM(G5,2)</f>
        <v>2</v>
      </c>
      <c r="F5" s="21"/>
      <c r="G5" s="16">
        <v>42741</v>
      </c>
      <c r="H5" s="17">
        <v>42752</v>
      </c>
      <c r="I5" s="16">
        <v>42761</v>
      </c>
      <c r="J5" s="18">
        <v>12310</v>
      </c>
      <c r="K5" s="19">
        <f t="shared" si="0"/>
        <v>246.20000000000002</v>
      </c>
      <c r="L5" s="13"/>
      <c r="M5" s="4"/>
      <c r="N5" s="4"/>
    </row>
    <row r="6" spans="1:16" ht="18.75" customHeight="1" thickBot="1" x14ac:dyDescent="0.3">
      <c r="D6" s="7" t="s">
        <v>9</v>
      </c>
      <c r="E6" s="14">
        <f>WEEKNUM(G6,2)</f>
        <v>4</v>
      </c>
      <c r="F6" s="15"/>
      <c r="G6" s="16">
        <v>42751</v>
      </c>
      <c r="H6" s="17">
        <v>42754</v>
      </c>
      <c r="I6" s="16">
        <v>42768</v>
      </c>
      <c r="J6" s="18">
        <v>1859.08</v>
      </c>
      <c r="K6" s="19">
        <f t="shared" si="0"/>
        <v>37.181599999999996</v>
      </c>
      <c r="L6" s="13"/>
      <c r="M6" s="4"/>
      <c r="N6" s="4"/>
    </row>
    <row r="7" spans="1:16" ht="18.75" customHeight="1" thickBot="1" x14ac:dyDescent="0.3">
      <c r="D7" s="7" t="s">
        <v>9</v>
      </c>
      <c r="E7" s="14">
        <f>WEEKNUM(G7,2)</f>
        <v>4</v>
      </c>
      <c r="F7" s="15"/>
      <c r="G7" s="16">
        <v>42753</v>
      </c>
      <c r="H7" s="17">
        <v>42759</v>
      </c>
      <c r="I7" s="16"/>
      <c r="J7" s="18"/>
      <c r="K7" s="19"/>
      <c r="L7" s="13"/>
      <c r="M7" s="4"/>
      <c r="N7" s="22" t="s">
        <v>11</v>
      </c>
    </row>
    <row r="8" spans="1:16" ht="18.75" customHeight="1" thickBot="1" x14ac:dyDescent="0.3">
      <c r="D8" s="7" t="s">
        <v>9</v>
      </c>
      <c r="E8" s="14">
        <f>WEEKNUM(G8,2)</f>
        <v>3</v>
      </c>
      <c r="F8" s="15"/>
      <c r="G8" s="16">
        <v>42744</v>
      </c>
      <c r="H8" s="17">
        <v>42760</v>
      </c>
      <c r="I8" s="16">
        <v>42859</v>
      </c>
      <c r="J8" s="18">
        <v>12532.4</v>
      </c>
      <c r="K8" s="19">
        <f t="shared" si="0"/>
        <v>250.648</v>
      </c>
      <c r="L8" s="13"/>
      <c r="M8" s="4"/>
      <c r="N8" s="4"/>
    </row>
    <row r="9" spans="1:16" ht="15.75" thickBot="1" x14ac:dyDescent="0.3">
      <c r="D9" s="7" t="s">
        <v>9</v>
      </c>
      <c r="E9" s="23">
        <f>WEEKNUM(G9,2)</f>
        <v>50</v>
      </c>
      <c r="F9" s="24"/>
      <c r="G9" s="25">
        <v>42712</v>
      </c>
      <c r="H9" s="26">
        <v>42762</v>
      </c>
      <c r="I9" s="25"/>
      <c r="J9" s="27"/>
      <c r="K9" s="23">
        <f t="shared" si="0"/>
        <v>0</v>
      </c>
      <c r="L9" s="28"/>
    </row>
    <row r="10" spans="1:16" ht="15.75" thickBot="1" x14ac:dyDescent="0.3">
      <c r="D10" s="7"/>
      <c r="E10" s="23">
        <f>WEEKNUM(G10,2)</f>
        <v>1</v>
      </c>
      <c r="F10" s="24"/>
      <c r="G10" s="25"/>
      <c r="H10" s="26"/>
      <c r="I10" s="25"/>
      <c r="J10" s="27"/>
      <c r="K10" s="23">
        <f>J10*K$3</f>
        <v>0</v>
      </c>
      <c r="L10" s="28"/>
      <c r="M10" s="29" t="s">
        <v>12</v>
      </c>
      <c r="N10" s="30"/>
      <c r="O10" s="31">
        <v>4</v>
      </c>
      <c r="P10" s="32"/>
    </row>
    <row r="11" spans="1:16" x14ac:dyDescent="0.25">
      <c r="E11" s="28"/>
      <c r="F11" s="28"/>
      <c r="G11" s="28"/>
      <c r="H11" s="28"/>
      <c r="I11" s="28"/>
      <c r="J11" s="28"/>
      <c r="K11" s="28"/>
      <c r="L11" s="28"/>
      <c r="M11" s="33" t="s">
        <v>13</v>
      </c>
      <c r="N11" s="34"/>
      <c r="O11" s="35">
        <f>COUNTA(H:H) -1</f>
        <v>6</v>
      </c>
      <c r="P11" s="36"/>
    </row>
    <row r="12" spans="1:16" ht="15.75" thickBot="1" x14ac:dyDescent="0.3">
      <c r="E12" s="28"/>
      <c r="F12" s="28"/>
      <c r="G12" s="28"/>
      <c r="H12" s="28"/>
      <c r="I12" s="28"/>
      <c r="J12" s="28"/>
      <c r="K12" s="28"/>
      <c r="L12" s="28"/>
      <c r="M12" s="37" t="s">
        <v>14</v>
      </c>
      <c r="N12" s="38"/>
      <c r="O12" s="39">
        <f>O10-O11</f>
        <v>-2</v>
      </c>
      <c r="P12" s="40" t="s">
        <v>15</v>
      </c>
    </row>
    <row r="13" spans="1:16" ht="15.75" thickBot="1" x14ac:dyDescent="0.3">
      <c r="E13" s="28"/>
      <c r="F13" s="28"/>
      <c r="G13" s="28"/>
      <c r="H13" s="28"/>
      <c r="I13" s="28"/>
      <c r="J13" s="28"/>
      <c r="K13" s="28"/>
      <c r="L13" s="28"/>
    </row>
    <row r="14" spans="1:16" ht="15.75" thickBot="1" x14ac:dyDescent="0.3">
      <c r="E14" s="28"/>
      <c r="F14" s="28"/>
      <c r="G14" s="28"/>
      <c r="H14" s="28"/>
      <c r="I14" s="28"/>
      <c r="J14" s="28"/>
      <c r="K14" s="28"/>
      <c r="L14" s="28"/>
      <c r="M14" s="41" t="s">
        <v>16</v>
      </c>
      <c r="N14" s="42"/>
      <c r="O14" s="43"/>
      <c r="P14" s="44"/>
    </row>
    <row r="15" spans="1:16" x14ac:dyDescent="0.25">
      <c r="E15" s="28"/>
      <c r="F15" s="28"/>
      <c r="G15" s="28"/>
      <c r="H15" s="28"/>
      <c r="I15" s="28"/>
      <c r="J15" s="28"/>
      <c r="K15" s="28"/>
      <c r="L15" s="28"/>
    </row>
    <row r="16" spans="1:16" x14ac:dyDescent="0.25">
      <c r="E16" s="28"/>
      <c r="F16" s="28"/>
      <c r="G16" s="28"/>
      <c r="H16" s="28"/>
      <c r="I16" s="28"/>
      <c r="J16" s="28"/>
      <c r="K16" s="28"/>
      <c r="L16" s="28"/>
    </row>
    <row r="17" spans="5:12" ht="15" customHeight="1" x14ac:dyDescent="0.25">
      <c r="E17" s="28"/>
      <c r="F17" s="28"/>
      <c r="G17" s="28"/>
      <c r="H17" s="28"/>
      <c r="I17" s="28"/>
      <c r="J17" s="28"/>
      <c r="K17" s="28"/>
      <c r="L17" s="28"/>
    </row>
    <row r="18" spans="5:12" x14ac:dyDescent="0.25">
      <c r="E18" s="28"/>
      <c r="F18" s="28"/>
      <c r="G18" s="28"/>
      <c r="H18" s="28"/>
      <c r="I18" s="28"/>
      <c r="J18" s="28"/>
      <c r="K18" s="28"/>
      <c r="L18" s="28"/>
    </row>
    <row r="19" spans="5:12" x14ac:dyDescent="0.25">
      <c r="E19" s="28"/>
      <c r="F19" s="28"/>
      <c r="G19" s="28"/>
      <c r="H19" s="28"/>
      <c r="I19" s="28"/>
      <c r="J19" s="28"/>
      <c r="K19" s="28"/>
      <c r="L19" s="28"/>
    </row>
    <row r="20" spans="5:12" x14ac:dyDescent="0.25">
      <c r="E20" s="28"/>
      <c r="F20" s="28"/>
      <c r="G20" s="28"/>
      <c r="H20" s="28"/>
      <c r="I20" s="28"/>
      <c r="J20" s="28"/>
      <c r="K20" s="28"/>
      <c r="L20" s="28"/>
    </row>
    <row r="21" spans="5:12" x14ac:dyDescent="0.25">
      <c r="E21" s="28"/>
      <c r="F21" s="28"/>
      <c r="G21" s="28"/>
      <c r="H21" s="28"/>
      <c r="I21" s="28"/>
      <c r="J21" s="28"/>
      <c r="K21" s="28"/>
      <c r="L21" s="28"/>
    </row>
    <row r="22" spans="5:12" x14ac:dyDescent="0.25">
      <c r="E22" s="28"/>
      <c r="F22" s="28"/>
      <c r="G22" s="28"/>
      <c r="H22" s="28"/>
      <c r="I22" s="28"/>
      <c r="J22" s="28"/>
      <c r="K22" s="28"/>
      <c r="L22" s="28"/>
    </row>
    <row r="23" spans="5:12" x14ac:dyDescent="0.25">
      <c r="E23" s="28"/>
      <c r="F23" s="28"/>
      <c r="G23" s="28"/>
      <c r="H23" s="28"/>
      <c r="I23" s="28"/>
      <c r="J23" s="28"/>
      <c r="K23" s="28"/>
      <c r="L23" s="28"/>
    </row>
    <row r="24" spans="5:12" x14ac:dyDescent="0.25">
      <c r="E24" s="28"/>
      <c r="F24" s="28"/>
      <c r="G24" s="28"/>
      <c r="H24" s="28"/>
      <c r="I24" s="28"/>
      <c r="J24" s="28"/>
      <c r="K24" s="28"/>
      <c r="L24" s="28"/>
    </row>
    <row r="25" spans="5:12" x14ac:dyDescent="0.25">
      <c r="E25" s="28"/>
      <c r="F25" s="28"/>
      <c r="G25" s="28"/>
      <c r="H25" s="28"/>
      <c r="I25" s="28"/>
      <c r="J25" s="28"/>
      <c r="K25" s="28"/>
      <c r="L25" s="28"/>
    </row>
    <row r="26" spans="5:12" x14ac:dyDescent="0.25">
      <c r="E26" s="28"/>
      <c r="F26" s="28"/>
      <c r="G26" s="28"/>
      <c r="H26" s="28"/>
      <c r="I26" s="28"/>
      <c r="J26" s="28"/>
      <c r="K26" s="28"/>
      <c r="L26" s="28"/>
    </row>
    <row r="27" spans="5:12" ht="15" customHeight="1" x14ac:dyDescent="0.25">
      <c r="E27" s="28"/>
      <c r="F27" s="28"/>
      <c r="G27" s="28"/>
      <c r="H27" s="28"/>
      <c r="I27" s="28"/>
      <c r="J27" s="28"/>
      <c r="K27" s="28"/>
      <c r="L27" s="28"/>
    </row>
    <row r="28" spans="5:12" x14ac:dyDescent="0.25">
      <c r="E28" s="28"/>
      <c r="F28" s="28"/>
      <c r="G28" s="28"/>
      <c r="H28" s="28"/>
      <c r="I28" s="28"/>
      <c r="J28" s="28"/>
      <c r="K28" s="28"/>
      <c r="L28" s="28"/>
    </row>
    <row r="29" spans="5:12" x14ac:dyDescent="0.25">
      <c r="E29" s="28"/>
      <c r="F29" s="28"/>
      <c r="G29" s="28"/>
      <c r="H29" s="28"/>
      <c r="I29" s="28"/>
      <c r="J29" s="28"/>
      <c r="K29" s="28"/>
      <c r="L29" s="28"/>
    </row>
    <row r="30" spans="5:12" x14ac:dyDescent="0.25">
      <c r="E30" s="28"/>
      <c r="F30" s="28"/>
      <c r="G30" s="28"/>
      <c r="H30" s="28"/>
      <c r="I30" s="28"/>
      <c r="J30" s="28"/>
      <c r="K30" s="28"/>
      <c r="L30" s="28"/>
    </row>
    <row r="37" ht="15" customHeight="1" x14ac:dyDescent="0.25"/>
    <row r="47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2" ht="15" customHeight="1" x14ac:dyDescent="0.25"/>
    <row r="121" spans="4:12" ht="15.75" thickBot="1" x14ac:dyDescent="0.3"/>
    <row r="122" spans="4:12" ht="15.75" thickBot="1" x14ac:dyDescent="0.3">
      <c r="D122" s="7"/>
      <c r="E122" s="23">
        <f>WEEKNUM(G122,2)</f>
        <v>1</v>
      </c>
      <c r="F122" s="24"/>
      <c r="G122" s="25"/>
      <c r="H122" s="26"/>
      <c r="I122" s="25"/>
      <c r="J122" s="27"/>
      <c r="K122" s="23">
        <f>J122*K$3</f>
        <v>0</v>
      </c>
      <c r="L122" s="45"/>
    </row>
    <row r="127" spans="4:12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3">
    <mergeCell ref="E1:K1"/>
    <mergeCell ref="M14:N14"/>
    <mergeCell ref="O14:P14"/>
  </mergeCells>
  <conditionalFormatting sqref="E4:K8">
    <cfRule type="expression" dxfId="23" priority="6">
      <formula>ISNUMBER($I4)</formula>
    </cfRule>
    <cfRule type="expression" dxfId="22" priority="8">
      <formula>ISBLANK($I4)</formula>
    </cfRule>
  </conditionalFormatting>
  <conditionalFormatting sqref="E122:K122">
    <cfRule type="expression" dxfId="21" priority="5">
      <formula>ISNUMBER($I122)</formula>
    </cfRule>
    <cfRule type="expression" dxfId="20" priority="7">
      <formula>ISBLANK($I231)</formula>
    </cfRule>
  </conditionalFormatting>
  <conditionalFormatting sqref="E9:K9">
    <cfRule type="expression" dxfId="19" priority="3">
      <formula>ISNUMBER($I9)</formula>
    </cfRule>
    <cfRule type="expression" dxfId="18" priority="4">
      <formula>ISBLANK($I118)</formula>
    </cfRule>
  </conditionalFormatting>
  <conditionalFormatting sqref="E10:K10">
    <cfRule type="expression" dxfId="17" priority="1">
      <formula>ISNUMBER($I10)</formula>
    </cfRule>
    <cfRule type="expression" dxfId="16" priority="2">
      <formula>ISBLANK($I119)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517"/>
  <sheetViews>
    <sheetView showGridLines="0" zoomScale="93" zoomScaleNormal="93" workbookViewId="0">
      <selection activeCell="I11" sqref="I11"/>
    </sheetView>
  </sheetViews>
  <sheetFormatPr baseColWidth="10" defaultColWidth="9.140625" defaultRowHeight="15" x14ac:dyDescent="0.25"/>
  <cols>
    <col min="1" max="1" width="5.5703125" style="6" customWidth="1"/>
    <col min="2" max="2" width="7.42578125" style="6" customWidth="1"/>
    <col min="3" max="4" width="12.140625" style="6" customWidth="1"/>
    <col min="5" max="5" width="6.5703125" style="6" customWidth="1"/>
    <col min="6" max="6" width="21" style="6" customWidth="1"/>
    <col min="7" max="11" width="12.85546875" style="6" customWidth="1"/>
    <col min="12" max="12" width="6.5703125" style="6" customWidth="1"/>
    <col min="13" max="13" width="9.7109375" style="6" customWidth="1"/>
    <col min="14" max="14" width="17" style="6" customWidth="1"/>
    <col min="15" max="15" width="8.42578125" style="6" customWidth="1"/>
    <col min="16" max="16" width="10.5703125" style="6" customWidth="1"/>
    <col min="17" max="16384" width="9.140625" style="6"/>
  </cols>
  <sheetData>
    <row r="1" spans="1:16" ht="60" customHeight="1" x14ac:dyDescent="0.25">
      <c r="A1" s="1"/>
      <c r="B1" s="1"/>
      <c r="C1" s="1"/>
      <c r="D1" s="1"/>
      <c r="E1" s="2" t="s">
        <v>18</v>
      </c>
      <c r="F1" s="2"/>
      <c r="G1" s="2"/>
      <c r="H1" s="2"/>
      <c r="I1" s="2"/>
      <c r="J1" s="2"/>
      <c r="K1" s="2"/>
      <c r="L1" s="3"/>
      <c r="M1" s="4"/>
      <c r="N1" s="5" t="s">
        <v>1</v>
      </c>
    </row>
    <row r="2" spans="1:16" ht="21.75" customHeight="1" thickBot="1" x14ac:dyDescent="0.3">
      <c r="M2" s="4"/>
    </row>
    <row r="3" spans="1:16" ht="33.75" customHeight="1" thickBot="1" x14ac:dyDescent="0.3">
      <c r="D3" s="7" t="s">
        <v>2</v>
      </c>
      <c r="E3" s="8" t="s">
        <v>3</v>
      </c>
      <c r="F3" s="9" t="s">
        <v>4</v>
      </c>
      <c r="G3" s="10" t="s">
        <v>5</v>
      </c>
      <c r="H3" s="9" t="s">
        <v>6</v>
      </c>
      <c r="I3" s="10" t="s">
        <v>7</v>
      </c>
      <c r="J3" s="11" t="s">
        <v>8</v>
      </c>
      <c r="K3" s="12">
        <v>0.02</v>
      </c>
      <c r="L3" s="13"/>
      <c r="M3" s="4"/>
      <c r="N3" s="4"/>
    </row>
    <row r="4" spans="1:16" ht="18.75" customHeight="1" thickBot="1" x14ac:dyDescent="0.3">
      <c r="D4" s="7" t="s">
        <v>9</v>
      </c>
      <c r="E4" s="14">
        <f>WEEKNUM(G4,2)</f>
        <v>52</v>
      </c>
      <c r="F4" s="15"/>
      <c r="G4" s="16">
        <v>42726</v>
      </c>
      <c r="H4" s="17">
        <v>42739</v>
      </c>
      <c r="I4" s="16"/>
      <c r="J4" s="18">
        <v>21600</v>
      </c>
      <c r="K4" s="19">
        <f t="shared" ref="K4:K9" si="0">J4*K$3</f>
        <v>432</v>
      </c>
      <c r="L4" s="13"/>
      <c r="M4" s="4"/>
      <c r="N4" s="20" t="s">
        <v>10</v>
      </c>
    </row>
    <row r="5" spans="1:16" ht="18.75" customHeight="1" thickBot="1" x14ac:dyDescent="0.3">
      <c r="D5" s="7" t="s">
        <v>9</v>
      </c>
      <c r="E5" s="14">
        <f>WEEKNUM(G5,2)</f>
        <v>2</v>
      </c>
      <c r="F5" s="21"/>
      <c r="G5" s="16">
        <v>42741</v>
      </c>
      <c r="H5" s="17">
        <v>42752</v>
      </c>
      <c r="I5" s="16">
        <v>42402</v>
      </c>
      <c r="J5" s="18">
        <v>12310</v>
      </c>
      <c r="K5" s="19">
        <f t="shared" si="0"/>
        <v>246.20000000000002</v>
      </c>
      <c r="L5" s="13"/>
      <c r="M5" s="4"/>
      <c r="N5" s="4"/>
    </row>
    <row r="6" spans="1:16" ht="18.75" customHeight="1" thickBot="1" x14ac:dyDescent="0.3">
      <c r="D6" s="7" t="s">
        <v>9</v>
      </c>
      <c r="E6" s="14">
        <f>WEEKNUM(G6,2)</f>
        <v>4</v>
      </c>
      <c r="F6" s="15"/>
      <c r="G6" s="16">
        <v>42751</v>
      </c>
      <c r="H6" s="17">
        <v>42754</v>
      </c>
      <c r="I6" s="16">
        <v>42768</v>
      </c>
      <c r="J6" s="18">
        <v>1859.08</v>
      </c>
      <c r="K6" s="19">
        <f t="shared" si="0"/>
        <v>37.181599999999996</v>
      </c>
      <c r="L6" s="13"/>
      <c r="M6" s="4"/>
      <c r="N6" s="4"/>
    </row>
    <row r="7" spans="1:16" ht="18.75" customHeight="1" thickBot="1" x14ac:dyDescent="0.3">
      <c r="D7" s="7" t="s">
        <v>9</v>
      </c>
      <c r="E7" s="14">
        <f>WEEKNUM(G7,2)</f>
        <v>4</v>
      </c>
      <c r="F7" s="15"/>
      <c r="G7" s="16">
        <v>42753</v>
      </c>
      <c r="H7" s="17">
        <v>42759</v>
      </c>
      <c r="I7" s="16"/>
      <c r="J7" s="18">
        <v>1414.4</v>
      </c>
      <c r="K7" s="19">
        <f t="shared" si="0"/>
        <v>28.288000000000004</v>
      </c>
      <c r="L7" s="13"/>
      <c r="M7" s="4"/>
      <c r="N7" s="22" t="s">
        <v>11</v>
      </c>
    </row>
    <row r="8" spans="1:16" ht="18.75" customHeight="1" thickBot="1" x14ac:dyDescent="0.3">
      <c r="D8" s="7" t="s">
        <v>9</v>
      </c>
      <c r="E8" s="14">
        <f>WEEKNUM(G8,2)</f>
        <v>3</v>
      </c>
      <c r="F8" s="15"/>
      <c r="G8" s="16">
        <v>42744</v>
      </c>
      <c r="H8" s="17">
        <v>42760</v>
      </c>
      <c r="I8" s="16">
        <v>42859</v>
      </c>
      <c r="J8" s="18">
        <v>12532.4</v>
      </c>
      <c r="K8" s="19">
        <f t="shared" si="0"/>
        <v>250.648</v>
      </c>
      <c r="L8" s="13"/>
      <c r="M8" s="4"/>
      <c r="N8" s="4"/>
    </row>
    <row r="9" spans="1:16" ht="15.75" thickBot="1" x14ac:dyDescent="0.3">
      <c r="D9" s="7" t="s">
        <v>9</v>
      </c>
      <c r="E9" s="23">
        <f>WEEKNUM(G9,2)</f>
        <v>50</v>
      </c>
      <c r="F9" s="24"/>
      <c r="G9" s="25">
        <v>42712</v>
      </c>
      <c r="H9" s="26">
        <v>42762</v>
      </c>
      <c r="I9" s="25">
        <v>42950</v>
      </c>
      <c r="J9" s="27"/>
      <c r="K9" s="19">
        <f t="shared" si="0"/>
        <v>0</v>
      </c>
      <c r="L9" s="28"/>
    </row>
    <row r="10" spans="1:16" ht="15.75" thickBot="1" x14ac:dyDescent="0.3">
      <c r="D10" s="7"/>
      <c r="E10" s="23">
        <f>WEEKNUM(G10,2)</f>
        <v>1</v>
      </c>
      <c r="F10" s="24"/>
      <c r="G10" s="25"/>
      <c r="H10" s="26"/>
      <c r="I10" s="25"/>
      <c r="J10" s="27"/>
      <c r="K10" s="23">
        <f>J10*K$3</f>
        <v>0</v>
      </c>
      <c r="L10" s="28"/>
      <c r="M10" s="29" t="s">
        <v>12</v>
      </c>
      <c r="N10" s="30"/>
      <c r="O10" s="31">
        <v>4</v>
      </c>
      <c r="P10" s="32"/>
    </row>
    <row r="11" spans="1:16" x14ac:dyDescent="0.25">
      <c r="E11" s="28"/>
      <c r="F11" s="28"/>
      <c r="G11" s="28"/>
      <c r="H11" s="28"/>
      <c r="I11" s="28"/>
      <c r="J11" s="28"/>
      <c r="K11" s="28"/>
      <c r="L11" s="28"/>
      <c r="M11" s="33" t="s">
        <v>13</v>
      </c>
      <c r="N11" s="34"/>
      <c r="O11" s="35">
        <f>COUNTA(H:H) -1</f>
        <v>6</v>
      </c>
      <c r="P11" s="36"/>
    </row>
    <row r="12" spans="1:16" ht="15.75" thickBot="1" x14ac:dyDescent="0.3">
      <c r="E12" s="28"/>
      <c r="F12" s="28"/>
      <c r="G12" s="28"/>
      <c r="H12" s="28"/>
      <c r="I12" s="28"/>
      <c r="J12" s="28"/>
      <c r="K12" s="28"/>
      <c r="L12" s="28"/>
      <c r="M12" s="37" t="s">
        <v>14</v>
      </c>
      <c r="N12" s="38"/>
      <c r="O12" s="39">
        <f>O10-O11</f>
        <v>-2</v>
      </c>
      <c r="P12" s="40" t="s">
        <v>15</v>
      </c>
    </row>
    <row r="13" spans="1:16" ht="15.75" thickBot="1" x14ac:dyDescent="0.3">
      <c r="E13" s="28"/>
      <c r="F13" s="28"/>
      <c r="G13" s="28"/>
      <c r="H13" s="28"/>
      <c r="I13" s="28"/>
      <c r="J13" s="28"/>
      <c r="K13" s="28"/>
      <c r="L13" s="28"/>
    </row>
    <row r="14" spans="1:16" ht="15.75" thickBot="1" x14ac:dyDescent="0.3">
      <c r="E14" s="28"/>
      <c r="F14" s="28"/>
      <c r="G14" s="28"/>
      <c r="H14" s="28"/>
      <c r="I14" s="28"/>
      <c r="J14" s="28"/>
      <c r="K14" s="28"/>
      <c r="L14" s="28"/>
      <c r="M14" s="41" t="s">
        <v>16</v>
      </c>
      <c r="N14" s="42"/>
      <c r="O14" s="43"/>
      <c r="P14" s="44"/>
    </row>
    <row r="15" spans="1:16" x14ac:dyDescent="0.25">
      <c r="E15" s="28"/>
      <c r="F15" s="28"/>
      <c r="G15" s="28"/>
      <c r="H15" s="28"/>
      <c r="I15" s="28"/>
      <c r="J15" s="28"/>
      <c r="K15" s="28"/>
      <c r="L15" s="28"/>
    </row>
    <row r="16" spans="1:16" x14ac:dyDescent="0.25">
      <c r="E16" s="28"/>
      <c r="F16" s="28"/>
      <c r="G16" s="28"/>
      <c r="H16" s="28"/>
      <c r="I16" s="28"/>
      <c r="J16" s="28"/>
      <c r="K16" s="28"/>
      <c r="L16" s="28"/>
    </row>
    <row r="17" spans="5:12" ht="15" customHeight="1" x14ac:dyDescent="0.25">
      <c r="E17" s="28"/>
      <c r="F17" s="28"/>
      <c r="G17" s="28"/>
      <c r="H17" s="28"/>
      <c r="I17" s="28"/>
      <c r="J17" s="28"/>
      <c r="K17" s="28"/>
      <c r="L17" s="28"/>
    </row>
    <row r="18" spans="5:12" x14ac:dyDescent="0.25">
      <c r="E18" s="28"/>
      <c r="F18" s="28"/>
      <c r="G18" s="28"/>
      <c r="H18" s="28"/>
      <c r="I18" s="28"/>
      <c r="J18" s="28"/>
      <c r="K18" s="28"/>
      <c r="L18" s="28"/>
    </row>
    <row r="19" spans="5:12" x14ac:dyDescent="0.25">
      <c r="E19" s="28"/>
      <c r="F19" s="28"/>
      <c r="G19" s="28"/>
      <c r="H19" s="28"/>
      <c r="I19" s="28"/>
      <c r="J19" s="28"/>
      <c r="K19" s="28"/>
      <c r="L19" s="28"/>
    </row>
    <row r="20" spans="5:12" x14ac:dyDescent="0.25">
      <c r="E20" s="28"/>
      <c r="F20" s="28"/>
      <c r="G20" s="28"/>
      <c r="H20" s="28"/>
      <c r="I20" s="28"/>
      <c r="J20" s="28"/>
      <c r="K20" s="28"/>
      <c r="L20" s="28"/>
    </row>
    <row r="21" spans="5:12" x14ac:dyDescent="0.25">
      <c r="E21" s="28"/>
      <c r="F21" s="28"/>
      <c r="G21" s="28"/>
      <c r="H21" s="28"/>
      <c r="I21" s="28"/>
      <c r="J21" s="28"/>
      <c r="K21" s="28"/>
      <c r="L21" s="28"/>
    </row>
    <row r="22" spans="5:12" x14ac:dyDescent="0.25">
      <c r="E22" s="28"/>
      <c r="F22" s="28"/>
      <c r="G22" s="28"/>
      <c r="H22" s="28"/>
      <c r="I22" s="28"/>
      <c r="J22" s="28"/>
      <c r="K22" s="28"/>
      <c r="L22" s="28"/>
    </row>
    <row r="23" spans="5:12" x14ac:dyDescent="0.25">
      <c r="E23" s="28"/>
      <c r="F23" s="28"/>
      <c r="G23" s="28"/>
      <c r="H23" s="28"/>
      <c r="I23" s="28"/>
      <c r="J23" s="28"/>
      <c r="K23" s="28"/>
      <c r="L23" s="28"/>
    </row>
    <row r="24" spans="5:12" x14ac:dyDescent="0.25">
      <c r="E24" s="28"/>
      <c r="F24" s="28"/>
      <c r="G24" s="28"/>
      <c r="H24" s="28"/>
      <c r="I24" s="28"/>
      <c r="J24" s="28"/>
      <c r="K24" s="28"/>
      <c r="L24" s="28"/>
    </row>
    <row r="25" spans="5:12" x14ac:dyDescent="0.25">
      <c r="E25" s="28"/>
      <c r="F25" s="28"/>
      <c r="G25" s="28"/>
      <c r="H25" s="28"/>
      <c r="I25" s="28"/>
      <c r="J25" s="28"/>
      <c r="K25" s="28"/>
      <c r="L25" s="28"/>
    </row>
    <row r="26" spans="5:12" x14ac:dyDescent="0.25">
      <c r="E26" s="28"/>
      <c r="F26" s="28"/>
      <c r="G26" s="28"/>
      <c r="H26" s="28"/>
      <c r="I26" s="28"/>
      <c r="J26" s="28"/>
      <c r="K26" s="28"/>
      <c r="L26" s="28"/>
    </row>
    <row r="27" spans="5:12" ht="15" customHeight="1" x14ac:dyDescent="0.25">
      <c r="E27" s="28"/>
      <c r="F27" s="28"/>
      <c r="G27" s="28"/>
      <c r="H27" s="28"/>
      <c r="I27" s="28"/>
      <c r="J27" s="28"/>
      <c r="K27" s="28"/>
      <c r="L27" s="28"/>
    </row>
    <row r="28" spans="5:12" x14ac:dyDescent="0.25">
      <c r="E28" s="28"/>
      <c r="F28" s="28"/>
      <c r="G28" s="28"/>
      <c r="H28" s="28"/>
      <c r="I28" s="28"/>
      <c r="J28" s="28"/>
      <c r="K28" s="28"/>
      <c r="L28" s="28"/>
    </row>
    <row r="29" spans="5:12" x14ac:dyDescent="0.25">
      <c r="E29" s="28"/>
      <c r="F29" s="28"/>
      <c r="G29" s="28"/>
      <c r="H29" s="28"/>
      <c r="I29" s="28"/>
      <c r="J29" s="28"/>
      <c r="K29" s="28"/>
      <c r="L29" s="28"/>
    </row>
    <row r="30" spans="5:12" x14ac:dyDescent="0.25">
      <c r="E30" s="28"/>
      <c r="F30" s="28"/>
      <c r="G30" s="28"/>
      <c r="H30" s="28"/>
      <c r="I30" s="28"/>
      <c r="J30" s="28"/>
      <c r="K30" s="28"/>
      <c r="L30" s="28"/>
    </row>
    <row r="37" ht="15" customHeight="1" x14ac:dyDescent="0.25"/>
    <row r="47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2" ht="15" customHeight="1" x14ac:dyDescent="0.25"/>
    <row r="121" spans="4:12" ht="15.75" thickBot="1" x14ac:dyDescent="0.3"/>
    <row r="122" spans="4:12" ht="15.75" thickBot="1" x14ac:dyDescent="0.3">
      <c r="D122" s="7"/>
      <c r="E122" s="23">
        <f>WEEKNUM(G122,2)</f>
        <v>1</v>
      </c>
      <c r="F122" s="24"/>
      <c r="G122" s="25"/>
      <c r="H122" s="26"/>
      <c r="I122" s="25"/>
      <c r="J122" s="27"/>
      <c r="K122" s="23">
        <f>J122*K$3</f>
        <v>0</v>
      </c>
      <c r="L122" s="45"/>
    </row>
    <row r="127" spans="4:12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3">
    <mergeCell ref="E1:K1"/>
    <mergeCell ref="M14:N14"/>
    <mergeCell ref="O14:P14"/>
  </mergeCells>
  <conditionalFormatting sqref="E4:K5 E6:J8 K6:K9">
    <cfRule type="expression" dxfId="15" priority="6">
      <formula>ISNUMBER($I4)</formula>
    </cfRule>
    <cfRule type="expression" dxfId="14" priority="8">
      <formula>ISBLANK($I4)</formula>
    </cfRule>
  </conditionalFormatting>
  <conditionalFormatting sqref="E122:K122">
    <cfRule type="expression" dxfId="13" priority="5">
      <formula>ISNUMBER($I122)</formula>
    </cfRule>
    <cfRule type="expression" dxfId="12" priority="7">
      <formula>ISBLANK($I231)</formula>
    </cfRule>
  </conditionalFormatting>
  <conditionalFormatting sqref="E9:J9">
    <cfRule type="expression" dxfId="11" priority="3">
      <formula>ISNUMBER($I9)</formula>
    </cfRule>
    <cfRule type="expression" dxfId="10" priority="4">
      <formula>ISBLANK($I118)</formula>
    </cfRule>
  </conditionalFormatting>
  <conditionalFormatting sqref="E10:K10">
    <cfRule type="expression" dxfId="9" priority="1">
      <formula>ISNUMBER($I10)</formula>
    </cfRule>
    <cfRule type="expression" dxfId="8" priority="2">
      <formula>ISBLANK($I119)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MARS</vt:lpstr>
      <vt:lpstr>PRIMES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JCA</cp:lastModifiedBy>
  <dcterms:created xsi:type="dcterms:W3CDTF">2017-04-05T21:08:07Z</dcterms:created>
  <dcterms:modified xsi:type="dcterms:W3CDTF">2017-04-05T21:16:36Z</dcterms:modified>
</cp:coreProperties>
</file>