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mb\Desktop\"/>
    </mc:Choice>
  </mc:AlternateContent>
  <bookViews>
    <workbookView xWindow="0" yWindow="0" windowWidth="28800" windowHeight="12210" activeTab="1"/>
  </bookViews>
  <sheets>
    <sheet name="modèle" sheetId="1" r:id="rId1"/>
    <sheet name="CHANTIER A" sheetId="26" r:id="rId2"/>
    <sheet name="chantier B" sheetId="33" r:id="rId3"/>
    <sheet name="CUMUL" sheetId="31" r:id="rId4"/>
    <sheet name="Fournisseurs" sheetId="32" r:id="rId5"/>
  </sheets>
  <calcPr calcId="171027"/>
</workbook>
</file>

<file path=xl/calcChain.xml><?xml version="1.0" encoding="utf-8"?>
<calcChain xmlns="http://schemas.openxmlformats.org/spreadsheetml/2006/main">
  <c r="K27" i="33" l="1"/>
  <c r="G24" i="33"/>
  <c r="B12" i="33" s="1"/>
  <c r="M14" i="33"/>
  <c r="K14" i="33"/>
  <c r="H14" i="33"/>
  <c r="B9" i="33" s="1"/>
  <c r="G14" i="33"/>
  <c r="J27" i="33" s="1"/>
  <c r="B11" i="33"/>
  <c r="J10" i="33"/>
  <c r="I10" i="33"/>
  <c r="B10" i="33"/>
  <c r="B8" i="33"/>
  <c r="N6" i="33"/>
  <c r="B15" i="33" l="1"/>
  <c r="B22" i="33"/>
  <c r="N6" i="26"/>
  <c r="B25" i="33" l="1"/>
  <c r="B17" i="33"/>
  <c r="B19" i="33" s="1"/>
  <c r="B24" i="31"/>
  <c r="G24" i="1"/>
  <c r="B27" i="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G14" i="26"/>
  <c r="B8" i="26" s="1"/>
  <c r="B10" i="26"/>
  <c r="I10" i="26"/>
  <c r="J10" i="26"/>
  <c r="B11" i="26"/>
  <c r="H14" i="26"/>
  <c r="B9" i="26" s="1"/>
  <c r="K14" i="26"/>
  <c r="G24" i="26"/>
  <c r="G14" i="1"/>
  <c r="B8" i="1" s="1"/>
  <c r="H14" i="1"/>
  <c r="B9" i="1"/>
  <c r="B10" i="1"/>
  <c r="B11" i="1"/>
  <c r="B12" i="1"/>
  <c r="K27" i="1"/>
  <c r="K14" i="1"/>
  <c r="B22" i="1"/>
  <c r="J10" i="1"/>
  <c r="I10" i="1"/>
  <c r="J10" i="31" l="1"/>
  <c r="I10" i="31"/>
  <c r="K14" i="31"/>
  <c r="G24" i="31"/>
  <c r="B12" i="31" s="1"/>
  <c r="G14" i="31"/>
  <c r="K27" i="26"/>
  <c r="B22" i="26"/>
  <c r="H14" i="31"/>
  <c r="B9" i="31" s="1"/>
  <c r="J27" i="26"/>
  <c r="B15" i="26"/>
  <c r="B17" i="26" s="1"/>
  <c r="B19" i="26" s="1"/>
  <c r="M14" i="26"/>
  <c r="J27" i="1"/>
  <c r="M14" i="1"/>
  <c r="B12" i="26"/>
  <c r="B15" i="1"/>
  <c r="B17" i="1" s="1"/>
  <c r="B19" i="1" s="1"/>
  <c r="B22" i="31" l="1"/>
  <c r="K27" i="31"/>
  <c r="M14" i="31"/>
  <c r="B8" i="31"/>
  <c r="B15" i="31" s="1"/>
  <c r="J27" i="31"/>
  <c r="B25" i="26"/>
  <c r="B25" i="1"/>
  <c r="B25" i="31" l="1"/>
  <c r="B27" i="3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<sst xmlns="http://schemas.openxmlformats.org/spreadsheetml/2006/main" count="242" uniqueCount="88">
  <si>
    <t>NOM DU CHANTIER</t>
  </si>
  <si>
    <t>ACHAT</t>
  </si>
  <si>
    <t>fabrication</t>
  </si>
  <si>
    <t>pose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</si>
  <si>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</si>
  <si>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</si>
  <si>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</si>
  <si>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</si>
  <si>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</si>
  <si>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</si>
  <si>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</si>
  <si>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</si>
  <si>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</si>
  <si>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</si>
  <si>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</si>
  <si>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</si>
  <si>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</si>
  <si>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</si>
  <si>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</si>
  <si>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</si>
  <si>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</si>
  <si>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</si>
  <si>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</si>
  <si>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</si>
  <si>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</si>
  <si>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</si>
  <si>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</si>
  <si>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</si>
  <si>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</si>
  <si>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</si>
  <si>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</si>
  <si>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</si>
  <si>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</si>
  <si>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</si>
  <si>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</si>
  <si>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</si>
  <si>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</si>
  <si>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</si>
  <si>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</si>
  <si>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</si>
  <si>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</si>
  <si>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</si>
  <si>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</si>
  <si>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</si>
  <si>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</si>
  <si>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</si>
  <si>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</si>
  <si>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</si>
  <si>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</si>
  <si>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</si>
  <si>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DE00075</t>
  </si>
  <si>
    <t>Fabrication et pose d'une banque d'acceuil.</t>
  </si>
  <si>
    <t>Philippe MERCIER</t>
  </si>
  <si>
    <t>FAREGEDEOUX</t>
  </si>
  <si>
    <t>T2I</t>
  </si>
  <si>
    <t>MOUSSE BEGLES</t>
  </si>
  <si>
    <t>Ouvrier 1</t>
  </si>
  <si>
    <t>Ouvrier 2</t>
  </si>
  <si>
    <t>Ouvrier 3</t>
  </si>
  <si>
    <t>Ouvrier 4</t>
  </si>
  <si>
    <t>Ouvrier 5</t>
  </si>
  <si>
    <t>Ouvrier 6</t>
  </si>
  <si>
    <t>FOURNISSEURS</t>
  </si>
  <si>
    <t>TOTAL</t>
  </si>
  <si>
    <t>Ader</t>
  </si>
  <si>
    <t>Approbois</t>
  </si>
  <si>
    <t>Brico depot</t>
  </si>
  <si>
    <t>Bricorama</t>
  </si>
  <si>
    <t>Cadillac plastique</t>
  </si>
  <si>
    <t>Casal</t>
  </si>
  <si>
    <t>Castorama</t>
  </si>
  <si>
    <t>Delzongle</t>
  </si>
  <si>
    <t>DGL</t>
  </si>
  <si>
    <t>Exelpan</t>
  </si>
  <si>
    <t>Foussier</t>
  </si>
  <si>
    <t>Glass solution</t>
  </si>
  <si>
    <t>Isiland</t>
  </si>
  <si>
    <t>Leroy merlin</t>
  </si>
  <si>
    <t>Martin sol</t>
  </si>
  <si>
    <t>PannoFrance</t>
  </si>
  <si>
    <t>Portalet</t>
  </si>
  <si>
    <t>SGB</t>
  </si>
  <si>
    <t>Sider</t>
  </si>
  <si>
    <t>Vm bois carbon-blanc</t>
  </si>
  <si>
    <t>CHANTIER A</t>
  </si>
  <si>
    <t>CHANTIER B</t>
  </si>
  <si>
    <t>LMC</t>
  </si>
  <si>
    <t>Fargeaudoux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</si>
</sst>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2" fontId="6" fillId="0" borderId="1" xfId="0" applyNumberFormat="1" applyFont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6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16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zoomScaleNormal="100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25</v>
      </c>
      <c r="G2" s="3"/>
      <c r="H2" s="31" t="s">
        <v>28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/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36</v>
      </c>
      <c r="G7" s="32"/>
      <c r="H7" s="32"/>
      <c r="I7" s="32"/>
      <c r="J7" s="38"/>
      <c r="K7" s="32"/>
      <c r="L7" s="10"/>
      <c r="M7" s="3" t="s">
        <v>23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37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38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0</v>
      </c>
      <c r="C10" s="17"/>
      <c r="D10" s="13"/>
      <c r="E10" s="16"/>
      <c r="F10" s="2" t="s">
        <v>39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0</v>
      </c>
      <c r="C11" s="17"/>
      <c r="D11" s="13"/>
      <c r="E11" s="16"/>
      <c r="F11" s="2" t="s">
        <v>40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0</v>
      </c>
      <c r="C12" s="17"/>
      <c r="D12" s="13"/>
      <c r="E12" s="16"/>
      <c r="F12" s="2" t="s">
        <v>41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/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15</v>
      </c>
      <c r="B17" s="5">
        <f>B15*G32</f>
        <v>0</v>
      </c>
      <c r="C17" s="17"/>
      <c r="D17" s="13"/>
      <c r="E17" s="16"/>
      <c r="F17" s="2" t="s">
        <v>43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44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0</v>
      </c>
      <c r="C19" s="17"/>
      <c r="D19" s="13"/>
      <c r="E19" s="16"/>
      <c r="F19" s="2" t="s">
        <v>45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 t="str">
        <f>IF(H14=0," ",B24/(H14/17))</f>
        <v xml:space="preserve"> 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/>
      <c r="C24" s="17"/>
      <c r="D24" s="13"/>
      <c r="E24" s="16"/>
      <c r="F24" s="2" t="s">
        <v>27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 t="str">
        <f>IF(B24=0," ",(B24-B15)/B15)</f>
        <v xml:space="preserve"> </v>
      </c>
      <c r="C27" s="17"/>
      <c r="D27" s="13"/>
      <c r="E27" s="16"/>
      <c r="F27" s="2" t="s">
        <v>9</v>
      </c>
      <c r="G27" s="5"/>
      <c r="H27" s="10"/>
      <c r="I27" s="44" t="s">
        <v>33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J27:K27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tabSelected="1" workbookViewId="0">
      <selection activeCell="B2" sqref="B2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53" t="s">
        <v>84</v>
      </c>
      <c r="C2" s="17"/>
      <c r="D2" s="13"/>
      <c r="E2" s="16"/>
      <c r="F2" s="3" t="s">
        <v>25</v>
      </c>
      <c r="G2" s="3"/>
      <c r="H2" s="31" t="s">
        <v>51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 t="s">
        <v>50</v>
      </c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>
        <f>583*2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v>151</v>
      </c>
      <c r="H7" s="32">
        <v>16</v>
      </c>
      <c r="I7" s="32"/>
      <c r="J7" s="38"/>
      <c r="K7" s="32"/>
      <c r="L7" s="10"/>
      <c r="M7" s="3" t="s">
        <v>23</v>
      </c>
      <c r="N7" s="29"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37</v>
      </c>
      <c r="G8" s="32"/>
      <c r="H8" s="32">
        <v>16</v>
      </c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38</v>
      </c>
      <c r="G9" s="32"/>
      <c r="H9" s="32">
        <v>16</v>
      </c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39</v>
      </c>
      <c r="G10" s="32"/>
      <c r="H10" s="32">
        <v>16</v>
      </c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40</v>
      </c>
      <c r="G11" s="32"/>
      <c r="H11" s="32">
        <v>16</v>
      </c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6884</v>
      </c>
      <c r="C12" s="17"/>
      <c r="D12" s="13"/>
      <c r="E12" s="16"/>
      <c r="F12" s="2" t="s">
        <v>41</v>
      </c>
      <c r="G12" s="32"/>
      <c r="H12" s="32">
        <v>16</v>
      </c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>
        <v>16</v>
      </c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16543.531999999999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x14ac:dyDescent="0.2">
      <c r="A17" s="27" t="s">
        <v>15</v>
      </c>
      <c r="B17" s="5">
        <f>B15*G32</f>
        <v>4963.0595999999996</v>
      </c>
      <c r="C17" s="17"/>
      <c r="D17" s="13"/>
      <c r="E17" s="16"/>
      <c r="F17" s="2" t="s">
        <v>53</v>
      </c>
      <c r="G17" s="8"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x14ac:dyDescent="0.2">
      <c r="A18" s="16"/>
      <c r="B18" s="11"/>
      <c r="C18" s="17"/>
      <c r="D18" s="13"/>
      <c r="E18" s="16"/>
      <c r="F18" s="2" t="s">
        <v>54</v>
      </c>
      <c r="G18" s="8">
        <v>4300</v>
      </c>
      <c r="H18" s="10"/>
      <c r="I18" s="34"/>
      <c r="J18" s="36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21506.5916</v>
      </c>
      <c r="C19" s="17"/>
      <c r="D19" s="13"/>
      <c r="E19" s="16"/>
      <c r="F19" s="2" t="s">
        <v>55</v>
      </c>
      <c r="G19" s="8"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>
        <v>19108.8</v>
      </c>
      <c r="C24" s="17"/>
      <c r="D24" s="13"/>
      <c r="E24" s="16"/>
      <c r="F24" s="2" t="s">
        <v>27</v>
      </c>
      <c r="G24" s="5">
        <f>SUM(G17:G23)</f>
        <v>6884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2565.268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>
        <v>0.3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1" priority="1" stopIfTrue="1" operator="lessThan">
      <formula>0</formula>
    </cfRule>
    <cfRule type="cellIs" dxfId="10" priority="2" stopIfTrue="1" operator="greaterThan">
      <formula>0</formula>
    </cfRule>
  </conditionalFormatting>
  <conditionalFormatting sqref="J27:K27">
    <cfRule type="cellIs" dxfId="9" priority="3" stopIfTrue="1" operator="greaterThan">
      <formula>0</formula>
    </cfRule>
    <cfRule type="cellIs" dxfId="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workbookViewId="0">
      <selection activeCell="F21" sqref="F21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53" t="s">
        <v>85</v>
      </c>
      <c r="C2" s="17"/>
      <c r="D2" s="13"/>
      <c r="E2" s="16"/>
      <c r="F2" s="3" t="s">
        <v>25</v>
      </c>
      <c r="G2" s="3"/>
      <c r="H2" s="31" t="s">
        <v>51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 t="s">
        <v>50</v>
      </c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>
        <f>583*2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v>151</v>
      </c>
      <c r="H7" s="32">
        <v>16</v>
      </c>
      <c r="I7" s="32"/>
      <c r="J7" s="38"/>
      <c r="K7" s="32"/>
      <c r="L7" s="10"/>
      <c r="M7" s="3" t="s">
        <v>23</v>
      </c>
      <c r="N7" s="29"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37</v>
      </c>
      <c r="G8" s="32"/>
      <c r="H8" s="32">
        <v>16</v>
      </c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38</v>
      </c>
      <c r="G9" s="32"/>
      <c r="H9" s="32">
        <v>16</v>
      </c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39</v>
      </c>
      <c r="G10" s="32"/>
      <c r="H10" s="32">
        <v>16</v>
      </c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40</v>
      </c>
      <c r="G11" s="32"/>
      <c r="H11" s="32">
        <v>16</v>
      </c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7571</v>
      </c>
      <c r="C12" s="17"/>
      <c r="D12" s="13"/>
      <c r="E12" s="16"/>
      <c r="F12" s="2" t="s">
        <v>41</v>
      </c>
      <c r="G12" s="32"/>
      <c r="H12" s="32">
        <v>16</v>
      </c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>
        <v>16</v>
      </c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17333.582000000002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x14ac:dyDescent="0.2">
      <c r="A17" s="27" t="s">
        <v>15</v>
      </c>
      <c r="B17" s="5">
        <f>B15*G32</f>
        <v>5200.0746000000008</v>
      </c>
      <c r="C17" s="17"/>
      <c r="D17" s="13"/>
      <c r="E17" s="16"/>
      <c r="F17" s="2" t="s">
        <v>53</v>
      </c>
      <c r="G17" s="8"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x14ac:dyDescent="0.2">
      <c r="A18" s="16"/>
      <c r="B18" s="11"/>
      <c r="C18" s="17"/>
      <c r="D18" s="13"/>
      <c r="E18" s="16"/>
      <c r="F18" s="2" t="s">
        <v>54</v>
      </c>
      <c r="G18" s="8">
        <v>4300</v>
      </c>
      <c r="H18" s="10"/>
      <c r="I18" s="34"/>
      <c r="J18" s="36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22533.656600000002</v>
      </c>
      <c r="C19" s="17"/>
      <c r="D19" s="13"/>
      <c r="E19" s="16"/>
      <c r="F19" s="2" t="s">
        <v>55</v>
      </c>
      <c r="G19" s="8"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86</v>
      </c>
      <c r="G20" s="8">
        <v>687</v>
      </c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>
        <v>19108.8</v>
      </c>
      <c r="C24" s="17"/>
      <c r="D24" s="13"/>
      <c r="E24" s="16"/>
      <c r="F24" s="2" t="s">
        <v>27</v>
      </c>
      <c r="G24" s="5">
        <f>SUM(G17:G23)</f>
        <v>7571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1775.2179999999971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>
        <v>0.3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conditionalFormatting sqref="B2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J27:K27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12"/>
  </sheetPr>
  <dimension ref="A1:N35"/>
  <sheetViews>
    <sheetView workbookViewId="0">
      <selection activeCell="M21" sqref="M21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4" t="s">
        <v>29</v>
      </c>
      <c r="C2" s="17"/>
      <c r="D2" s="13"/>
      <c r="E2" s="16"/>
      <c r="F2" s="3" t="s">
        <v>25</v>
      </c>
      <c r="G2" s="3"/>
      <c r="H2" s="49" t="s">
        <v>29</v>
      </c>
      <c r="I2" s="49"/>
      <c r="J2" s="49"/>
      <c r="K2" s="49"/>
      <c r="L2" s="49"/>
      <c r="M2" s="49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48">
        <f>SUM('modèle:CHANTIER A'!N6)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f>SUM('modèle:CHANTIER A'!G7)</f>
        <v>151</v>
      </c>
      <c r="H7" s="32">
        <f>SUM('modèle:CHANTIER A'!H7)</f>
        <v>16</v>
      </c>
      <c r="I7" s="32">
        <f>SUM('modèle:CHANTIER A'!I7)</f>
        <v>0</v>
      </c>
      <c r="J7" s="32">
        <f>SUM('modèle:CHANTIER A'!J7)</f>
        <v>0</v>
      </c>
      <c r="K7" s="32">
        <f>SUM('modèle:CHANTIER A'!K7)</f>
        <v>0</v>
      </c>
      <c r="L7" s="10"/>
      <c r="M7" s="3" t="s">
        <v>23</v>
      </c>
      <c r="N7" s="48">
        <f>SUM('modèle:CHANTIER A'!N7)</f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56</v>
      </c>
      <c r="G8" s="32">
        <f>SUM('modèle:CHANTIER A'!G8)</f>
        <v>0</v>
      </c>
      <c r="H8" s="32">
        <f>SUM('modèle:CHANTIER A'!H8)</f>
        <v>16</v>
      </c>
      <c r="I8" s="32">
        <f>SUM('modèle:CHANTIER A'!I8)</f>
        <v>0</v>
      </c>
      <c r="J8" s="32">
        <f>SUM('modèle:CHANTIER A'!J8)</f>
        <v>0</v>
      </c>
      <c r="K8" s="32">
        <f>SUM('modèle:CHANTIER A'!K8)</f>
        <v>0</v>
      </c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57</v>
      </c>
      <c r="G9" s="32">
        <f>SUM('modèle:CHANTIER A'!G9)</f>
        <v>0</v>
      </c>
      <c r="H9" s="32">
        <f>SUM('modèle:CHANTIER A'!H9)</f>
        <v>16</v>
      </c>
      <c r="I9" s="32">
        <f>SUM('modèle:CHANTIER A'!I9)</f>
        <v>0</v>
      </c>
      <c r="J9" s="32">
        <f>SUM('modèle:CHANTIER A'!J9)</f>
        <v>0</v>
      </c>
      <c r="K9" s="32">
        <f>SUM('modèle:CHANTIER A'!K9)</f>
        <v>0</v>
      </c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58</v>
      </c>
      <c r="G10" s="32">
        <f>SUM('modèle:CHANTIER A'!G10)</f>
        <v>0</v>
      </c>
      <c r="H10" s="32">
        <f>SUM('modèle:CHANTIER A'!H10)</f>
        <v>16</v>
      </c>
      <c r="I10" s="33">
        <f>SUM(I7:I9)</f>
        <v>0</v>
      </c>
      <c r="J10" s="39">
        <f>SUM(J7:J9)</f>
        <v>0</v>
      </c>
      <c r="K10" s="32">
        <f>SUM('modèle:CHANTIER A'!K10)</f>
        <v>0</v>
      </c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59</v>
      </c>
      <c r="G11" s="32">
        <f>SUM('modèle:CHANTIER A'!G11)</f>
        <v>0</v>
      </c>
      <c r="H11" s="32">
        <f>SUM('modèle:CHANTIER A'!H11)</f>
        <v>16</v>
      </c>
      <c r="I11" s="10"/>
      <c r="J11" s="10"/>
      <c r="K11" s="32">
        <f>SUM('modèle:CHANTIER A'!K11)</f>
        <v>0</v>
      </c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6884</v>
      </c>
      <c r="C12" s="17"/>
      <c r="D12" s="13"/>
      <c r="E12" s="16"/>
      <c r="F12" s="2" t="s">
        <v>60</v>
      </c>
      <c r="G12" s="32">
        <f>SUM('modèle:CHANTIER A'!G12)</f>
        <v>0</v>
      </c>
      <c r="H12" s="32">
        <f>SUM('modèle:CHANTIER A'!H12)</f>
        <v>16</v>
      </c>
      <c r="I12" s="10"/>
      <c r="J12" s="10"/>
      <c r="K12" s="32">
        <f>SUM('modèle:CHANTIER A'!K12)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61</v>
      </c>
      <c r="G13" s="32">
        <f>SUM('modèle:CHANTIER A'!G13)</f>
        <v>0</v>
      </c>
      <c r="H13" s="32">
        <f>SUM('modèle:CHANTIER A'!H13)</f>
        <v>16</v>
      </c>
      <c r="I13" s="10"/>
      <c r="J13" s="10"/>
      <c r="K13" s="32">
        <f>SUM('modèle:CHANTIER A'!K13)</f>
        <v>0</v>
      </c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16543.531999999999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15</v>
      </c>
      <c r="B17" s="5">
        <f>B15*G32</f>
        <v>4963.0595999999996</v>
      </c>
      <c r="C17" s="17"/>
      <c r="D17" s="13"/>
      <c r="E17" s="16"/>
      <c r="F17" s="2" t="s">
        <v>43</v>
      </c>
      <c r="G17" s="8">
        <f>SUM('modèle:CHANTIER A'!G17)</f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44</v>
      </c>
      <c r="G18" s="8">
        <f>SUM('modèle:CHANTIER A'!G18)</f>
        <v>4300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21506.5916</v>
      </c>
      <c r="C19" s="17"/>
      <c r="D19" s="13"/>
      <c r="E19" s="16"/>
      <c r="F19" s="2" t="s">
        <v>45</v>
      </c>
      <c r="G19" s="8">
        <f>SUM('modèle:CHANTIER A'!G19)</f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>
        <f>SUM('modèle:CHANTIER A'!G20)</f>
        <v>0</v>
      </c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>
        <v>2450.81</v>
      </c>
      <c r="C21" s="17"/>
      <c r="D21" s="13"/>
      <c r="E21" s="16"/>
      <c r="F21" s="2" t="s">
        <v>47</v>
      </c>
      <c r="G21" s="8">
        <f>SUM('modèle:CHANTIER A'!G21)</f>
        <v>0</v>
      </c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>
        <f>SUM('modèle:CHANTIER A'!G22)</f>
        <v>0</v>
      </c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>
        <f>SUM('modèle:CHANTIER A'!G23)</f>
        <v>0</v>
      </c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8">
        <f>SUM('modèle:CHANTIER A'!B24)</f>
        <v>19108.8</v>
      </c>
      <c r="C24" s="17"/>
      <c r="D24" s="13"/>
      <c r="E24" s="16"/>
      <c r="F24" s="2" t="s">
        <v>27</v>
      </c>
      <c r="G24" s="5">
        <f>SUM(G17:G23)</f>
        <v>6884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2565.268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SUM('modèle:CHANTIER A'!J26)</f>
        <v>0</v>
      </c>
      <c r="K26" s="32">
        <f>SUM('modèle:CHANTIER A'!K26)</f>
        <v>0</v>
      </c>
      <c r="L26" s="42"/>
      <c r="M26" s="42"/>
      <c r="N26" s="17"/>
    </row>
    <row r="27" spans="1:14" ht="20.100000000000001" customHeight="1" x14ac:dyDescent="0.2">
      <c r="A27" s="47" t="s">
        <v>35</v>
      </c>
      <c r="B27" s="6">
        <f>IF(B24=0," ",(B24-B15)/B15)</f>
        <v>0.15506168815703927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J27:K27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A32" sqref="A32"/>
    </sheetView>
  </sheetViews>
  <sheetFormatPr baseColWidth="10" defaultRowHeight="12.75" x14ac:dyDescent="0.2"/>
  <cols>
    <col min="1" max="1" width="17.5703125" customWidth="1"/>
  </cols>
  <sheetData>
    <row r="1" spans="1:2" x14ac:dyDescent="0.2">
      <c r="A1" t="s">
        <v>62</v>
      </c>
      <c r="B1" t="s">
        <v>63</v>
      </c>
    </row>
    <row r="2" spans="1:2" x14ac:dyDescent="0.2">
      <c r="A2" s="50" t="s">
        <v>64</v>
      </c>
      <c r="B2" s="51"/>
    </row>
    <row r="3" spans="1:2" x14ac:dyDescent="0.2">
      <c r="A3" s="50" t="s">
        <v>65</v>
      </c>
      <c r="B3" s="51"/>
    </row>
    <row r="4" spans="1:2" x14ac:dyDescent="0.2">
      <c r="A4" s="50" t="s">
        <v>66</v>
      </c>
      <c r="B4" s="51"/>
    </row>
    <row r="5" spans="1:2" x14ac:dyDescent="0.2">
      <c r="A5" s="50" t="s">
        <v>67</v>
      </c>
      <c r="B5" s="51"/>
    </row>
    <row r="6" spans="1:2" ht="25.5" x14ac:dyDescent="0.2">
      <c r="A6" s="50" t="s">
        <v>68</v>
      </c>
      <c r="B6" s="51"/>
    </row>
    <row r="7" spans="1:2" x14ac:dyDescent="0.2">
      <c r="A7" s="50" t="s">
        <v>69</v>
      </c>
      <c r="B7" s="51"/>
    </row>
    <row r="8" spans="1:2" x14ac:dyDescent="0.2">
      <c r="A8" s="50" t="s">
        <v>70</v>
      </c>
      <c r="B8" s="51"/>
    </row>
    <row r="9" spans="1:2" x14ac:dyDescent="0.2">
      <c r="A9" s="50" t="s">
        <v>71</v>
      </c>
      <c r="B9" s="51"/>
    </row>
    <row r="10" spans="1:2" x14ac:dyDescent="0.2">
      <c r="A10" s="50" t="s">
        <v>72</v>
      </c>
      <c r="B10" s="51"/>
    </row>
    <row r="11" spans="1:2" x14ac:dyDescent="0.2">
      <c r="A11" s="50" t="s">
        <v>73</v>
      </c>
      <c r="B11" s="51"/>
    </row>
    <row r="12" spans="1:2" x14ac:dyDescent="0.2">
      <c r="A12" s="55" t="s">
        <v>87</v>
      </c>
      <c r="B12" s="51"/>
    </row>
    <row r="13" spans="1:2" x14ac:dyDescent="0.2">
      <c r="A13" s="50" t="s">
        <v>74</v>
      </c>
      <c r="B13" s="51"/>
    </row>
    <row r="14" spans="1:2" ht="25.5" x14ac:dyDescent="0.2">
      <c r="A14" s="50" t="s">
        <v>75</v>
      </c>
      <c r="B14" s="51"/>
    </row>
    <row r="15" spans="1:2" x14ac:dyDescent="0.2">
      <c r="A15" s="50" t="s">
        <v>76</v>
      </c>
      <c r="B15" s="51"/>
    </row>
    <row r="16" spans="1:2" x14ac:dyDescent="0.2">
      <c r="A16" s="50" t="s">
        <v>77</v>
      </c>
      <c r="B16" s="51"/>
    </row>
    <row r="17" spans="1:2" x14ac:dyDescent="0.2">
      <c r="A17" s="50" t="s">
        <v>78</v>
      </c>
      <c r="B17" s="51"/>
    </row>
    <row r="18" spans="1:2" ht="25.5" x14ac:dyDescent="0.2">
      <c r="A18" s="50" t="s">
        <v>79</v>
      </c>
      <c r="B18" s="51"/>
    </row>
    <row r="19" spans="1:2" x14ac:dyDescent="0.2">
      <c r="A19" s="50" t="s">
        <v>80</v>
      </c>
      <c r="B19" s="51"/>
    </row>
    <row r="20" spans="1:2" x14ac:dyDescent="0.2">
      <c r="A20" s="50" t="s">
        <v>81</v>
      </c>
      <c r="B20" s="51"/>
    </row>
    <row r="21" spans="1:2" x14ac:dyDescent="0.2">
      <c r="A21" s="50" t="s">
        <v>82</v>
      </c>
      <c r="B21" s="51"/>
    </row>
    <row r="22" spans="1:2" ht="38.25" x14ac:dyDescent="0.2">
      <c r="A22" s="50" t="s">
        <v>83</v>
      </c>
      <c r="B22" s="51"/>
    </row>
    <row r="23" spans="1:2" x14ac:dyDescent="0.2">
      <c r="A23" s="50" t="s">
        <v>64</v>
      </c>
      <c r="B23" s="50"/>
    </row>
    <row r="24" spans="1:2" ht="38.25" x14ac:dyDescent="0.2">
      <c r="A24" s="50" t="s">
        <v>83</v>
      </c>
      <c r="B24" s="52"/>
    </row>
    <row r="25" spans="1:2" x14ac:dyDescent="0.2">
      <c r="A25" s="50" t="s">
        <v>74</v>
      </c>
      <c r="B25" s="52"/>
    </row>
    <row r="26" spans="1:2" x14ac:dyDescent="0.2">
      <c r="A26" s="54" t="s">
        <v>86</v>
      </c>
    </row>
    <row r="27" spans="1:2" x14ac:dyDescent="0.2">
      <c r="A27" s="54" t="s">
        <v>54</v>
      </c>
    </row>
    <row r="28" spans="1:2" x14ac:dyDescent="0.2">
      <c r="A28" s="5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modèle</vt:lpstr>
      <vt:lpstr>CHANTIER A</vt:lpstr>
      <vt:lpstr>chantier B</vt:lpstr>
      <vt:lpstr>CUMUL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amb</cp:lastModifiedBy>
  <cp:lastPrinted>2010-06-09T08:54:44Z</cp:lastPrinted>
  <dcterms:created xsi:type="dcterms:W3CDTF">2010-05-28T13:44:57Z</dcterms:created>
  <dcterms:modified xsi:type="dcterms:W3CDTF">2016-08-08T15:52:07Z</dcterms:modified>
</cp:coreProperties>
</file>