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60" windowWidth="16932" windowHeight="8676" activeTab="2"/>
  </bookViews>
  <sheets>
    <sheet name="Tableau" sheetId="1" r:id="rId1"/>
    <sheet name="Calcul" sheetId="2" r:id="rId2"/>
    <sheet name="Planning" sheetId="3" r:id="rId3"/>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0" i="1" l="1"/>
  <c r="O21" i="1" s="1"/>
  <c r="O22" i="1" s="1"/>
  <c r="O23" i="1" s="1"/>
  <c r="O24" i="1" s="1"/>
  <c r="O25" i="1" s="1"/>
  <c r="O26" i="1" s="1"/>
  <c r="O27" i="1" s="1"/>
  <c r="O28" i="1" s="1"/>
  <c r="O29" i="1" s="1"/>
  <c r="O30" i="1" s="1"/>
  <c r="O31" i="1" s="1"/>
  <c r="O32" i="1" s="1"/>
  <c r="O33" i="1" s="1"/>
  <c r="O34" i="1" s="1"/>
  <c r="O35" i="1" s="1"/>
  <c r="O36" i="1" s="1"/>
  <c r="O37" i="1" s="1"/>
  <c r="O38" i="1" s="1"/>
  <c r="O39" i="1" s="1"/>
  <c r="O40" i="1" s="1"/>
  <c r="O41" i="1" s="1"/>
  <c r="O42" i="1" s="1"/>
  <c r="O43" i="1" s="1"/>
  <c r="O44" i="1" s="1"/>
  <c r="O45" i="1" s="1"/>
  <c r="O46" i="1" s="1"/>
  <c r="O47" i="1" s="1"/>
  <c r="O19" i="1"/>
  <c r="L19" i="1"/>
  <c r="L20" i="1" s="1"/>
  <c r="L21" i="1" s="1"/>
  <c r="L22" i="1" s="1"/>
  <c r="L23" i="1" s="1"/>
  <c r="L24" i="1" s="1"/>
  <c r="L25" i="1" s="1"/>
  <c r="L26" i="1" s="1"/>
  <c r="L27" i="1" s="1"/>
  <c r="L28" i="1" s="1"/>
  <c r="L29" i="1" s="1"/>
  <c r="L30" i="1" s="1"/>
  <c r="L31" i="1" s="1"/>
  <c r="L32" i="1" s="1"/>
  <c r="L33" i="1" s="1"/>
  <c r="L34" i="1" s="1"/>
  <c r="L35" i="1" s="1"/>
  <c r="L36" i="1" s="1"/>
  <c r="L37" i="1" s="1"/>
  <c r="L38" i="1" s="1"/>
  <c r="L39" i="1" s="1"/>
  <c r="L40" i="1" s="1"/>
  <c r="L41" i="1" s="1"/>
  <c r="L42" i="1" s="1"/>
  <c r="L43" i="1" s="1"/>
  <c r="L44" i="1" s="1"/>
  <c r="L45" i="1" s="1"/>
  <c r="L46" i="1" s="1"/>
  <c r="L47" i="1" s="1"/>
  <c r="G19" i="1"/>
  <c r="G20" i="1" s="1"/>
  <c r="G21" i="1" s="1"/>
  <c r="G22" i="1" s="1"/>
  <c r="G23" i="1" s="1"/>
  <c r="G24" i="1" s="1"/>
  <c r="G25" i="1" s="1"/>
  <c r="G26" i="1" s="1"/>
  <c r="G27" i="1" s="1"/>
  <c r="G28" i="1" s="1"/>
  <c r="G29" i="1" s="1"/>
  <c r="G30" i="1" s="1"/>
  <c r="G31" i="1" s="1"/>
  <c r="G32" i="1" s="1"/>
  <c r="G33" i="1" s="1"/>
  <c r="G34" i="1" s="1"/>
  <c r="G35" i="1" s="1"/>
  <c r="G36" i="1" s="1"/>
  <c r="G37" i="1" s="1"/>
  <c r="G38" i="1" s="1"/>
  <c r="G39" i="1" s="1"/>
  <c r="G40" i="1" s="1"/>
  <c r="G41" i="1" s="1"/>
  <c r="G42" i="1" s="1"/>
  <c r="G43" i="1" s="1"/>
  <c r="G44" i="1" s="1"/>
  <c r="G45" i="1" s="1"/>
  <c r="G46" i="1" s="1"/>
  <c r="G47" i="1" s="1"/>
  <c r="G48" i="1" s="1"/>
  <c r="G49" i="1" s="1"/>
  <c r="G50" i="1" s="1"/>
  <c r="G51" i="1" s="1"/>
  <c r="G52" i="1" s="1"/>
  <c r="G53" i="1" s="1"/>
  <c r="G54" i="1" s="1"/>
  <c r="G55" i="1" s="1"/>
  <c r="G56" i="1" s="1"/>
  <c r="G57" i="1" s="1"/>
  <c r="G58" i="1" s="1"/>
  <c r="G59" i="1" s="1"/>
  <c r="G60" i="1" s="1"/>
  <c r="G61" i="1" s="1"/>
  <c r="G62" i="1" s="1"/>
  <c r="G63" i="1" s="1"/>
  <c r="G64" i="1" s="1"/>
  <c r="G65" i="1" s="1"/>
  <c r="G66" i="1" s="1"/>
  <c r="G67" i="1" s="1"/>
  <c r="G68" i="1" s="1"/>
  <c r="G69" i="1" s="1"/>
  <c r="G70" i="1" s="1"/>
  <c r="G71" i="1" s="1"/>
  <c r="G72" i="1" s="1"/>
  <c r="G73" i="1" s="1"/>
  <c r="G74" i="1" s="1"/>
  <c r="G75" i="1" s="1"/>
  <c r="G76" i="1" s="1"/>
  <c r="G77" i="1" s="1"/>
  <c r="G78" i="1" s="1"/>
  <c r="G79" i="1" s="1"/>
  <c r="G80" i="1" s="1"/>
  <c r="G81" i="1" s="1"/>
  <c r="G82" i="1" s="1"/>
  <c r="G83" i="1" s="1"/>
  <c r="G84" i="1" s="1"/>
  <c r="G85" i="1" s="1"/>
  <c r="G86" i="1" s="1"/>
  <c r="G87" i="1" s="1"/>
  <c r="G88" i="1" s="1"/>
  <c r="G89" i="1" s="1"/>
  <c r="G90" i="1" s="1"/>
  <c r="G91" i="1" s="1"/>
  <c r="G92" i="1" s="1"/>
  <c r="G93" i="1" s="1"/>
  <c r="G94" i="1" s="1"/>
  <c r="G95" i="1" s="1"/>
  <c r="G96" i="1" s="1"/>
  <c r="G97" i="1" s="1"/>
  <c r="G98" i="1" s="1"/>
  <c r="G99" i="1" s="1"/>
  <c r="G100" i="1" s="1"/>
  <c r="G101" i="1" s="1"/>
  <c r="G102" i="1" s="1"/>
  <c r="G103" i="1" s="1"/>
  <c r="G104" i="1" s="1"/>
  <c r="G105" i="1" s="1"/>
  <c r="D19" i="1"/>
  <c r="D20" i="1" s="1"/>
  <c r="D21" i="1" s="1"/>
  <c r="D22" i="1" s="1"/>
  <c r="D23" i="1" s="1"/>
  <c r="D24" i="1" s="1"/>
  <c r="D25" i="1" s="1"/>
  <c r="D26" i="1" s="1"/>
  <c r="D27" i="1" s="1"/>
  <c r="D28" i="1" s="1"/>
  <c r="D29" i="1" s="1"/>
  <c r="D30" i="1" s="1"/>
  <c r="D31" i="1" s="1"/>
  <c r="D32" i="1" s="1"/>
  <c r="D33" i="1" s="1"/>
  <c r="D34" i="1" s="1"/>
  <c r="D35" i="1" s="1"/>
  <c r="D36" i="1" s="1"/>
  <c r="D37" i="1" s="1"/>
  <c r="D38" i="1" s="1"/>
  <c r="D39" i="1" s="1"/>
  <c r="D40" i="1" s="1"/>
  <c r="D41" i="1" s="1"/>
  <c r="D42" i="1" s="1"/>
  <c r="D43" i="1" s="1"/>
  <c r="D44" i="1" s="1"/>
  <c r="D45" i="1" s="1"/>
  <c r="D46" i="1" s="1"/>
  <c r="D47" i="1" s="1"/>
  <c r="D48" i="1" s="1"/>
  <c r="D49" i="1" s="1"/>
  <c r="D50" i="1" s="1"/>
  <c r="D51" i="1" s="1"/>
  <c r="D52" i="1" s="1"/>
  <c r="D53" i="1" s="1"/>
  <c r="D54" i="1" s="1"/>
  <c r="D55" i="1" s="1"/>
  <c r="D56" i="1" s="1"/>
  <c r="D57" i="1" s="1"/>
  <c r="D58" i="1" s="1"/>
  <c r="D59" i="1" s="1"/>
  <c r="D60" i="1" s="1"/>
  <c r="D61" i="1" s="1"/>
  <c r="D62" i="1" s="1"/>
  <c r="D63" i="1" s="1"/>
  <c r="D64" i="1" s="1"/>
  <c r="D65" i="1" s="1"/>
  <c r="D66" i="1" s="1"/>
  <c r="D67" i="1" s="1"/>
  <c r="D68" i="1" s="1"/>
  <c r="D69" i="1" s="1"/>
  <c r="D70" i="1" s="1"/>
  <c r="D71" i="1" s="1"/>
  <c r="D72" i="1" s="1"/>
  <c r="D73" i="1" s="1"/>
  <c r="D74" i="1" s="1"/>
  <c r="D75" i="1" s="1"/>
  <c r="D76" i="1" s="1"/>
  <c r="D77" i="1" s="1"/>
  <c r="D78" i="1" s="1"/>
  <c r="D79" i="1" s="1"/>
  <c r="D80" i="1" s="1"/>
  <c r="D81" i="1" s="1"/>
  <c r="D82" i="1" s="1"/>
  <c r="D83" i="1" s="1"/>
  <c r="D84" i="1" s="1"/>
  <c r="D85" i="1" s="1"/>
  <c r="D86" i="1" s="1"/>
  <c r="D87" i="1" s="1"/>
  <c r="D88" i="1" s="1"/>
  <c r="D89" i="1" s="1"/>
  <c r="D90" i="1" s="1"/>
  <c r="D91" i="1" s="1"/>
  <c r="D92" i="1" s="1"/>
  <c r="D93" i="1" s="1"/>
  <c r="D94" i="1" s="1"/>
  <c r="D95" i="1" s="1"/>
  <c r="D96" i="1" s="1"/>
  <c r="D97" i="1" s="1"/>
  <c r="D98" i="1" s="1"/>
  <c r="D99" i="1" s="1"/>
  <c r="D100" i="1" s="1"/>
  <c r="D101" i="1" s="1"/>
  <c r="D102" i="1" s="1"/>
  <c r="D103" i="1" s="1"/>
  <c r="D104" i="1" s="1"/>
  <c r="D105" i="1" s="1"/>
  <c r="A113" i="1" l="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S8" i="1" l="1"/>
  <c r="S9" i="1" s="1"/>
  <c r="S10" i="1" s="1"/>
  <c r="S11" i="1" s="1"/>
  <c r="S12" i="1" s="1"/>
  <c r="S13" i="1" s="1"/>
  <c r="S14" i="1" s="1"/>
  <c r="S15" i="1" s="1"/>
  <c r="J7" i="2" s="1"/>
  <c r="S7" i="1"/>
  <c r="S6" i="1"/>
  <c r="J499" i="1"/>
  <c r="J498" i="1"/>
  <c r="J497" i="1"/>
  <c r="J496" i="1"/>
  <c r="J495" i="1"/>
  <c r="J494" i="1"/>
  <c r="J493" i="1"/>
  <c r="J492" i="1"/>
  <c r="J491" i="1"/>
  <c r="J490" i="1"/>
  <c r="J489" i="1"/>
  <c r="J488" i="1"/>
  <c r="J487" i="1"/>
  <c r="J486" i="1"/>
  <c r="J485" i="1"/>
  <c r="J484" i="1"/>
  <c r="J483" i="1"/>
  <c r="J482" i="1"/>
  <c r="J481" i="1"/>
  <c r="J480" i="1"/>
  <c r="J479" i="1"/>
  <c r="J478" i="1"/>
  <c r="J477" i="1"/>
  <c r="J476" i="1"/>
  <c r="J475" i="1"/>
  <c r="J474" i="1"/>
  <c r="J473" i="1"/>
  <c r="J472" i="1"/>
  <c r="J471" i="1"/>
  <c r="J470" i="1"/>
  <c r="J469" i="1"/>
  <c r="J468" i="1"/>
  <c r="J467" i="1"/>
  <c r="J466" i="1"/>
  <c r="J465" i="1"/>
  <c r="J464" i="1"/>
  <c r="J463" i="1"/>
  <c r="J462" i="1"/>
  <c r="J461" i="1"/>
  <c r="J460" i="1"/>
  <c r="J459" i="1"/>
  <c r="J458" i="1"/>
  <c r="J457" i="1"/>
  <c r="J456" i="1"/>
  <c r="J455" i="1"/>
  <c r="J454" i="1"/>
  <c r="J453" i="1"/>
  <c r="J452" i="1"/>
  <c r="J451" i="1"/>
  <c r="J450" i="1"/>
  <c r="J449" i="1"/>
  <c r="J448" i="1"/>
  <c r="J447" i="1"/>
  <c r="J446" i="1"/>
  <c r="J445" i="1"/>
  <c r="J444" i="1"/>
  <c r="J443" i="1"/>
  <c r="J442" i="1"/>
  <c r="J441" i="1"/>
  <c r="J440" i="1"/>
  <c r="J439" i="1"/>
  <c r="J438" i="1"/>
  <c r="J437" i="1"/>
  <c r="J436" i="1"/>
  <c r="J435" i="1"/>
  <c r="J434" i="1"/>
  <c r="J433" i="1"/>
  <c r="J432" i="1"/>
  <c r="J431" i="1"/>
  <c r="J430" i="1"/>
  <c r="J429" i="1"/>
  <c r="J428" i="1"/>
  <c r="J427" i="1"/>
  <c r="J426" i="1"/>
  <c r="J425" i="1"/>
  <c r="J424" i="1"/>
  <c r="J423" i="1"/>
  <c r="J422" i="1"/>
  <c r="J421" i="1"/>
  <c r="J420" i="1"/>
  <c r="J419" i="1"/>
  <c r="J418" i="1"/>
  <c r="J417" i="1"/>
  <c r="J416" i="1"/>
  <c r="J415" i="1"/>
  <c r="J414" i="1"/>
  <c r="J413" i="1"/>
  <c r="J412" i="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18" i="1"/>
  <c r="B18" i="1"/>
  <c r="L2" i="1"/>
  <c r="P16" i="1"/>
  <c r="P15" i="1"/>
  <c r="P14" i="1"/>
  <c r="P13" i="1"/>
  <c r="P12" i="1"/>
  <c r="P11" i="1"/>
  <c r="P10" i="1"/>
  <c r="P9" i="1"/>
  <c r="P8" i="1"/>
  <c r="P7" i="1"/>
  <c r="H16" i="1"/>
  <c r="H15" i="1"/>
  <c r="H13" i="1"/>
  <c r="P6" i="1"/>
  <c r="L1" i="1"/>
  <c r="E25" i="2" s="1"/>
  <c r="B500" i="1"/>
  <c r="B499" i="1"/>
  <c r="B498" i="1"/>
  <c r="B497" i="1"/>
  <c r="B496" i="1"/>
  <c r="B495" i="1"/>
  <c r="B494" i="1"/>
  <c r="B493" i="1"/>
  <c r="B492" i="1"/>
  <c r="B491" i="1"/>
  <c r="B490" i="1"/>
  <c r="B489" i="1"/>
  <c r="B488" i="1"/>
  <c r="B487" i="1"/>
  <c r="B486" i="1"/>
  <c r="B485" i="1"/>
  <c r="B484" i="1"/>
  <c r="B483" i="1"/>
  <c r="B482" i="1"/>
  <c r="B481" i="1"/>
  <c r="B480" i="1"/>
  <c r="B479" i="1"/>
  <c r="B478" i="1"/>
  <c r="B477" i="1"/>
  <c r="B476" i="1"/>
  <c r="B475" i="1"/>
  <c r="B474" i="1"/>
  <c r="B473" i="1"/>
  <c r="B472" i="1"/>
  <c r="B471" i="1"/>
  <c r="B470" i="1"/>
  <c r="B469" i="1"/>
  <c r="B468" i="1"/>
  <c r="B467" i="1"/>
  <c r="B466" i="1"/>
  <c r="B465" i="1"/>
  <c r="B464" i="1"/>
  <c r="B463" i="1"/>
  <c r="B462" i="1"/>
  <c r="B461" i="1"/>
  <c r="B460" i="1"/>
  <c r="B459" i="1"/>
  <c r="B458" i="1"/>
  <c r="B457" i="1"/>
  <c r="B456" i="1"/>
  <c r="B455" i="1"/>
  <c r="B454" i="1"/>
  <c r="B453" i="1"/>
  <c r="B452" i="1"/>
  <c r="B451" i="1"/>
  <c r="B450" i="1"/>
  <c r="B449" i="1"/>
  <c r="B448" i="1"/>
  <c r="B447" i="1"/>
  <c r="B446" i="1"/>
  <c r="B445" i="1"/>
  <c r="B444" i="1"/>
  <c r="B443" i="1"/>
  <c r="B442" i="1"/>
  <c r="B441" i="1"/>
  <c r="B440" i="1"/>
  <c r="B439" i="1"/>
  <c r="B438" i="1"/>
  <c r="B437" i="1"/>
  <c r="B436" i="1"/>
  <c r="B435" i="1"/>
  <c r="B434" i="1"/>
  <c r="B433" i="1"/>
  <c r="B432" i="1"/>
  <c r="B431" i="1"/>
  <c r="B430" i="1"/>
  <c r="B429" i="1"/>
  <c r="B428" i="1"/>
  <c r="B427" i="1"/>
  <c r="B426" i="1"/>
  <c r="B425" i="1"/>
  <c r="B424" i="1"/>
  <c r="B423" i="1"/>
  <c r="B422" i="1"/>
  <c r="B421" i="1"/>
  <c r="B420" i="1"/>
  <c r="B419" i="1"/>
  <c r="B418" i="1"/>
  <c r="B417" i="1"/>
  <c r="B416" i="1"/>
  <c r="B415" i="1"/>
  <c r="B414" i="1"/>
  <c r="B413" i="1"/>
  <c r="B412" i="1"/>
  <c r="B411" i="1"/>
  <c r="B410" i="1"/>
  <c r="B409" i="1"/>
  <c r="B408" i="1"/>
  <c r="B407" i="1"/>
  <c r="B406" i="1"/>
  <c r="B405" i="1"/>
  <c r="B404" i="1"/>
  <c r="B403" i="1"/>
  <c r="B402" i="1"/>
  <c r="B401" i="1"/>
  <c r="B400" i="1"/>
  <c r="B399" i="1"/>
  <c r="B398" i="1"/>
  <c r="B397" i="1"/>
  <c r="B396" i="1"/>
  <c r="B395" i="1"/>
  <c r="B394" i="1"/>
  <c r="B393" i="1"/>
  <c r="B392" i="1"/>
  <c r="B391" i="1"/>
  <c r="B390" i="1"/>
  <c r="B389" i="1"/>
  <c r="B388" i="1"/>
  <c r="B387" i="1"/>
  <c r="B386" i="1"/>
  <c r="B385" i="1"/>
  <c r="B384" i="1"/>
  <c r="B383" i="1"/>
  <c r="B382" i="1"/>
  <c r="B381" i="1"/>
  <c r="B380" i="1"/>
  <c r="B379" i="1"/>
  <c r="B378" i="1"/>
  <c r="B377" i="1"/>
  <c r="B376" i="1"/>
  <c r="B375" i="1"/>
  <c r="B374" i="1"/>
  <c r="B373" i="1"/>
  <c r="B372" i="1"/>
  <c r="B371" i="1"/>
  <c r="B370" i="1"/>
  <c r="B369" i="1"/>
  <c r="B368" i="1"/>
  <c r="B367" i="1"/>
  <c r="B366" i="1"/>
  <c r="B365" i="1"/>
  <c r="B364" i="1"/>
  <c r="B363" i="1"/>
  <c r="B362" i="1"/>
  <c r="B361" i="1"/>
  <c r="B360" i="1"/>
  <c r="B359" i="1"/>
  <c r="B358" i="1"/>
  <c r="B357" i="1"/>
  <c r="B356" i="1"/>
  <c r="B355" i="1"/>
  <c r="B354" i="1"/>
  <c r="B353" i="1"/>
  <c r="B352" i="1"/>
  <c r="B351" i="1"/>
  <c r="B350" i="1"/>
  <c r="B349" i="1"/>
  <c r="B348" i="1"/>
  <c r="B347" i="1"/>
  <c r="B346" i="1"/>
  <c r="B345" i="1"/>
  <c r="B344" i="1"/>
  <c r="B343" i="1"/>
  <c r="B342" i="1"/>
  <c r="B341" i="1"/>
  <c r="B340" i="1"/>
  <c r="B339" i="1"/>
  <c r="B338" i="1"/>
  <c r="B337" i="1"/>
  <c r="B336" i="1"/>
  <c r="B335" i="1"/>
  <c r="B334" i="1"/>
  <c r="B333" i="1"/>
  <c r="B332" i="1"/>
  <c r="B331" i="1"/>
  <c r="B330" i="1"/>
  <c r="B329" i="1"/>
  <c r="B328" i="1"/>
  <c r="B327" i="1"/>
  <c r="B326" i="1"/>
  <c r="B325" i="1"/>
  <c r="B324" i="1"/>
  <c r="B323" i="1"/>
  <c r="B322" i="1"/>
  <c r="B321" i="1"/>
  <c r="B320" i="1"/>
  <c r="B319" i="1"/>
  <c r="B318" i="1"/>
  <c r="B317" i="1"/>
  <c r="B316" i="1"/>
  <c r="B315" i="1"/>
  <c r="B314" i="1"/>
  <c r="B313" i="1"/>
  <c r="B312" i="1"/>
  <c r="B311" i="1"/>
  <c r="B310" i="1"/>
  <c r="B309" i="1"/>
  <c r="B308" i="1"/>
  <c r="B307" i="1"/>
  <c r="B306" i="1"/>
  <c r="B305" i="1"/>
  <c r="B304" i="1"/>
  <c r="B303" i="1"/>
  <c r="B302" i="1"/>
  <c r="B301" i="1"/>
  <c r="B300" i="1"/>
  <c r="B299" i="1"/>
  <c r="B298" i="1"/>
  <c r="B297" i="1"/>
  <c r="B296" i="1"/>
  <c r="B295" i="1"/>
  <c r="B294" i="1"/>
  <c r="B293" i="1"/>
  <c r="B292" i="1"/>
  <c r="B291" i="1"/>
  <c r="B290" i="1"/>
  <c r="B289" i="1"/>
  <c r="B288" i="1"/>
  <c r="B287" i="1"/>
  <c r="B286" i="1"/>
  <c r="B285" i="1"/>
  <c r="B284" i="1"/>
  <c r="B283" i="1"/>
  <c r="B282" i="1"/>
  <c r="B281" i="1"/>
  <c r="B280" i="1"/>
  <c r="B279" i="1"/>
  <c r="B278" i="1"/>
  <c r="B277" i="1"/>
  <c r="B276" i="1"/>
  <c r="B275" i="1"/>
  <c r="B274" i="1"/>
  <c r="B273" i="1"/>
  <c r="B272" i="1"/>
  <c r="B271" i="1"/>
  <c r="B270" i="1"/>
  <c r="B269" i="1"/>
  <c r="B268" i="1"/>
  <c r="B267" i="1"/>
  <c r="B266" i="1"/>
  <c r="B265" i="1"/>
  <c r="B264" i="1"/>
  <c r="B263" i="1"/>
  <c r="B262" i="1"/>
  <c r="B261" i="1"/>
  <c r="B260" i="1"/>
  <c r="B259" i="1"/>
  <c r="B258" i="1"/>
  <c r="B257" i="1"/>
  <c r="B256" i="1"/>
  <c r="B255" i="1"/>
  <c r="B254" i="1"/>
  <c r="B253" i="1"/>
  <c r="B252" i="1"/>
  <c r="B251" i="1"/>
  <c r="B250" i="1"/>
  <c r="B249" i="1"/>
  <c r="B248" i="1"/>
  <c r="B247" i="1"/>
  <c r="B246" i="1"/>
  <c r="B245" i="1"/>
  <c r="B244" i="1"/>
  <c r="B243" i="1"/>
  <c r="B242" i="1"/>
  <c r="B241" i="1"/>
  <c r="B240" i="1"/>
  <c r="B239" i="1"/>
  <c r="B238" i="1"/>
  <c r="B237" i="1"/>
  <c r="B236" i="1"/>
  <c r="B235" i="1"/>
  <c r="B234" i="1"/>
  <c r="B233" i="1"/>
  <c r="B232" i="1"/>
  <c r="B231" i="1"/>
  <c r="B230" i="1"/>
  <c r="B229" i="1"/>
  <c r="B228" i="1"/>
  <c r="B227" i="1"/>
  <c r="B226" i="1"/>
  <c r="B225" i="1"/>
  <c r="B224" i="1"/>
  <c r="B223" i="1"/>
  <c r="B222" i="1"/>
  <c r="B221" i="1"/>
  <c r="B220" i="1"/>
  <c r="B219" i="1"/>
  <c r="B218" i="1"/>
  <c r="B217" i="1"/>
  <c r="B216" i="1"/>
  <c r="B215" i="1"/>
  <c r="B214" i="1"/>
  <c r="B213" i="1"/>
  <c r="B212" i="1"/>
  <c r="B211" i="1"/>
  <c r="B210" i="1"/>
  <c r="B209" i="1"/>
  <c r="B208" i="1"/>
  <c r="B207" i="1"/>
  <c r="B206" i="1"/>
  <c r="B205" i="1"/>
  <c r="B204" i="1"/>
  <c r="B203" i="1"/>
  <c r="B202" i="1"/>
  <c r="B201" i="1"/>
  <c r="B200" i="1"/>
  <c r="B199" i="1"/>
  <c r="B198" i="1"/>
  <c r="B197" i="1"/>
  <c r="B196" i="1"/>
  <c r="B195" i="1"/>
  <c r="B194" i="1"/>
  <c r="B193" i="1"/>
  <c r="B192" i="1"/>
  <c r="B191" i="1"/>
  <c r="B190" i="1"/>
  <c r="B189" i="1"/>
  <c r="B188" i="1"/>
  <c r="B187" i="1"/>
  <c r="B186" i="1"/>
  <c r="B185" i="1"/>
  <c r="B184" i="1"/>
  <c r="B183" i="1"/>
  <c r="B182" i="1"/>
  <c r="B181" i="1"/>
  <c r="B180" i="1"/>
  <c r="B179" i="1"/>
  <c r="B178" i="1"/>
  <c r="B177" i="1"/>
  <c r="B176" i="1"/>
  <c r="B175" i="1"/>
  <c r="B174" i="1"/>
  <c r="B173" i="1"/>
  <c r="B172" i="1"/>
  <c r="B171" i="1"/>
  <c r="B170" i="1"/>
  <c r="B169" i="1"/>
  <c r="B168" i="1"/>
  <c r="B167" i="1"/>
  <c r="B166" i="1"/>
  <c r="B165" i="1"/>
  <c r="B164" i="1"/>
  <c r="B163" i="1"/>
  <c r="B162" i="1"/>
  <c r="B161" i="1"/>
  <c r="B160" i="1"/>
  <c r="B159" i="1"/>
  <c r="B158" i="1"/>
  <c r="B157" i="1"/>
  <c r="B156" i="1"/>
  <c r="B155" i="1"/>
  <c r="B154" i="1"/>
  <c r="B153" i="1"/>
  <c r="B152" i="1"/>
  <c r="B151" i="1"/>
  <c r="B150" i="1"/>
  <c r="B149" i="1"/>
  <c r="B148" i="1"/>
  <c r="B147" i="1"/>
  <c r="B146" i="1"/>
  <c r="B145" i="1"/>
  <c r="B144" i="1"/>
  <c r="B143" i="1"/>
  <c r="B142" i="1"/>
  <c r="B141" i="1"/>
  <c r="B140" i="1"/>
  <c r="B139" i="1"/>
  <c r="B138" i="1"/>
  <c r="B137" i="1"/>
  <c r="B136" i="1"/>
  <c r="B135" i="1"/>
  <c r="B134" i="1"/>
  <c r="B133" i="1"/>
  <c r="B132" i="1"/>
  <c r="B131" i="1"/>
  <c r="B130" i="1"/>
  <c r="B129" i="1"/>
  <c r="B128" i="1"/>
  <c r="B127" i="1"/>
  <c r="B126" i="1"/>
  <c r="B125" i="1"/>
  <c r="B124" i="1"/>
  <c r="B123" i="1"/>
  <c r="B122" i="1"/>
  <c r="B121" i="1"/>
  <c r="B120" i="1"/>
  <c r="B119" i="1"/>
  <c r="B118" i="1"/>
  <c r="B117" i="1"/>
  <c r="B116" i="1"/>
  <c r="B115" i="1"/>
  <c r="B114" i="1"/>
  <c r="B113" i="1"/>
  <c r="J41" i="1" l="1"/>
  <c r="J19" i="1"/>
  <c r="J20" i="1"/>
  <c r="J22" i="1"/>
  <c r="B19" i="1"/>
  <c r="AP20" i="3"/>
  <c r="B20" i="3"/>
  <c r="F20" i="3"/>
  <c r="BB20" i="3"/>
  <c r="Z20" i="3"/>
  <c r="CL20" i="3"/>
  <c r="D19" i="3"/>
  <c r="P19" i="3"/>
  <c r="H19" i="3"/>
  <c r="AD20" i="3"/>
  <c r="CP20" i="3"/>
  <c r="AZ19" i="3"/>
  <c r="BP19" i="3"/>
  <c r="CG19" i="3"/>
  <c r="C20" i="3"/>
  <c r="G20" i="3"/>
  <c r="O20" i="3"/>
  <c r="W20" i="3"/>
  <c r="AM20" i="3"/>
  <c r="BC20" i="3"/>
  <c r="BS20" i="3"/>
  <c r="CI20" i="3"/>
  <c r="E19" i="3"/>
  <c r="I19" i="3"/>
  <c r="M19" i="3"/>
  <c r="U19" i="3"/>
  <c r="AC19" i="3"/>
  <c r="AK19" i="3"/>
  <c r="AS19" i="3"/>
  <c r="BA19" i="3"/>
  <c r="BI19" i="3"/>
  <c r="BQ19" i="3"/>
  <c r="BY19" i="3"/>
  <c r="CH19" i="3"/>
  <c r="D20" i="3"/>
  <c r="H20" i="3"/>
  <c r="L20" i="3"/>
  <c r="P20" i="3"/>
  <c r="T20" i="3"/>
  <c r="X20" i="3"/>
  <c r="AB20" i="3"/>
  <c r="AF20" i="3"/>
  <c r="AJ20" i="3"/>
  <c r="AR20" i="3"/>
  <c r="AV20" i="3"/>
  <c r="AZ20" i="3"/>
  <c r="BH20" i="3"/>
  <c r="BP20" i="3"/>
  <c r="BX20" i="3"/>
  <c r="CF20" i="3"/>
  <c r="CN20" i="3"/>
  <c r="B19" i="3"/>
  <c r="F19" i="3"/>
  <c r="J19" i="3"/>
  <c r="N19" i="3"/>
  <c r="R19" i="3"/>
  <c r="V19" i="3"/>
  <c r="Z19" i="3"/>
  <c r="AD19" i="3"/>
  <c r="AH19" i="3"/>
  <c r="AL19" i="3"/>
  <c r="AP19" i="3"/>
  <c r="AT19" i="3"/>
  <c r="AX19" i="3"/>
  <c r="BB19" i="3"/>
  <c r="BF19" i="3"/>
  <c r="BJ19" i="3"/>
  <c r="BN19" i="3"/>
  <c r="BR19" i="3"/>
  <c r="BV19" i="3"/>
  <c r="BZ19" i="3"/>
  <c r="CD19" i="3"/>
  <c r="CI19" i="3"/>
  <c r="CP19" i="3"/>
  <c r="E20" i="3"/>
  <c r="I20" i="3"/>
  <c r="M20" i="3"/>
  <c r="Q20" i="3"/>
  <c r="U20" i="3"/>
  <c r="Y20" i="3"/>
  <c r="AC20" i="3"/>
  <c r="AG20" i="3"/>
  <c r="AK20" i="3"/>
  <c r="AO20" i="3"/>
  <c r="AS20" i="3"/>
  <c r="AW20" i="3"/>
  <c r="BA20" i="3"/>
  <c r="BE20" i="3"/>
  <c r="BI20" i="3"/>
  <c r="BM20" i="3"/>
  <c r="BQ20" i="3"/>
  <c r="BU20" i="3"/>
  <c r="BY20" i="3"/>
  <c r="CC20" i="3"/>
  <c r="CG20" i="3"/>
  <c r="CK20" i="3"/>
  <c r="CO20" i="3"/>
  <c r="CS20" i="3"/>
  <c r="C19" i="3"/>
  <c r="G19" i="3"/>
  <c r="K19" i="3"/>
  <c r="O19" i="3"/>
  <c r="S19" i="3"/>
  <c r="W19" i="3"/>
  <c r="AA19" i="3"/>
  <c r="AE19" i="3"/>
  <c r="AI19" i="3"/>
  <c r="AM19" i="3"/>
  <c r="AQ19" i="3"/>
  <c r="AU19" i="3"/>
  <c r="AY19" i="3"/>
  <c r="BC19" i="3"/>
  <c r="BG19" i="3"/>
  <c r="BK19" i="3"/>
  <c r="BO19" i="3"/>
  <c r="BS19" i="3"/>
  <c r="BW19" i="3"/>
  <c r="CA19" i="3"/>
  <c r="CE19" i="3"/>
  <c r="CQ19" i="3"/>
  <c r="CF19" i="3"/>
  <c r="CK19" i="3"/>
  <c r="CR19" i="3"/>
  <c r="CS19" i="3"/>
  <c r="CJ19" i="3"/>
  <c r="CN19" i="3"/>
  <c r="CT19" i="3"/>
  <c r="CU19" i="3"/>
  <c r="B20" i="1"/>
  <c r="J24" i="1" l="1"/>
  <c r="J30" i="1"/>
  <c r="J33" i="1"/>
  <c r="J27" i="1"/>
  <c r="J40" i="1"/>
  <c r="J39" i="1"/>
  <c r="J23" i="1"/>
  <c r="J26" i="1"/>
  <c r="J29" i="1"/>
  <c r="J36" i="1"/>
  <c r="J35" i="1"/>
  <c r="J38" i="1"/>
  <c r="J25" i="1"/>
  <c r="J32" i="1"/>
  <c r="J31" i="1"/>
  <c r="J34" i="1"/>
  <c r="J37" i="1"/>
  <c r="J21" i="1"/>
  <c r="J28" i="1"/>
  <c r="CJ20" i="3"/>
  <c r="BT20" i="3"/>
  <c r="BD20" i="3"/>
  <c r="AN20" i="3"/>
  <c r="CC19" i="3"/>
  <c r="BM19" i="3"/>
  <c r="AW19" i="3"/>
  <c r="AG19" i="3"/>
  <c r="Q19" i="3"/>
  <c r="CU20" i="3"/>
  <c r="CE20" i="3"/>
  <c r="BO20" i="3"/>
  <c r="AY20" i="3"/>
  <c r="AI20" i="3"/>
  <c r="S20" i="3"/>
  <c r="CM19" i="3"/>
  <c r="BX19" i="3"/>
  <c r="BH19" i="3"/>
  <c r="BZ20" i="3"/>
  <c r="N20" i="3"/>
  <c r="AF19" i="3"/>
  <c r="T19" i="3"/>
  <c r="AL20" i="3"/>
  <c r="BV20" i="3"/>
  <c r="AH20" i="3"/>
  <c r="BF20" i="3"/>
  <c r="BN20" i="3"/>
  <c r="CQ20" i="3"/>
  <c r="CA20" i="3"/>
  <c r="BK20" i="3"/>
  <c r="AU20" i="3"/>
  <c r="AE20" i="3"/>
  <c r="BT19" i="3"/>
  <c r="BD19" i="3"/>
  <c r="BL19" i="3"/>
  <c r="AB19" i="3"/>
  <c r="BJ20" i="3"/>
  <c r="AV19" i="3"/>
  <c r="AJ19" i="3"/>
  <c r="CD20" i="3"/>
  <c r="R20" i="3"/>
  <c r="CH20" i="3"/>
  <c r="J20" i="3"/>
  <c r="CR20" i="3"/>
  <c r="CB20" i="3"/>
  <c r="BL20" i="3"/>
  <c r="CO19" i="3"/>
  <c r="BU19" i="3"/>
  <c r="BE19" i="3"/>
  <c r="AO19" i="3"/>
  <c r="Y19" i="3"/>
  <c r="CM20" i="3"/>
  <c r="BW20" i="3"/>
  <c r="BG20" i="3"/>
  <c r="AQ20" i="3"/>
  <c r="AA20" i="3"/>
  <c r="K20" i="3"/>
  <c r="CL19" i="3"/>
  <c r="CB19" i="3"/>
  <c r="AN19" i="3"/>
  <c r="L19" i="3"/>
  <c r="AT20" i="3"/>
  <c r="X19" i="3"/>
  <c r="AR19" i="3"/>
  <c r="BR20" i="3"/>
  <c r="CT20" i="3"/>
  <c r="AX20" i="3"/>
  <c r="V20" i="3"/>
  <c r="B21" i="1"/>
  <c r="CK11" i="3" l="1"/>
  <c r="AL5" i="3"/>
  <c r="CD17" i="3"/>
  <c r="BO17" i="3"/>
  <c r="AQ5" i="3"/>
  <c r="U7" i="3"/>
  <c r="BU15" i="3"/>
  <c r="CF17" i="3"/>
  <c r="E5" i="3"/>
  <c r="AM15" i="3"/>
  <c r="I5" i="3"/>
  <c r="BG17" i="3"/>
  <c r="CL15" i="3"/>
  <c r="AL9" i="3"/>
  <c r="CS13" i="3"/>
  <c r="E11" i="3"/>
  <c r="BE13" i="3"/>
  <c r="X15" i="3"/>
  <c r="U17" i="3"/>
  <c r="BM5" i="3"/>
  <c r="AG5" i="3"/>
  <c r="R7" i="3"/>
  <c r="BT7" i="3"/>
  <c r="AJ11" i="3"/>
  <c r="AY9" i="3"/>
  <c r="U15" i="3"/>
  <c r="CD15" i="3"/>
  <c r="V13" i="3"/>
  <c r="CM7" i="3"/>
  <c r="BU7" i="3"/>
  <c r="AQ13" i="3"/>
  <c r="X13" i="3"/>
  <c r="CU15" i="3"/>
  <c r="AO5" i="3"/>
  <c r="BH13" i="3"/>
  <c r="BW11" i="3"/>
  <c r="AR15" i="3"/>
  <c r="CD7" i="3"/>
  <c r="F9" i="3"/>
  <c r="BC5" i="3"/>
  <c r="Q11" i="3"/>
  <c r="CG15" i="3"/>
  <c r="BO11" i="3"/>
  <c r="AZ15" i="3"/>
  <c r="X11" i="3"/>
  <c r="AM9" i="3"/>
  <c r="I15" i="3"/>
  <c r="BB15" i="3"/>
  <c r="CN11" i="3"/>
  <c r="AC5" i="3"/>
  <c r="Z15" i="3"/>
  <c r="AB5" i="3"/>
  <c r="BR9" i="3"/>
  <c r="CG7" i="3"/>
  <c r="BC13" i="3"/>
  <c r="AZ13" i="3"/>
  <c r="AC17" i="3"/>
  <c r="G5" i="3"/>
  <c r="I7" i="3"/>
  <c r="BY11" i="3"/>
  <c r="AM17" i="3"/>
  <c r="BQ13" i="3"/>
  <c r="BB17" i="3"/>
  <c r="CP11" i="3"/>
  <c r="BD17" i="3"/>
  <c r="CB11" i="3"/>
  <c r="AL7" i="3"/>
  <c r="BJ13" i="3"/>
  <c r="W5" i="3"/>
  <c r="AS5" i="3"/>
  <c r="AP17" i="3"/>
  <c r="CI17" i="3"/>
  <c r="CB13" i="3"/>
  <c r="O5" i="3"/>
  <c r="P15" i="3"/>
  <c r="BF7" i="3"/>
  <c r="AR17" i="3"/>
  <c r="AA15" i="3"/>
  <c r="Q5" i="3"/>
  <c r="CH7" i="3"/>
  <c r="AX7" i="3"/>
  <c r="AW5" i="3"/>
  <c r="CJ7" i="3"/>
  <c r="BB9" i="3"/>
  <c r="T11" i="3"/>
  <c r="AM5" i="3"/>
  <c r="E7" i="3"/>
  <c r="BQ7" i="3"/>
  <c r="AI9" i="3"/>
  <c r="CU9" i="3"/>
  <c r="BU11" i="3"/>
  <c r="AM13" i="3"/>
  <c r="E15" i="3"/>
  <c r="BQ15" i="3"/>
  <c r="AI17" i="3"/>
  <c r="T13" i="3"/>
  <c r="AX15" i="3"/>
  <c r="CB17" i="3"/>
  <c r="BM13" i="3"/>
  <c r="CQ15" i="3"/>
  <c r="CJ11" i="3"/>
  <c r="T15" i="3"/>
  <c r="AX17" i="3"/>
  <c r="AT5" i="3"/>
  <c r="AH5" i="3"/>
  <c r="H11" i="3"/>
  <c r="AA5" i="3"/>
  <c r="CM5" i="3"/>
  <c r="BE7" i="3"/>
  <c r="W9" i="3"/>
  <c r="CI9" i="3"/>
  <c r="BA11" i="3"/>
  <c r="AA13" i="3"/>
  <c r="CM13" i="3"/>
  <c r="BE15" i="3"/>
  <c r="W17" i="3"/>
  <c r="CL11" i="3"/>
  <c r="V15" i="3"/>
  <c r="AZ17" i="3"/>
  <c r="AK13" i="3"/>
  <c r="BO15" i="3"/>
  <c r="CS17" i="3"/>
  <c r="CL13" i="3"/>
  <c r="V17" i="3"/>
  <c r="CF5" i="3"/>
  <c r="BT5" i="3"/>
  <c r="AY17" i="3"/>
  <c r="BZ11" i="3"/>
  <c r="AR13" i="3"/>
  <c r="J15" i="3"/>
  <c r="BV15" i="3"/>
  <c r="AN17" i="3"/>
  <c r="BG11" i="3"/>
  <c r="Y13" i="3"/>
  <c r="W15" i="3"/>
  <c r="E17" i="3"/>
  <c r="CG17" i="3"/>
  <c r="AT13" i="3"/>
  <c r="AB15" i="3"/>
  <c r="J17" i="3"/>
  <c r="BR7" i="3"/>
  <c r="AJ5" i="3"/>
  <c r="CJ5" i="3"/>
  <c r="CC5" i="3"/>
  <c r="AF13" i="3"/>
  <c r="BZ15" i="3"/>
  <c r="AC13" i="3"/>
  <c r="CK17" i="3"/>
  <c r="AO13" i="3"/>
  <c r="G15" i="3"/>
  <c r="AZ5" i="3"/>
  <c r="BH5" i="3"/>
  <c r="CH5" i="3"/>
  <c r="BR5" i="3"/>
  <c r="BD7" i="3"/>
  <c r="V9" i="3"/>
  <c r="CH9" i="3"/>
  <c r="AZ11" i="3"/>
  <c r="BS5" i="3"/>
  <c r="AK7" i="3"/>
  <c r="C9" i="3"/>
  <c r="BO9" i="3"/>
  <c r="AG11" i="3"/>
  <c r="G13" i="3"/>
  <c r="BS13" i="3"/>
  <c r="AK15" i="3"/>
  <c r="C17" i="3"/>
  <c r="CM17" i="3"/>
  <c r="CF13" i="3"/>
  <c r="P17" i="3"/>
  <c r="CU11" i="3"/>
  <c r="AE15" i="3"/>
  <c r="BI17" i="3"/>
  <c r="BB13" i="3"/>
  <c r="CF15" i="3"/>
  <c r="BB7" i="3"/>
  <c r="AI7" i="3"/>
  <c r="B7" i="3"/>
  <c r="AN11" i="3"/>
  <c r="BG5" i="3"/>
  <c r="Y7" i="3"/>
  <c r="CK7" i="3"/>
  <c r="BC9" i="3"/>
  <c r="U11" i="3"/>
  <c r="CO11" i="3"/>
  <c r="BG13" i="3"/>
  <c r="Y15" i="3"/>
  <c r="CK15" i="3"/>
  <c r="BK17" i="3"/>
  <c r="BD13" i="3"/>
  <c r="CH15" i="3"/>
  <c r="BS11" i="3"/>
  <c r="C15" i="3"/>
  <c r="AG17" i="3"/>
  <c r="Z13" i="3"/>
  <c r="BD15" i="3"/>
  <c r="CH17" i="3"/>
  <c r="C5" i="3"/>
  <c r="BV7" i="3"/>
  <c r="CE17" i="3"/>
  <c r="L13" i="3"/>
  <c r="BX13" i="3"/>
  <c r="AP15" i="3"/>
  <c r="H17" i="3"/>
  <c r="BT17" i="3"/>
  <c r="CM11" i="3"/>
  <c r="BU13" i="3"/>
  <c r="BC15" i="3"/>
  <c r="BA17" i="3"/>
  <c r="CR11" i="3"/>
  <c r="BZ13" i="3"/>
  <c r="BX15" i="3"/>
  <c r="BF17" i="3"/>
  <c r="F7" i="3"/>
  <c r="AY7" i="3"/>
  <c r="X5" i="3"/>
  <c r="BN11" i="3"/>
  <c r="CR13" i="3"/>
  <c r="BH17" i="3"/>
  <c r="BG15" i="3"/>
  <c r="CR15" i="3"/>
  <c r="D11" i="3"/>
  <c r="CI5" i="3"/>
  <c r="BA7" i="3"/>
  <c r="S9" i="3"/>
  <c r="CE9" i="3"/>
  <c r="AW11" i="3"/>
  <c r="W13" i="3"/>
  <c r="CI13" i="3"/>
  <c r="BA15" i="3"/>
  <c r="S17" i="3"/>
  <c r="CH11" i="3"/>
  <c r="R15" i="3"/>
  <c r="AV17" i="3"/>
  <c r="AG13" i="3"/>
  <c r="BK15" i="3"/>
  <c r="CO17" i="3"/>
  <c r="CH13" i="3"/>
  <c r="R17" i="3"/>
  <c r="CK5" i="3"/>
  <c r="BY5" i="3"/>
  <c r="CL9" i="3"/>
  <c r="BE11" i="3"/>
  <c r="BW5" i="3"/>
  <c r="AO7" i="3"/>
  <c r="G9" i="3"/>
  <c r="BS9" i="3"/>
  <c r="AK11" i="3"/>
  <c r="K13" i="3"/>
  <c r="BW13" i="3"/>
  <c r="AO15" i="3"/>
  <c r="G17" i="3"/>
  <c r="CQ17" i="3"/>
  <c r="CJ13" i="3"/>
  <c r="T17" i="3"/>
  <c r="E13" i="3"/>
  <c r="AI15" i="3"/>
  <c r="BM17" i="3"/>
  <c r="BF13" i="3"/>
  <c r="CJ15" i="3"/>
  <c r="AT7" i="3"/>
  <c r="AA7" i="3"/>
  <c r="CN5" i="3"/>
  <c r="CU17" i="3"/>
  <c r="AB13" i="3"/>
  <c r="CN13" i="3"/>
  <c r="BF15" i="3"/>
  <c r="X17" i="3"/>
  <c r="CJ17" i="3"/>
  <c r="I13" i="3"/>
  <c r="CK13" i="3"/>
  <c r="CI15" i="3"/>
  <c r="BQ17" i="3"/>
  <c r="N13" i="3"/>
  <c r="L15" i="3"/>
  <c r="CN15" i="3"/>
  <c r="BV17" i="3"/>
  <c r="BE5" i="3"/>
  <c r="S7" i="3"/>
  <c r="Z7" i="3"/>
  <c r="P13" i="3"/>
  <c r="AT15" i="3"/>
  <c r="CQ11" i="3"/>
  <c r="BE17" i="3"/>
  <c r="K7" i="3"/>
  <c r="AD15" i="3"/>
  <c r="F5" i="3"/>
  <c r="BC17" i="3"/>
  <c r="CD11" i="3"/>
  <c r="AV13" i="3"/>
  <c r="N15" i="3"/>
  <c r="CP15" i="3"/>
  <c r="BX17" i="3"/>
  <c r="BI13" i="3"/>
  <c r="CM15" i="3"/>
  <c r="CF11" i="3"/>
  <c r="CP17" i="3"/>
  <c r="BS15" i="3"/>
  <c r="AK17" i="3"/>
  <c r="BL11" i="3"/>
  <c r="AD13" i="3"/>
  <c r="CP13" i="3"/>
  <c r="BH15" i="3"/>
  <c r="Z17" i="3"/>
  <c r="CL17" i="3"/>
  <c r="BZ5" i="3"/>
  <c r="CE7" i="3"/>
  <c r="BN5" i="3"/>
  <c r="BN7" i="3"/>
  <c r="BS17" i="3"/>
  <c r="CT11" i="3"/>
  <c r="BL13" i="3"/>
  <c r="L17" i="3"/>
  <c r="BK11" i="3"/>
  <c r="CO13" i="3"/>
  <c r="Y17" i="3"/>
  <c r="AH13" i="3"/>
  <c r="AR5" i="3"/>
  <c r="CA11" i="3"/>
  <c r="AS13" i="3"/>
  <c r="K15" i="3"/>
  <c r="BW15" i="3"/>
  <c r="AO17" i="3"/>
  <c r="BP11" i="3"/>
  <c r="AX13" i="3"/>
  <c r="AF15" i="3"/>
  <c r="AD17" i="3"/>
  <c r="BJ7" i="3"/>
  <c r="AD5" i="3"/>
  <c r="BI5" i="3"/>
  <c r="J7" i="3"/>
  <c r="BN13" i="3"/>
  <c r="BL15" i="3"/>
  <c r="AT17" i="3"/>
  <c r="AD7" i="3"/>
  <c r="BW7" i="3"/>
  <c r="AN5" i="3"/>
  <c r="AH7" i="3"/>
  <c r="BJ15" i="3"/>
  <c r="AB17" i="3"/>
  <c r="CN17" i="3"/>
  <c r="M13" i="3"/>
  <c r="BY13" i="3"/>
  <c r="AQ15" i="3"/>
  <c r="I17" i="3"/>
  <c r="BU17" i="3"/>
  <c r="B13" i="3"/>
  <c r="CT13" i="3"/>
  <c r="CB15" i="3"/>
  <c r="BJ17" i="3"/>
  <c r="BU5" i="3"/>
  <c r="AQ7" i="3"/>
  <c r="R5" i="3"/>
  <c r="BX5" i="3"/>
  <c r="R13" i="3"/>
  <c r="CD13" i="3"/>
  <c r="AV15" i="3"/>
  <c r="N17" i="3"/>
  <c r="BZ17" i="3"/>
  <c r="CR5" i="3"/>
  <c r="K5" i="3"/>
  <c r="CD5" i="3"/>
  <c r="B5" i="3"/>
  <c r="M5" i="3"/>
  <c r="V5" i="3"/>
  <c r="N5" i="3"/>
  <c r="C7" i="3"/>
  <c r="Y5" i="3"/>
  <c r="V7" i="3"/>
  <c r="BN17" i="3"/>
  <c r="B17" i="3"/>
  <c r="AJ15" i="3"/>
  <c r="BR13" i="3"/>
  <c r="F13" i="3"/>
  <c r="BY17" i="3"/>
  <c r="M17" i="3"/>
  <c r="AU15" i="3"/>
  <c r="CC13" i="3"/>
  <c r="Q13" i="3"/>
  <c r="CR17" i="3"/>
  <c r="AF17" i="3"/>
  <c r="BN15" i="3"/>
  <c r="B15" i="3"/>
  <c r="AJ13" i="3"/>
  <c r="BR11" i="3"/>
  <c r="AQ17" i="3"/>
  <c r="K17" i="3"/>
  <c r="BY15" i="3"/>
  <c r="AS15" i="3"/>
  <c r="M15" i="3"/>
  <c r="CA13" i="3"/>
  <c r="AU13" i="3"/>
  <c r="O13" i="3"/>
  <c r="CC11" i="3"/>
  <c r="AO11" i="3"/>
  <c r="I11" i="3"/>
  <c r="BW9" i="3"/>
  <c r="AQ9" i="3"/>
  <c r="K9" i="3"/>
  <c r="BY7" i="3"/>
  <c r="AS7" i="3"/>
  <c r="M7" i="3"/>
  <c r="CA5" i="3"/>
  <c r="AU5" i="3"/>
  <c r="BJ11" i="3"/>
  <c r="AB11" i="3"/>
  <c r="CP9" i="3"/>
  <c r="BN9" i="3"/>
  <c r="AT9" i="3"/>
  <c r="Z9" i="3"/>
  <c r="B9" i="3"/>
  <c r="CB7" i="3"/>
  <c r="BH7" i="3"/>
  <c r="AN7" i="3"/>
  <c r="X7" i="3"/>
  <c r="H7" i="3"/>
  <c r="BI11" i="3"/>
  <c r="AQ11" i="3"/>
  <c r="AA11" i="3"/>
  <c r="K11" i="3"/>
  <c r="CO9" i="3"/>
  <c r="BY9" i="3"/>
  <c r="BI9" i="3"/>
  <c r="AS9" i="3"/>
  <c r="AC9" i="3"/>
  <c r="M9" i="3"/>
  <c r="CQ7" i="3"/>
  <c r="AX11" i="3"/>
  <c r="AH11" i="3"/>
  <c r="R11" i="3"/>
  <c r="B11" i="3"/>
  <c r="CF9" i="3"/>
  <c r="BP9" i="3"/>
  <c r="AZ9" i="3"/>
  <c r="AJ9" i="3"/>
  <c r="T9" i="3"/>
  <c r="D9" i="3"/>
  <c r="D5" i="3"/>
  <c r="BB5" i="3"/>
  <c r="AX5" i="3"/>
  <c r="BG7" i="3"/>
  <c r="BJ5" i="3"/>
  <c r="BZ7" i="3"/>
  <c r="AL17" i="3"/>
  <c r="BT15" i="3"/>
  <c r="H15" i="3"/>
  <c r="AP13" i="3"/>
  <c r="BX11" i="3"/>
  <c r="AW17" i="3"/>
  <c r="CE15" i="3"/>
  <c r="S15" i="3"/>
  <c r="BA13" i="3"/>
  <c r="CI11" i="3"/>
  <c r="BP17" i="3"/>
  <c r="D17" i="3"/>
  <c r="AL15" i="3"/>
  <c r="BT13" i="3"/>
  <c r="H13" i="3"/>
  <c r="CA17" i="3"/>
  <c r="AE17" i="3"/>
  <c r="CS15" i="3"/>
  <c r="BM15" i="3"/>
  <c r="AG15" i="3"/>
  <c r="CU13" i="3"/>
  <c r="BO13" i="3"/>
  <c r="AI13" i="3"/>
  <c r="C13" i="3"/>
  <c r="BM11" i="3"/>
  <c r="AC11" i="3"/>
  <c r="CQ9" i="3"/>
  <c r="BK9" i="3"/>
  <c r="AE9" i="3"/>
  <c r="CS7" i="3"/>
  <c r="BM7" i="3"/>
  <c r="AG7" i="3"/>
  <c r="CU5" i="3"/>
  <c r="BO5" i="3"/>
  <c r="AI5" i="3"/>
  <c r="AV11" i="3"/>
  <c r="P11" i="3"/>
  <c r="CD9" i="3"/>
  <c r="BJ9" i="3"/>
  <c r="AP9" i="3"/>
  <c r="R9" i="3"/>
  <c r="CR7" i="3"/>
  <c r="BX7" i="3"/>
  <c r="AZ7" i="3"/>
  <c r="AJ7" i="3"/>
  <c r="T7" i="3"/>
  <c r="D7" i="3"/>
  <c r="BD11" i="3"/>
  <c r="AM11" i="3"/>
  <c r="W11" i="3"/>
  <c r="G11" i="3"/>
  <c r="CK9" i="3"/>
  <c r="BU9" i="3"/>
  <c r="BE9" i="3"/>
  <c r="AO9" i="3"/>
  <c r="Y9" i="3"/>
  <c r="I9" i="3"/>
  <c r="BQ11" i="3"/>
  <c r="AT11" i="3"/>
  <c r="AD11" i="3"/>
  <c r="N11" i="3"/>
  <c r="CR9" i="3"/>
  <c r="CB9" i="3"/>
  <c r="BL9" i="3"/>
  <c r="AV9" i="3"/>
  <c r="AF9" i="3"/>
  <c r="P9" i="3"/>
  <c r="CT7" i="3"/>
  <c r="H5" i="3"/>
  <c r="Z5" i="3"/>
  <c r="AV5" i="3"/>
  <c r="BQ5" i="3"/>
  <c r="CL5" i="3"/>
  <c r="W7" i="3"/>
  <c r="BC7" i="3"/>
  <c r="AP7" i="3"/>
  <c r="BD5" i="3"/>
  <c r="BO7" i="3"/>
  <c r="BP5" i="3"/>
  <c r="CT17" i="3"/>
  <c r="AH17" i="3"/>
  <c r="BP15" i="3"/>
  <c r="D15" i="3"/>
  <c r="AL13" i="3"/>
  <c r="BT11" i="3"/>
  <c r="AS17" i="3"/>
  <c r="CA15" i="3"/>
  <c r="O15" i="3"/>
  <c r="AW13" i="3"/>
  <c r="CE11" i="3"/>
  <c r="BL17" i="3"/>
  <c r="CT15" i="3"/>
  <c r="AH15" i="3"/>
  <c r="BP13" i="3"/>
  <c r="D13" i="3"/>
  <c r="BW17" i="3"/>
  <c r="AA17" i="3"/>
  <c r="CO15" i="3"/>
  <c r="BI15" i="3"/>
  <c r="AC15" i="3"/>
  <c r="CQ13" i="3"/>
  <c r="BK13" i="3"/>
  <c r="AE13" i="3"/>
  <c r="CS11" i="3"/>
  <c r="BF11" i="3"/>
  <c r="Y11" i="3"/>
  <c r="CM9" i="3"/>
  <c r="BG9" i="3"/>
  <c r="AA9" i="3"/>
  <c r="CO7" i="3"/>
  <c r="BI7" i="3"/>
  <c r="AC7" i="3"/>
  <c r="CQ5" i="3"/>
  <c r="BK5" i="3"/>
  <c r="AE5" i="3"/>
  <c r="AR11" i="3"/>
  <c r="L11" i="3"/>
  <c r="BZ9" i="3"/>
  <c r="BF9" i="3"/>
  <c r="AH9" i="3"/>
  <c r="N9" i="3"/>
  <c r="CN7" i="3"/>
  <c r="BP7" i="3"/>
  <c r="AV7" i="3"/>
  <c r="AF7" i="3"/>
  <c r="P7" i="3"/>
  <c r="CT5" i="3"/>
  <c r="AY11" i="3"/>
  <c r="AI11" i="3"/>
  <c r="S11" i="3"/>
  <c r="C11" i="3"/>
  <c r="CG9" i="3"/>
  <c r="BQ9" i="3"/>
  <c r="BA9" i="3"/>
  <c r="AK9" i="3"/>
  <c r="U9" i="3"/>
  <c r="E9" i="3"/>
  <c r="BH11" i="3"/>
  <c r="AP11" i="3"/>
  <c r="Z11" i="3"/>
  <c r="J11" i="3"/>
  <c r="CN9" i="3"/>
  <c r="BX9" i="3"/>
  <c r="BH9" i="3"/>
  <c r="AR9" i="3"/>
  <c r="AB9" i="3"/>
  <c r="L9" i="3"/>
  <c r="CP7" i="3"/>
  <c r="L5" i="3"/>
  <c r="AF5" i="3"/>
  <c r="BA5" i="3"/>
  <c r="BV5" i="3"/>
  <c r="J5" i="3"/>
  <c r="CO5" i="3"/>
  <c r="T5" i="3"/>
  <c r="N7" i="3"/>
  <c r="BR17" i="3"/>
  <c r="F17" i="3"/>
  <c r="AN15" i="3"/>
  <c r="BV13" i="3"/>
  <c r="J13" i="3"/>
  <c r="CC17" i="3"/>
  <c r="Q17" i="3"/>
  <c r="AY15" i="3"/>
  <c r="CG13" i="3"/>
  <c r="U13" i="3"/>
  <c r="BC11" i="3"/>
  <c r="AJ17" i="3"/>
  <c r="BR15" i="3"/>
  <c r="F15" i="3"/>
  <c r="AN13" i="3"/>
  <c r="BV11" i="3"/>
  <c r="AU17" i="3"/>
  <c r="O17" i="3"/>
  <c r="CC15" i="3"/>
  <c r="AW15" i="3"/>
  <c r="Q15" i="3"/>
  <c r="CE13" i="3"/>
  <c r="AY13" i="3"/>
  <c r="S13" i="3"/>
  <c r="CG11" i="3"/>
  <c r="AS11" i="3"/>
  <c r="M11" i="3"/>
  <c r="CA9" i="3"/>
  <c r="AU9" i="3"/>
  <c r="O9" i="3"/>
  <c r="CC7" i="3"/>
  <c r="AW7" i="3"/>
  <c r="Q7" i="3"/>
  <c r="CE5" i="3"/>
  <c r="AY5" i="3"/>
  <c r="S5" i="3"/>
  <c r="AF11" i="3"/>
  <c r="CT9" i="3"/>
  <c r="BV9" i="3"/>
  <c r="AX9" i="3"/>
  <c r="AD9" i="3"/>
  <c r="J9" i="3"/>
  <c r="CF7" i="3"/>
  <c r="BL7" i="3"/>
  <c r="AR7" i="3"/>
  <c r="AB7" i="3"/>
  <c r="L7" i="3"/>
  <c r="CP5" i="3"/>
  <c r="AU11" i="3"/>
  <c r="AE11" i="3"/>
  <c r="O11" i="3"/>
  <c r="CS9" i="3"/>
  <c r="CC9" i="3"/>
  <c r="BM9" i="3"/>
  <c r="AW9" i="3"/>
  <c r="AG9" i="3"/>
  <c r="Q9" i="3"/>
  <c r="CU7" i="3"/>
  <c r="BB11" i="3"/>
  <c r="AL11" i="3"/>
  <c r="V11" i="3"/>
  <c r="F11" i="3"/>
  <c r="CJ9" i="3"/>
  <c r="BT9" i="3"/>
  <c r="BD9" i="3"/>
  <c r="AN9" i="3"/>
  <c r="X9" i="3"/>
  <c r="H9" i="3"/>
  <c r="CL7" i="3"/>
  <c r="P5" i="3"/>
  <c r="AK5" i="3"/>
  <c r="BF5" i="3"/>
  <c r="CB5" i="3"/>
  <c r="BL5" i="3"/>
  <c r="O7" i="3"/>
  <c r="BK7" i="3"/>
  <c r="CG5" i="3"/>
  <c r="AE7" i="3"/>
  <c r="BS7" i="3"/>
  <c r="U5" i="3"/>
  <c r="CS5" i="3"/>
  <c r="AM7" i="3"/>
  <c r="CA7" i="3"/>
  <c r="AP5" i="3"/>
  <c r="G7" i="3"/>
  <c r="AU7" i="3"/>
  <c r="CI7" i="3"/>
  <c r="B22" i="1"/>
  <c r="B23" i="1" l="1"/>
  <c r="B24" i="1" l="1"/>
  <c r="B25" i="1" l="1"/>
  <c r="B26" i="1" l="1"/>
  <c r="B27" i="1" l="1"/>
  <c r="B28" i="1" l="1"/>
  <c r="B29" i="1" l="1"/>
  <c r="B30" i="1" l="1"/>
  <c r="B31" i="1" l="1"/>
  <c r="B32" i="1" l="1"/>
  <c r="B33" i="1" l="1"/>
  <c r="B34" i="1" l="1"/>
  <c r="B35" i="1" l="1"/>
  <c r="B36" i="1" l="1"/>
  <c r="B37" i="1" l="1"/>
  <c r="B38" i="1" l="1"/>
  <c r="B39" i="1" l="1"/>
  <c r="B40" i="1" l="1"/>
  <c r="B41" i="1" l="1"/>
  <c r="B42" i="1" l="1"/>
  <c r="B43" i="1" l="1"/>
  <c r="B44" i="1" l="1"/>
  <c r="B45" i="1" l="1"/>
  <c r="B46" i="1" l="1"/>
  <c r="B47" i="1" l="1"/>
  <c r="B48" i="1" l="1"/>
  <c r="B49" i="1" l="1"/>
  <c r="B50" i="1" l="1"/>
  <c r="B51" i="1" l="1"/>
  <c r="B52" i="1" l="1"/>
  <c r="B53" i="1" l="1"/>
  <c r="B54" i="1" l="1"/>
  <c r="B55" i="1" l="1"/>
  <c r="B56" i="1" l="1"/>
  <c r="B57" i="1" l="1"/>
  <c r="B58" i="1" l="1"/>
  <c r="B59" i="1" l="1"/>
  <c r="B60" i="1" l="1"/>
  <c r="B61" i="1" l="1"/>
  <c r="B62" i="1" l="1"/>
  <c r="B63" i="1" l="1"/>
  <c r="B64" i="1" l="1"/>
  <c r="B65" i="1" l="1"/>
  <c r="B66" i="1" l="1"/>
  <c r="B67" i="1" l="1"/>
  <c r="B68" i="1" l="1"/>
  <c r="B69" i="1" l="1"/>
  <c r="B70" i="1" l="1"/>
  <c r="B71" i="1" l="1"/>
  <c r="B72" i="1" l="1"/>
  <c r="B73" i="1" l="1"/>
  <c r="B74" i="1" l="1"/>
  <c r="B75" i="1" l="1"/>
  <c r="B76" i="1" l="1"/>
  <c r="B77" i="1" l="1"/>
  <c r="B78" i="1" l="1"/>
  <c r="B79" i="1" l="1"/>
  <c r="B80" i="1" l="1"/>
  <c r="B81" i="1" l="1"/>
  <c r="B82" i="1" l="1"/>
  <c r="B83" i="1" l="1"/>
  <c r="B84" i="1" l="1"/>
  <c r="B85" i="1" l="1"/>
  <c r="B86" i="1" l="1"/>
  <c r="B87" i="1" l="1"/>
  <c r="B88" i="1" l="1"/>
  <c r="B89" i="1" l="1"/>
  <c r="B90" i="1" l="1"/>
  <c r="B91" i="1" l="1"/>
  <c r="B92" i="1" l="1"/>
  <c r="B93" i="1" l="1"/>
  <c r="B94" i="1" l="1"/>
  <c r="B95" i="1" l="1"/>
  <c r="B96" i="1" l="1"/>
  <c r="B97" i="1" l="1"/>
  <c r="B98" i="1" l="1"/>
  <c r="B99" i="1" l="1"/>
  <c r="B100" i="1" l="1"/>
  <c r="B101" i="1" l="1"/>
  <c r="B102" i="1" l="1"/>
  <c r="B103" i="1" l="1"/>
  <c r="B104" i="1" l="1"/>
  <c r="B105" i="1" l="1"/>
  <c r="B106" i="1" l="1"/>
  <c r="B107" i="1" l="1"/>
  <c r="B108" i="1" l="1"/>
  <c r="B109" i="1" l="1"/>
  <c r="B110" i="1" l="1"/>
  <c r="B111" i="1" l="1"/>
  <c r="B112" i="1" l="1"/>
  <c r="CB16" i="3" s="1"/>
  <c r="CM4" i="3"/>
  <c r="BD8" i="3" l="1"/>
  <c r="AF16" i="3"/>
  <c r="BA6" i="3"/>
  <c r="T12" i="3"/>
  <c r="S8" i="3"/>
  <c r="CK6" i="3"/>
  <c r="AX12" i="3"/>
  <c r="G14" i="3"/>
  <c r="CH8" i="3"/>
  <c r="BC14" i="3"/>
  <c r="AU6" i="3"/>
  <c r="BI8" i="3"/>
  <c r="BI14" i="3"/>
  <c r="CN14" i="3"/>
  <c r="AE12" i="3"/>
  <c r="AY14" i="3"/>
  <c r="CR6" i="3"/>
  <c r="CF8" i="3"/>
  <c r="AI4" i="3"/>
  <c r="AQ16" i="3"/>
  <c r="T10" i="3"/>
  <c r="BW16" i="3"/>
  <c r="CQ10" i="3"/>
  <c r="AL4" i="3"/>
  <c r="CC6" i="3"/>
  <c r="CL16" i="3"/>
  <c r="P8" i="3"/>
  <c r="BW4" i="3"/>
  <c r="BC8" i="3"/>
  <c r="C6" i="3"/>
  <c r="CC16" i="3"/>
  <c r="CS6" i="3"/>
  <c r="AR4" i="3"/>
  <c r="CK14" i="3"/>
  <c r="AR6" i="3"/>
  <c r="BH12" i="3"/>
  <c r="CC8" i="3"/>
  <c r="CH6" i="3"/>
  <c r="CB14" i="3"/>
  <c r="CD12" i="3"/>
  <c r="K6" i="3"/>
  <c r="AH10" i="3"/>
  <c r="J6" i="3"/>
  <c r="BB10" i="3"/>
  <c r="CB10" i="3"/>
  <c r="BX14" i="3"/>
  <c r="AY6" i="3"/>
  <c r="AO4" i="3"/>
  <c r="L14" i="3"/>
  <c r="BJ6" i="3"/>
  <c r="BL14" i="3"/>
  <c r="AI10" i="3"/>
  <c r="AW10" i="3"/>
  <c r="R14" i="3"/>
  <c r="AV6" i="3"/>
  <c r="E10" i="3"/>
  <c r="BQ10" i="3"/>
  <c r="CG12" i="3"/>
  <c r="AL14" i="3"/>
  <c r="H12" i="3"/>
  <c r="CS10" i="3"/>
  <c r="L4" i="3"/>
  <c r="B14" i="3"/>
  <c r="AD4" i="3"/>
  <c r="AK6" i="3"/>
  <c r="V12" i="3"/>
  <c r="AM16" i="3"/>
  <c r="AV12" i="3"/>
  <c r="AJ4" i="3"/>
  <c r="CK4" i="3"/>
  <c r="CF16" i="3"/>
  <c r="CQ8" i="3"/>
  <c r="BQ16" i="3"/>
  <c r="CN6" i="3"/>
  <c r="BN8" i="3"/>
  <c r="BS10" i="3"/>
  <c r="BH8" i="3"/>
  <c r="BR8" i="3"/>
  <c r="AQ8" i="3"/>
  <c r="F10" i="3"/>
  <c r="BJ16" i="3"/>
  <c r="BZ4" i="3"/>
  <c r="BG6" i="3"/>
  <c r="BN12" i="3"/>
  <c r="CU8" i="3"/>
  <c r="CG16" i="3"/>
  <c r="CR16" i="3"/>
  <c r="AH6" i="3"/>
  <c r="BY4" i="3"/>
  <c r="AK14" i="3"/>
  <c r="V16" i="3"/>
  <c r="BW14" i="3"/>
  <c r="CE14" i="3"/>
  <c r="CH10" i="3"/>
  <c r="X12" i="3"/>
  <c r="AR10" i="3"/>
  <c r="C8" i="3"/>
  <c r="B16" i="3"/>
  <c r="CC10" i="3"/>
  <c r="G12" i="3"/>
  <c r="CT12" i="3"/>
  <c r="G8" i="3"/>
  <c r="BY16" i="3"/>
  <c r="CM14" i="3"/>
  <c r="BC12" i="3"/>
  <c r="AS10" i="3"/>
  <c r="I12" i="3"/>
  <c r="I10" i="3"/>
  <c r="AA8" i="3"/>
  <c r="CJ10" i="3"/>
  <c r="AZ10" i="3"/>
  <c r="AZ14" i="3"/>
  <c r="BI16" i="3"/>
  <c r="BZ14" i="3"/>
  <c r="U6" i="3"/>
  <c r="E4" i="3"/>
  <c r="BK16" i="3"/>
  <c r="L6" i="3"/>
  <c r="AZ16" i="3"/>
  <c r="CU14" i="3"/>
  <c r="BN4" i="3"/>
  <c r="H16" i="3"/>
  <c r="AG12" i="3"/>
  <c r="O10" i="3"/>
  <c r="BV12" i="3"/>
  <c r="BZ6" i="3"/>
  <c r="BU6" i="3"/>
  <c r="BI6" i="3"/>
  <c r="CI14" i="3"/>
  <c r="CO4" i="3"/>
  <c r="BQ12" i="3"/>
  <c r="CH12" i="3"/>
  <c r="I4" i="3"/>
  <c r="BK4" i="3"/>
  <c r="CQ14" i="3"/>
  <c r="BA4" i="3"/>
  <c r="BR16" i="3"/>
  <c r="AP8" i="3"/>
  <c r="AN4" i="3"/>
  <c r="AV14" i="3"/>
  <c r="BW8" i="3"/>
  <c r="BY12" i="3"/>
  <c r="AG4" i="3"/>
  <c r="AV8" i="3"/>
  <c r="CE4" i="3"/>
  <c r="CR14" i="3"/>
  <c r="L16" i="3"/>
  <c r="Z14" i="3"/>
  <c r="AS12" i="3"/>
  <c r="AJ12" i="3"/>
  <c r="CC4" i="3"/>
  <c r="T14" i="3"/>
  <c r="BA8" i="3"/>
  <c r="BN10" i="3"/>
  <c r="CE16" i="3"/>
  <c r="AX8" i="3"/>
  <c r="BU4" i="3"/>
  <c r="BJ8" i="3"/>
  <c r="M16" i="3"/>
  <c r="X4" i="3"/>
  <c r="O4" i="3"/>
  <c r="R6" i="3"/>
  <c r="W4" i="3"/>
  <c r="AS14" i="3"/>
  <c r="AG16" i="3"/>
  <c r="CP8" i="3"/>
  <c r="CS16" i="3"/>
  <c r="CI12" i="3"/>
  <c r="AW4" i="3"/>
  <c r="AL12" i="3"/>
  <c r="BZ16" i="3"/>
  <c r="AS16" i="3"/>
  <c r="AK4" i="3"/>
  <c r="D12" i="3"/>
  <c r="AW6" i="3"/>
  <c r="Q12" i="3"/>
  <c r="BF6" i="3"/>
  <c r="W12" i="3"/>
  <c r="AF6" i="3"/>
  <c r="CR12" i="3"/>
  <c r="BG14" i="3"/>
  <c r="CP6" i="3"/>
  <c r="CQ12" i="3"/>
  <c r="B8" i="3"/>
  <c r="X6" i="3"/>
  <c r="CJ8" i="3"/>
  <c r="AP14" i="3"/>
  <c r="CL4" i="3"/>
  <c r="P12" i="3"/>
  <c r="CA8" i="3"/>
  <c r="CF6" i="3"/>
  <c r="AU4" i="3"/>
  <c r="AD10" i="3"/>
  <c r="AT8" i="3"/>
  <c r="CH4" i="3"/>
  <c r="CA16" i="3"/>
  <c r="CU12" i="3"/>
  <c r="BH10" i="3"/>
  <c r="AS6" i="3"/>
  <c r="CG14" i="3"/>
  <c r="CE10" i="3"/>
  <c r="AR8" i="3"/>
  <c r="BV6" i="3"/>
  <c r="BX12" i="3"/>
  <c r="AI16" i="3"/>
  <c r="S16" i="3"/>
  <c r="CL8" i="3"/>
  <c r="AN8" i="3"/>
  <c r="X14" i="3"/>
  <c r="Y4" i="3"/>
  <c r="CD10" i="3"/>
  <c r="CH14" i="3"/>
  <c r="D16" i="3"/>
  <c r="G16" i="3"/>
  <c r="CT10" i="3"/>
  <c r="BX6" i="3"/>
  <c r="AO14" i="3"/>
  <c r="Y12" i="3"/>
  <c r="CG10" i="3"/>
  <c r="CN4" i="3"/>
  <c r="F12" i="3"/>
  <c r="AQ14" i="3"/>
  <c r="U14" i="3"/>
  <c r="K10" i="3"/>
  <c r="BC4" i="3"/>
  <c r="BP6" i="3"/>
  <c r="CF4" i="3"/>
  <c r="AD8" i="3"/>
  <c r="CN8" i="3"/>
  <c r="AT6" i="3"/>
  <c r="M8" i="3"/>
  <c r="BO6" i="3"/>
  <c r="AN6" i="3"/>
  <c r="BW12" i="3"/>
  <c r="CA14" i="3"/>
  <c r="N12" i="3"/>
  <c r="BD4" i="3"/>
  <c r="CD16" i="3"/>
  <c r="BQ14" i="3"/>
  <c r="CO16" i="3"/>
  <c r="Q10" i="3"/>
  <c r="CF14" i="3"/>
  <c r="K4" i="3"/>
  <c r="BS8" i="3"/>
  <c r="AE14" i="3"/>
  <c r="Z10" i="3"/>
  <c r="CO12" i="3"/>
  <c r="BX16" i="3"/>
  <c r="CS12" i="3"/>
  <c r="AL8" i="3"/>
  <c r="BE6" i="3"/>
  <c r="Z12" i="3"/>
  <c r="AA14" i="3"/>
  <c r="V4" i="3"/>
  <c r="M6" i="3"/>
  <c r="AX10" i="3"/>
  <c r="AO8" i="3"/>
  <c r="BW6" i="3"/>
  <c r="AO6" i="3"/>
  <c r="CF10" i="3"/>
  <c r="BF16" i="3"/>
  <c r="AC12" i="3"/>
  <c r="CI4" i="3"/>
  <c r="G4" i="3"/>
  <c r="BT14" i="3"/>
  <c r="Z6" i="3"/>
  <c r="W14" i="3"/>
  <c r="L12" i="3"/>
  <c r="W10" i="3"/>
  <c r="AZ6" i="3"/>
  <c r="BT8" i="3"/>
  <c r="Q6" i="3"/>
  <c r="AY10" i="3"/>
  <c r="AP10" i="3"/>
  <c r="AJ10" i="3"/>
  <c r="AR16" i="3"/>
  <c r="AK10" i="3"/>
  <c r="D6" i="3"/>
  <c r="BV14" i="3"/>
  <c r="S4" i="3"/>
  <c r="D8" i="3"/>
  <c r="S10" i="3"/>
  <c r="BW10" i="3"/>
  <c r="AH14" i="3"/>
  <c r="BZ12" i="3"/>
  <c r="AM10" i="3"/>
  <c r="AB14" i="3"/>
  <c r="O14" i="3"/>
  <c r="S6" i="3"/>
  <c r="O16" i="3"/>
  <c r="CB6" i="3"/>
  <c r="BK8" i="3"/>
  <c r="BG10" i="3"/>
  <c r="CM8" i="3"/>
  <c r="AE6" i="3"/>
  <c r="AQ10" i="3"/>
  <c r="C16" i="3"/>
  <c r="CF12" i="3"/>
  <c r="CA12" i="3"/>
  <c r="J12" i="3"/>
  <c r="BL10" i="3"/>
  <c r="AQ6" i="3"/>
  <c r="BD6" i="3"/>
  <c r="BG12" i="3"/>
  <c r="O6" i="3"/>
  <c r="BM10" i="3"/>
  <c r="BE4" i="3"/>
  <c r="G10" i="3"/>
  <c r="J14" i="3"/>
  <c r="BJ10" i="3"/>
  <c r="X8" i="3"/>
  <c r="AU14" i="3"/>
  <c r="B12" i="3"/>
  <c r="CJ16" i="3"/>
  <c r="BP4" i="3"/>
  <c r="AF12" i="3"/>
  <c r="BZ8" i="3"/>
  <c r="CO14" i="3"/>
  <c r="BQ8" i="3"/>
  <c r="K14" i="3"/>
  <c r="CS8" i="3"/>
  <c r="AB8" i="3"/>
  <c r="CP4" i="3"/>
  <c r="AS8" i="3"/>
  <c r="AC6" i="3"/>
  <c r="I14" i="3"/>
  <c r="V10" i="3"/>
  <c r="C10" i="3"/>
  <c r="AA4" i="3"/>
  <c r="E8" i="3"/>
  <c r="CI16" i="3"/>
  <c r="J10" i="3"/>
  <c r="AB10" i="3"/>
  <c r="CU10" i="3"/>
  <c r="CB12" i="3"/>
  <c r="BK10" i="3"/>
  <c r="CT6" i="3"/>
  <c r="AB4" i="3"/>
  <c r="CK12" i="3"/>
  <c r="CR8" i="3"/>
  <c r="U16" i="3"/>
  <c r="AR14" i="3"/>
  <c r="BN6" i="3"/>
  <c r="U10" i="3"/>
  <c r="BM6" i="3"/>
  <c r="CJ12" i="3"/>
  <c r="AU8" i="3"/>
  <c r="BT6" i="3"/>
  <c r="BH4" i="3"/>
  <c r="BL6" i="3"/>
  <c r="CD4" i="3"/>
  <c r="AZ8" i="3"/>
  <c r="AO10" i="3"/>
  <c r="BO14" i="3"/>
  <c r="AN16" i="3"/>
  <c r="K12" i="3"/>
  <c r="BR14" i="3"/>
  <c r="AT14" i="3"/>
  <c r="BJ4" i="3"/>
  <c r="AD14" i="3"/>
  <c r="AO12" i="3"/>
  <c r="AT10" i="3"/>
  <c r="CE8" i="3"/>
  <c r="N10" i="3"/>
  <c r="F14" i="3"/>
  <c r="AM4" i="3"/>
  <c r="AM6" i="3"/>
  <c r="AT4" i="3"/>
  <c r="BK12" i="3"/>
  <c r="BL16" i="3"/>
  <c r="BV4" i="3"/>
  <c r="CL14" i="3"/>
  <c r="CT8" i="3"/>
  <c r="BI4" i="3"/>
  <c r="AF4" i="3"/>
  <c r="AY16" i="3"/>
  <c r="AM14" i="3"/>
  <c r="BV16" i="3"/>
  <c r="AH16" i="3"/>
  <c r="AA6" i="3"/>
  <c r="BJ14" i="3"/>
  <c r="BN14" i="3"/>
  <c r="Y6" i="3"/>
  <c r="BA14" i="3"/>
  <c r="D14" i="3"/>
  <c r="BD16" i="3"/>
  <c r="BC16" i="3"/>
  <c r="BB6" i="3"/>
  <c r="CT4" i="3"/>
  <c r="BI10" i="3"/>
  <c r="I16" i="3"/>
  <c r="BB14" i="3"/>
  <c r="AX14" i="3"/>
  <c r="CJ4" i="3"/>
  <c r="BE14" i="3"/>
  <c r="BY6" i="3"/>
  <c r="CR10" i="3"/>
  <c r="BG16" i="3"/>
  <c r="AG10" i="3"/>
  <c r="E16" i="3"/>
  <c r="AT12" i="3"/>
  <c r="P14" i="3"/>
  <c r="AA16" i="3"/>
  <c r="R10" i="3"/>
  <c r="BB8" i="3"/>
  <c r="CT14" i="3"/>
  <c r="Q4" i="3"/>
  <c r="AB12" i="3"/>
  <c r="BF10" i="3"/>
  <c r="AE10" i="3"/>
  <c r="B6" i="3"/>
  <c r="CE12" i="3"/>
  <c r="BH6" i="3"/>
  <c r="BN16" i="3"/>
  <c r="CG6" i="3"/>
  <c r="BE10" i="3"/>
  <c r="AW14" i="3"/>
  <c r="X16" i="3"/>
  <c r="AC8" i="3"/>
  <c r="AH12" i="3"/>
  <c r="J16" i="3"/>
  <c r="BX10" i="3"/>
  <c r="BV8" i="3"/>
  <c r="CM12" i="3"/>
  <c r="CU6" i="3"/>
  <c r="CA6" i="3"/>
  <c r="AZ4" i="3"/>
  <c r="CL12" i="3"/>
  <c r="BM4" i="3"/>
  <c r="C14" i="3"/>
  <c r="AP16" i="3"/>
  <c r="AN10" i="3"/>
  <c r="M4" i="3"/>
  <c r="Y16" i="3"/>
  <c r="W8" i="3"/>
  <c r="CH16" i="3"/>
  <c r="CR4" i="3"/>
  <c r="AJ14" i="3"/>
  <c r="BO16" i="3"/>
  <c r="T6" i="3"/>
  <c r="N6" i="3"/>
  <c r="CC14" i="3"/>
  <c r="F16" i="3"/>
  <c r="BQ6" i="3"/>
  <c r="AL10" i="3"/>
  <c r="CJ14" i="3"/>
  <c r="BL12" i="3"/>
  <c r="CS14" i="3"/>
  <c r="BS4" i="3"/>
  <c r="BM14" i="3"/>
  <c r="CO6" i="3"/>
  <c r="BL8" i="3"/>
  <c r="CS4" i="3"/>
  <c r="CJ6" i="3"/>
  <c r="V6" i="3"/>
  <c r="BO8" i="3"/>
  <c r="AT16" i="3"/>
  <c r="BU10" i="3"/>
  <c r="AB16" i="3"/>
  <c r="BS16" i="3"/>
  <c r="AE8" i="3"/>
  <c r="J4" i="3"/>
  <c r="Q14" i="3"/>
  <c r="V8" i="3"/>
  <c r="BZ10" i="3"/>
  <c r="CG8" i="3"/>
  <c r="CB8" i="3"/>
  <c r="BF4" i="3"/>
  <c r="K16" i="3"/>
  <c r="BR10" i="3"/>
  <c r="AC4" i="3"/>
  <c r="BM8" i="3"/>
  <c r="BL4" i="3"/>
  <c r="AN12" i="3"/>
  <c r="BE16" i="3"/>
  <c r="BS14" i="3"/>
  <c r="AW12" i="3"/>
  <c r="M10" i="3"/>
  <c r="AD16" i="3"/>
  <c r="R16" i="3"/>
  <c r="CD6" i="3"/>
  <c r="BU8" i="3"/>
  <c r="BT16" i="3"/>
  <c r="AI6" i="3"/>
  <c r="P10" i="3"/>
  <c r="Z8" i="3"/>
  <c r="N4" i="3"/>
  <c r="Y8" i="3"/>
  <c r="BX8" i="3"/>
  <c r="CN10" i="3"/>
  <c r="CK8" i="3"/>
  <c r="BY10" i="3"/>
  <c r="BD12" i="3"/>
  <c r="N8" i="3"/>
  <c r="BA10" i="3"/>
  <c r="AG14" i="3"/>
  <c r="BR4" i="3"/>
  <c r="H4" i="3"/>
  <c r="AA12" i="3"/>
  <c r="AY4" i="3"/>
  <c r="AY8" i="3"/>
  <c r="AJ8" i="3"/>
  <c r="AM8" i="3"/>
  <c r="AG8" i="3"/>
  <c r="BS12" i="3"/>
  <c r="T8" i="3"/>
  <c r="BP14" i="3"/>
  <c r="BY8" i="3"/>
  <c r="AG6" i="3"/>
  <c r="BD14" i="3"/>
  <c r="CB4" i="3"/>
  <c r="C12" i="3"/>
  <c r="BF8" i="3"/>
  <c r="AU10" i="3"/>
  <c r="CO8" i="3"/>
  <c r="AI12" i="3"/>
  <c r="CN16" i="3"/>
  <c r="AW8" i="3"/>
  <c r="AF14" i="3"/>
  <c r="CM10" i="3"/>
  <c r="BP12" i="3"/>
  <c r="AD12" i="3"/>
  <c r="AR12" i="3"/>
  <c r="N14" i="3"/>
  <c r="T16" i="3"/>
  <c r="CE6" i="3"/>
  <c r="BX4" i="3"/>
  <c r="BH14" i="3"/>
  <c r="AV10" i="3"/>
  <c r="AP6" i="3"/>
  <c r="CP14" i="3"/>
  <c r="P16" i="3"/>
  <c r="AA10" i="3"/>
  <c r="AO16" i="3"/>
  <c r="CI6" i="3"/>
  <c r="AD6" i="3"/>
  <c r="CD14" i="3"/>
  <c r="CM6" i="3"/>
  <c r="BF12" i="3"/>
  <c r="BY14" i="3"/>
  <c r="H14" i="3"/>
  <c r="F4" i="3"/>
  <c r="CI10" i="3"/>
  <c r="BR12" i="3"/>
  <c r="BF14" i="3"/>
  <c r="AJ6" i="3"/>
  <c r="CI8" i="3"/>
  <c r="BV10" i="3"/>
  <c r="AC10" i="3"/>
  <c r="CK10" i="3"/>
  <c r="AN14" i="3"/>
  <c r="AH8" i="3"/>
  <c r="AC16" i="3"/>
  <c r="AE16" i="3"/>
  <c r="W16" i="3"/>
  <c r="BB16" i="3"/>
  <c r="Z16" i="3"/>
  <c r="AL6" i="3"/>
  <c r="BP10" i="3"/>
  <c r="BD10" i="3"/>
  <c r="CT16" i="3"/>
  <c r="AX6" i="3"/>
  <c r="AU16" i="3"/>
  <c r="BS6" i="3"/>
  <c r="P6" i="3"/>
  <c r="CO10" i="3"/>
  <c r="CP12" i="3"/>
  <c r="BQ4" i="3"/>
  <c r="BE12" i="3"/>
  <c r="BK6" i="3"/>
  <c r="AP12" i="3"/>
  <c r="E14" i="3"/>
  <c r="BC6" i="3"/>
  <c r="O8" i="3"/>
  <c r="BT10" i="3"/>
  <c r="CA10" i="3"/>
  <c r="CQ16" i="3"/>
  <c r="BO4" i="3"/>
  <c r="AV16" i="3"/>
  <c r="BU12" i="3"/>
  <c r="U12" i="3"/>
  <c r="P4" i="3"/>
  <c r="V14" i="3"/>
  <c r="L10" i="3"/>
  <c r="N16" i="3"/>
  <c r="AX4" i="3"/>
  <c r="Q8" i="3"/>
  <c r="R12" i="3"/>
  <c r="CD8" i="3"/>
  <c r="BP16" i="3"/>
  <c r="BM12" i="3"/>
  <c r="H8" i="3"/>
  <c r="AI8" i="3"/>
  <c r="S12" i="3"/>
  <c r="BP8" i="3"/>
  <c r="BU14" i="3"/>
  <c r="BT12" i="3"/>
  <c r="AS4" i="3"/>
  <c r="BT4" i="3"/>
  <c r="BC10" i="3"/>
  <c r="AI14" i="3"/>
  <c r="Y10" i="3"/>
  <c r="E12" i="3"/>
  <c r="AX16" i="3"/>
  <c r="BM16" i="3"/>
  <c r="BJ12" i="3"/>
  <c r="AV4" i="3"/>
  <c r="AC14" i="3"/>
  <c r="BU16" i="3"/>
  <c r="Y14" i="3"/>
  <c r="AE4" i="3"/>
  <c r="BR6" i="3"/>
  <c r="CA4" i="3"/>
  <c r="AQ4" i="3"/>
  <c r="BA16" i="3"/>
  <c r="BO12" i="3"/>
  <c r="U4" i="3"/>
  <c r="CP16" i="3"/>
  <c r="O12" i="3"/>
  <c r="B10" i="3"/>
  <c r="AJ16" i="3"/>
  <c r="M12" i="3"/>
  <c r="AQ12" i="3"/>
  <c r="AF8" i="3"/>
  <c r="AY12" i="3"/>
  <c r="AK16" i="3"/>
  <c r="BG4" i="3"/>
  <c r="R4" i="3"/>
  <c r="CP10" i="3"/>
  <c r="CK16" i="3"/>
  <c r="W6" i="3"/>
  <c r="D10" i="3"/>
  <c r="BI12" i="3"/>
  <c r="AW16" i="3"/>
  <c r="CC12" i="3"/>
  <c r="Z4" i="3"/>
  <c r="BK14" i="3"/>
  <c r="BH16" i="3"/>
  <c r="U8" i="3"/>
  <c r="CL10" i="3"/>
  <c r="CQ4" i="3"/>
  <c r="AZ12" i="3"/>
  <c r="AH4" i="3"/>
  <c r="CU16" i="3"/>
  <c r="AF10" i="3"/>
  <c r="AK8" i="3"/>
  <c r="BO10" i="3"/>
  <c r="CM16" i="3"/>
  <c r="F8" i="3"/>
  <c r="AP4" i="3"/>
  <c r="CG4" i="3"/>
  <c r="CU4" i="3"/>
  <c r="AM12" i="3"/>
  <c r="BB12" i="3"/>
  <c r="H10" i="3"/>
  <c r="AK12" i="3"/>
  <c r="BG8" i="3"/>
  <c r="Q16" i="3"/>
  <c r="M14" i="3"/>
  <c r="I6" i="3"/>
  <c r="BB4" i="3"/>
  <c r="CN12" i="3"/>
  <c r="AU12" i="3"/>
  <c r="R8" i="3"/>
  <c r="S14" i="3"/>
  <c r="BE8" i="3"/>
  <c r="AB6" i="3"/>
  <c r="CQ6" i="3"/>
  <c r="AL16" i="3"/>
  <c r="BA12" i="3"/>
  <c r="X10" i="3"/>
  <c r="CL6" i="3"/>
  <c r="T4" i="3"/>
  <c r="E6" i="3"/>
  <c r="B4" i="3"/>
  <c r="D4" i="3"/>
  <c r="C4" i="3"/>
  <c r="F6" i="3"/>
  <c r="G6" i="3"/>
  <c r="H6" i="3"/>
  <c r="I8" i="3"/>
  <c r="J8" i="3"/>
  <c r="L8" i="3"/>
  <c r="K8" i="3"/>
  <c r="C2" i="1"/>
  <c r="F7" i="2" s="1"/>
  <c r="C1" i="1"/>
  <c r="H12" i="1" l="1"/>
  <c r="H11" i="1"/>
  <c r="H10" i="1"/>
  <c r="H9" i="1"/>
  <c r="H8" i="1"/>
  <c r="H7" i="1"/>
  <c r="H6" i="1"/>
  <c r="E6" i="1"/>
  <c r="E7" i="1" s="1"/>
  <c r="E8" i="1" s="1"/>
  <c r="E9" i="1" s="1"/>
  <c r="E10" i="1" s="1"/>
  <c r="E11" i="1" s="1"/>
  <c r="E12" i="1" s="1"/>
  <c r="J5" i="1"/>
  <c r="J6" i="1" s="1"/>
  <c r="J7" i="1" s="1"/>
  <c r="J8" i="1" s="1"/>
  <c r="J9" i="1" s="1"/>
  <c r="J10" i="1" s="1"/>
  <c r="J11" i="1" s="1"/>
  <c r="J12" i="1" s="1"/>
  <c r="J13" i="1" s="1"/>
  <c r="H7" i="2"/>
  <c r="E22" i="2" l="1"/>
  <c r="L7" i="2"/>
  <c r="K13" i="2" s="1"/>
  <c r="G13" i="2"/>
  <c r="I16" i="2"/>
  <c r="D7" i="2" s="1"/>
  <c r="I13" i="2"/>
  <c r="J10" i="2" l="1"/>
  <c r="K16" i="2"/>
  <c r="E18" i="2" s="1"/>
  <c r="E13" i="2"/>
  <c r="E23" i="2" l="1"/>
  <c r="E24" i="2" s="1"/>
  <c r="E26" i="2" s="1"/>
</calcChain>
</file>

<file path=xl/sharedStrings.xml><?xml version="1.0" encoding="utf-8"?>
<sst xmlns="http://schemas.openxmlformats.org/spreadsheetml/2006/main" count="207" uniqueCount="52">
  <si>
    <t>Etapes</t>
  </si>
  <si>
    <t xml:space="preserve"> Temps </t>
  </si>
  <si>
    <t>Budgets</t>
  </si>
  <si>
    <t xml:space="preserve"> Etapes antérieurs</t>
  </si>
  <si>
    <t>ESQ</t>
  </si>
  <si>
    <t xml:space="preserve">APS/PC </t>
  </si>
  <si>
    <t>APS/PC</t>
  </si>
  <si>
    <t xml:space="preserve">PRO </t>
  </si>
  <si>
    <t>PRO</t>
  </si>
  <si>
    <t xml:space="preserve">ACT  </t>
  </si>
  <si>
    <t>ACT</t>
  </si>
  <si>
    <t>VISA/DET</t>
  </si>
  <si>
    <t>AOR</t>
  </si>
  <si>
    <t>PA</t>
  </si>
  <si>
    <t>Semaines réalisés</t>
  </si>
  <si>
    <t xml:space="preserve"> % réel
d’avancement </t>
  </si>
  <si>
    <t>Coûts réel constaté</t>
  </si>
  <si>
    <t xml:space="preserve">EAA </t>
  </si>
  <si>
    <t xml:space="preserve">CBA </t>
  </si>
  <si>
    <t xml:space="preserve">CRTE </t>
  </si>
  <si>
    <t xml:space="preserve">CBTE </t>
  </si>
  <si>
    <t>CBTP</t>
  </si>
  <si>
    <t>E/total</t>
  </si>
  <si>
    <t xml:space="preserve">VAC </t>
  </si>
  <si>
    <t xml:space="preserve">FRAD </t>
  </si>
  <si>
    <t xml:space="preserve">E/coût </t>
  </si>
  <si>
    <t>E/délai</t>
  </si>
  <si>
    <t>IPC</t>
  </si>
  <si>
    <t>IPP</t>
  </si>
  <si>
    <t>Temps cummulés</t>
  </si>
  <si>
    <t>Budgets/u</t>
  </si>
  <si>
    <t>Réel</t>
  </si>
  <si>
    <t>Temps cumulé</t>
  </si>
  <si>
    <t>Etape</t>
  </si>
  <si>
    <t>K = 0,43 + 0,604 /IPP – 0,034 /IPP²</t>
  </si>
  <si>
    <t>Temps Prévu:</t>
  </si>
  <si>
    <t>Budget Prévu:</t>
  </si>
  <si>
    <t>Budget cumulé</t>
  </si>
  <si>
    <t>Budget Prévu</t>
  </si>
  <si>
    <t>Jours restants réels</t>
  </si>
  <si>
    <t>Jours restants prévus</t>
  </si>
  <si>
    <t>Temps réel :</t>
  </si>
  <si>
    <t>Coût constaté :</t>
  </si>
  <si>
    <t>Coût/u</t>
  </si>
  <si>
    <t>Coût total</t>
  </si>
  <si>
    <t>Coûts/u</t>
  </si>
  <si>
    <t>Budget cum'</t>
  </si>
  <si>
    <t>Totals de jours éstimés</t>
  </si>
  <si>
    <t>Jours passés</t>
  </si>
  <si>
    <t>K=</t>
  </si>
  <si>
    <t xml:space="preserve">                                                                                                                              </t>
  </si>
  <si>
    <t>Prévi'</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</si>
</sst>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color rgb="FF000000"/>
      <name val="Calibri"/>
      <family val="2"/>
    </font>
    <font>
      <sz val="11"/>
      <color theme="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4" tint="0.399975585192419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0" fillId="0" borderId="0" xfId="0" applyAlignment="1">
      <alignment horizontal="center"/>
    </xf>
    <xf numFmtId="3" fontId="0" fillId="0" borderId="0" xfId="0" applyNumberFormat="1" applyAlignment="1">
      <alignment horizontal="center"/>
    </xf>
    <xf numFmtId="0" fontId="0" fillId="0" borderId="1" xfId="0" applyBorder="1" applyAlignment="1">
      <alignment horizontal="center"/>
    </xf>
    <xf numFmtId="0" fontId="0" fillId="0" borderId="2" xfId="0" applyBorder="1" applyAlignment="1">
      <alignment horizontal="center"/>
    </xf>
    <xf numFmtId="3" fontId="0" fillId="0" borderId="3" xfId="0" applyNumberFormat="1" applyBorder="1" applyAlignment="1">
      <alignment horizontal="center"/>
    </xf>
    <xf numFmtId="0" fontId="0" fillId="0" borderId="4" xfId="0" applyBorder="1" applyAlignment="1">
      <alignment horizontal="center"/>
    </xf>
    <xf numFmtId="0" fontId="0" fillId="0" borderId="5" xfId="0" applyBorder="1" applyAlignment="1">
      <alignment horizontal="center"/>
    </xf>
    <xf numFmtId="3" fontId="0" fillId="0" borderId="6" xfId="0" applyNumberFormat="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3" fontId="0" fillId="0" borderId="9" xfId="0" applyNumberFormat="1"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0" xfId="0" applyAlignment="1">
      <alignment horizontal="center" vertical="center"/>
    </xf>
    <xf numFmtId="0" fontId="1" fillId="2" borderId="11" xfId="0" applyFont="1" applyFill="1" applyBorder="1" applyAlignment="1">
      <alignment horizontal="center" vertical="center" wrapText="1"/>
    </xf>
    <xf numFmtId="9" fontId="0" fillId="0" borderId="8" xfId="0" applyNumberFormat="1" applyBorder="1" applyAlignment="1">
      <alignment horizontal="center"/>
    </xf>
    <xf numFmtId="0" fontId="1" fillId="3" borderId="11" xfId="0" applyFont="1" applyFill="1" applyBorder="1" applyAlignment="1">
      <alignment horizontal="center"/>
    </xf>
    <xf numFmtId="3" fontId="1" fillId="3" borderId="12" xfId="0" applyNumberFormat="1" applyFont="1" applyFill="1" applyBorder="1" applyAlignment="1">
      <alignment horizontal="center"/>
    </xf>
    <xf numFmtId="0" fontId="0" fillId="0" borderId="0" xfId="0" applyAlignment="1">
      <alignment vertical="center"/>
    </xf>
    <xf numFmtId="0" fontId="1" fillId="0" borderId="0" xfId="0" applyFont="1" applyAlignment="1">
      <alignment horizontal="center"/>
    </xf>
    <xf numFmtId="0" fontId="1" fillId="2" borderId="13" xfId="0" applyFont="1" applyFill="1" applyBorder="1" applyAlignment="1">
      <alignment horizontal="center" vertical="center"/>
    </xf>
    <xf numFmtId="0" fontId="0" fillId="0" borderId="0" xfId="0" applyFill="1" applyAlignment="1">
      <alignment horizontal="center"/>
    </xf>
    <xf numFmtId="0" fontId="0" fillId="0" borderId="0" xfId="0" applyBorder="1" applyAlignment="1">
      <alignment horizontal="center"/>
    </xf>
    <xf numFmtId="0" fontId="0" fillId="5" borderId="14" xfId="0" applyFill="1" applyBorder="1"/>
    <xf numFmtId="0" fontId="0" fillId="4" borderId="14" xfId="0" applyFill="1" applyBorder="1"/>
    <xf numFmtId="0" fontId="0" fillId="0" borderId="0" xfId="0" applyFill="1"/>
    <xf numFmtId="0" fontId="0" fillId="0" borderId="0" xfId="0" applyFill="1" applyBorder="1"/>
    <xf numFmtId="0" fontId="1" fillId="0" borderId="0" xfId="0" applyFont="1" applyAlignment="1">
      <alignment horizontal="center" wrapText="1"/>
    </xf>
    <xf numFmtId="0" fontId="1" fillId="0" borderId="0" xfId="0" quotePrefix="1" applyFont="1" applyAlignment="1">
      <alignment horizontal="right"/>
    </xf>
    <xf numFmtId="0" fontId="1" fillId="0" borderId="0" xfId="0" applyFont="1" applyFill="1" applyBorder="1" applyAlignment="1">
      <alignment horizontal="center"/>
    </xf>
    <xf numFmtId="0" fontId="0" fillId="0" borderId="0" xfId="0" applyFill="1" applyBorder="1" applyAlignment="1">
      <alignment horizontal="center"/>
    </xf>
    <xf numFmtId="0" fontId="1" fillId="2" borderId="14" xfId="0" applyFont="1" applyFill="1" applyBorder="1" applyAlignment="1">
      <alignment horizontal="center" vertical="center"/>
    </xf>
    <xf numFmtId="3" fontId="0" fillId="0" borderId="15" xfId="0" applyNumberFormat="1" applyBorder="1" applyAlignment="1">
      <alignment horizontal="center"/>
    </xf>
    <xf numFmtId="3" fontId="0" fillId="0" borderId="16" xfId="0" applyNumberFormat="1" applyBorder="1" applyAlignment="1">
      <alignment horizontal="center"/>
    </xf>
    <xf numFmtId="3" fontId="0" fillId="0" borderId="17" xfId="0" applyNumberFormat="1" applyBorder="1" applyAlignment="1">
      <alignment horizontal="center"/>
    </xf>
    <xf numFmtId="0" fontId="3" fillId="0" borderId="0" xfId="0" applyFont="1"/>
    <xf numFmtId="10" fontId="1" fillId="0" borderId="0" xfId="0" applyNumberFormat="1" applyFont="1" applyFill="1" applyBorder="1" applyAlignment="1">
      <alignment horizontal="center"/>
    </xf>
    <xf numFmtId="0" fontId="0" fillId="0" borderId="18" xfId="0" applyBorder="1" applyAlignment="1">
      <alignment horizontal="center"/>
    </xf>
    <xf numFmtId="0" fontId="0" fillId="0" borderId="19" xfId="0" applyBorder="1"/>
    <xf numFmtId="0" fontId="0" fillId="0" borderId="20" xfId="0" applyBorder="1"/>
    <xf numFmtId="9" fontId="0" fillId="0" borderId="1" xfId="0" applyNumberFormat="1" applyBorder="1" applyAlignment="1">
      <alignment horizontal="center"/>
    </xf>
    <xf numFmtId="0" fontId="3" fillId="0" borderId="0" xfId="0" applyFont="1" applyAlignment="1">
      <alignment horizontal="center"/>
    </xf>
    <xf numFmtId="0" fontId="0" fillId="0" borderId="0" xfId="0" applyFont="1"/>
  </cellXfs>
  <cellStyles count="1">
    <cellStyle name="Normal" xfId="0" builtinId="0"/>
  </cellStyles>
  <dxfs count="21">
    <dxf>
      <font>
        <color rgb="FF00B050"/>
      </font>
    </dxf>
    <dxf>
      <font>
        <color rgb="FFFF0000"/>
      </font>
    </dxf>
    <dxf>
      <font>
        <color theme="0"/>
      </font>
    </dxf>
    <dxf>
      <font>
        <color theme="4" tint="0.39994506668294322"/>
      </font>
      <fill>
        <patternFill>
          <bgColor theme="4" tint="0.39994506668294322"/>
        </patternFill>
      </fill>
    </dxf>
    <dxf>
      <font>
        <color theme="9" tint="0.39994506668294322"/>
      </font>
      <fill>
        <patternFill>
          <bgColor theme="9" tint="0.39994506668294322"/>
        </patternFill>
      </fill>
    </dxf>
    <dxf>
      <font>
        <color theme="4" tint="0.39994506668294322"/>
      </font>
      <fill>
        <patternFill>
          <bgColor theme="4" tint="0.39994506668294322"/>
        </patternFill>
      </fill>
    </dxf>
    <dxf>
      <font>
        <color theme="4" tint="0.39994506668294322"/>
      </font>
      <fill>
        <patternFill>
          <bgColor theme="4" tint="0.39994506668294322"/>
        </patternFill>
      </fill>
    </dxf>
    <dxf>
      <font>
        <color theme="4" tint="0.39994506668294322"/>
      </font>
      <fill>
        <patternFill>
          <bgColor theme="4" tint="0.39994506668294322"/>
        </patternFill>
      </fill>
    </dxf>
    <dxf>
      <font>
        <color theme="4" tint="0.39994506668294322"/>
      </font>
      <fill>
        <patternFill>
          <bgColor theme="4" tint="0.39994506668294322"/>
        </patternFill>
      </fill>
    </dxf>
    <dxf>
      <font>
        <color theme="4" tint="0.39994506668294322"/>
      </font>
      <fill>
        <patternFill>
          <bgColor theme="4" tint="0.39994506668294322"/>
        </patternFill>
      </fill>
    </dxf>
    <dxf>
      <font>
        <color theme="4" tint="0.39994506668294322"/>
      </font>
      <fill>
        <patternFill>
          <bgColor theme="4" tint="0.3999450666829432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0"/>
      </font>
      <fill>
        <patternFill patternType="none">
          <bgColor auto="1"/>
        </patternFill>
      </fill>
    </dxf>
    <dxf>
      <font>
        <color theme="9" tint="0.39994506668294322"/>
      </font>
      <fill>
        <patternFill>
          <bgColor theme="9" tint="0.39994506668294322"/>
        </patternFill>
      </fill>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205740</xdr:colOff>
          <xdr:row>0</xdr:row>
          <xdr:rowOff>38100</xdr:rowOff>
        </xdr:from>
        <xdr:to>
          <xdr:col>3</xdr:col>
          <xdr:colOff>922020</xdr:colOff>
          <xdr:row>1</xdr:row>
          <xdr:rowOff>121920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Insertion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167640</xdr:colOff>
          <xdr:row>2</xdr:row>
          <xdr:rowOff>30480</xdr:rowOff>
        </xdr:from>
        <xdr:to>
          <xdr:col>3</xdr:col>
          <xdr:colOff>998220</xdr:colOff>
          <xdr:row>3</xdr:row>
          <xdr:rowOff>129540</xdr:rowOff>
        </xdr:to>
        <xdr:sp macro="" textlink="">
          <xdr:nvSpPr>
            <xdr:cNvPr id="1052" name="Button 28" hidden="1">
              <a:extLst>
                <a:ext uri="{63B3BB69-23CF-44E3-9099-C40C66FF867C}">
                  <a14:compatExt spid="_x0000_s105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541020</xdr:colOff>
          <xdr:row>0</xdr:row>
          <xdr:rowOff>22860</xdr:rowOff>
        </xdr:from>
        <xdr:to>
          <xdr:col>14</xdr:col>
          <xdr:colOff>289560</xdr:colOff>
          <xdr:row>1</xdr:row>
          <xdr:rowOff>106680</xdr:rowOff>
        </xdr:to>
        <xdr:sp macro="" textlink="">
          <xdr:nvSpPr>
            <xdr:cNvPr id="1053" name="Button 29" hidden="1">
              <a:extLst>
                <a:ext uri="{63B3BB69-23CF-44E3-9099-C40C66FF867C}">
                  <a14:compatExt spid="_x0000_s1053"/>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Insertion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541020</xdr:colOff>
          <xdr:row>2</xdr:row>
          <xdr:rowOff>7620</xdr:rowOff>
        </xdr:from>
        <xdr:to>
          <xdr:col>14</xdr:col>
          <xdr:colOff>403860</xdr:colOff>
          <xdr:row>3</xdr:row>
          <xdr:rowOff>106680</xdr:rowOff>
        </xdr:to>
        <xdr:sp macro="" textlink="">
          <xdr:nvSpPr>
            <xdr:cNvPr id="1054" name="Button 30" hidden="1">
              <a:extLst>
                <a:ext uri="{63B3BB69-23CF-44E3-9099-C40C66FF867C}">
                  <a14:compatExt spid="_x0000_s105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500"/>
  <sheetViews>
    <sheetView topLeftCell="B1" workbookViewId="0">
      <selection activeCell="O18" sqref="O18"/>
    </sheetView>
  </sheetViews>
  <sheetFormatPr baseColWidth="10" defaultRowHeight="14.4" outlineLevelCol="1" x14ac:dyDescent="0.3"/>
  <cols>
    <col min="1" max="1" width="0" style="44" hidden="1" customWidth="1" outlineLevel="1"/>
    <col min="2" max="2" width="12.21875" bestFit="1" customWidth="1" collapsed="1"/>
    <col min="3" max="3" width="13.88671875" style="1" bestFit="1" customWidth="1"/>
    <col min="4" max="4" width="17" style="1" bestFit="1" customWidth="1"/>
    <col min="5" max="5" width="17" style="1" hidden="1" customWidth="1" outlineLevel="1"/>
    <col min="6" max="6" width="12" style="1" bestFit="1" customWidth="1" collapsed="1"/>
    <col min="7" max="7" width="13.6640625" style="1" bestFit="1" customWidth="1"/>
    <col min="8" max="8" width="10.109375" style="1" hidden="1" customWidth="1" outlineLevel="1"/>
    <col min="9" max="9" width="11.5546875" collapsed="1"/>
    <col min="10" max="10" width="11.44140625" hidden="1" customWidth="1" outlineLevel="1"/>
    <col min="11" max="11" width="13.44140625" bestFit="1" customWidth="1" collapsed="1"/>
    <col min="12" max="12" width="17" bestFit="1" customWidth="1"/>
    <col min="13" max="13" width="17" customWidth="1"/>
    <col min="14" max="14" width="14.109375" customWidth="1"/>
    <col min="15" max="15" width="18.109375" bestFit="1" customWidth="1"/>
    <col min="16" max="16" width="17.109375" hidden="1" customWidth="1" outlineLevel="1"/>
    <col min="17" max="17" width="11.5546875" collapsed="1"/>
  </cols>
  <sheetData>
    <row r="1" spans="2:19" ht="15" thickBot="1" x14ac:dyDescent="0.35">
      <c r="B1" t="s">
        <v>35</v>
      </c>
      <c r="C1" s="18">
        <f>SUM(F6:F16)</f>
        <v>88</v>
      </c>
      <c r="K1" t="s">
        <v>41</v>
      </c>
      <c r="L1" s="18">
        <f>SUM(M6:M16)</f>
        <v>30</v>
      </c>
    </row>
    <row r="2" spans="2:19" ht="15" thickBot="1" x14ac:dyDescent="0.35">
      <c r="B2" t="s">
        <v>36</v>
      </c>
      <c r="C2" s="19">
        <f>SUM(G6:G16)</f>
        <v>358000</v>
      </c>
      <c r="K2" t="s">
        <v>42</v>
      </c>
      <c r="L2" s="19">
        <f>SUM(O6:O16)</f>
        <v>249000</v>
      </c>
    </row>
    <row r="4" spans="2:19" ht="15" thickBot="1" x14ac:dyDescent="0.35"/>
    <row r="5" spans="2:19" ht="28.5" customHeight="1" thickBot="1" x14ac:dyDescent="0.35">
      <c r="C5" s="12" t="s">
        <v>0</v>
      </c>
      <c r="D5" s="13" t="s">
        <v>3</v>
      </c>
      <c r="E5" s="13" t="s">
        <v>29</v>
      </c>
      <c r="F5" s="13" t="s">
        <v>1</v>
      </c>
      <c r="G5" s="14" t="s">
        <v>2</v>
      </c>
      <c r="H5" s="33" t="s">
        <v>30</v>
      </c>
      <c r="I5" s="15"/>
      <c r="J5" s="20">
        <f>IF(K5&lt;&gt;0,1,0)</f>
        <v>1</v>
      </c>
      <c r="K5" s="12" t="s">
        <v>0</v>
      </c>
      <c r="L5" s="13" t="s">
        <v>3</v>
      </c>
      <c r="M5" s="13" t="s">
        <v>14</v>
      </c>
      <c r="N5" s="16" t="s">
        <v>15</v>
      </c>
      <c r="O5" s="14" t="s">
        <v>16</v>
      </c>
      <c r="P5" s="14" t="s">
        <v>45</v>
      </c>
    </row>
    <row r="6" spans="2:19" x14ac:dyDescent="0.3">
      <c r="C6" s="9" t="s">
        <v>4</v>
      </c>
      <c r="D6" s="10">
        <v>0</v>
      </c>
      <c r="E6" s="10">
        <f>F6</f>
        <v>3</v>
      </c>
      <c r="F6" s="10">
        <v>3</v>
      </c>
      <c r="G6" s="11">
        <v>24000</v>
      </c>
      <c r="H6" s="34">
        <f>G6/F6</f>
        <v>8000</v>
      </c>
      <c r="J6">
        <f>IF(K6&lt;&gt;0,J5+1,0)</f>
        <v>2</v>
      </c>
      <c r="K6" s="9" t="s">
        <v>4</v>
      </c>
      <c r="L6" s="10">
        <v>0</v>
      </c>
      <c r="M6" s="10">
        <v>4</v>
      </c>
      <c r="N6" s="17">
        <v>1</v>
      </c>
      <c r="O6" s="11">
        <v>24000</v>
      </c>
      <c r="P6" s="34">
        <f>O6/M6</f>
        <v>6000</v>
      </c>
      <c r="S6" t="str">
        <f>IF(N6&lt;1,0,K6)</f>
        <v>ESQ</v>
      </c>
    </row>
    <row r="7" spans="2:19" x14ac:dyDescent="0.3">
      <c r="C7" s="4" t="s">
        <v>5</v>
      </c>
      <c r="D7" s="3" t="s">
        <v>4</v>
      </c>
      <c r="E7" s="3">
        <f>E6+F7</f>
        <v>7</v>
      </c>
      <c r="F7" s="3">
        <v>4</v>
      </c>
      <c r="G7" s="5">
        <v>30000</v>
      </c>
      <c r="H7" s="35">
        <f t="shared" ref="H7:H16" si="0">G7/F7</f>
        <v>7500</v>
      </c>
      <c r="J7">
        <f t="shared" ref="J7:J13" si="1">IF(K7&lt;&gt;0,J6+1,0)</f>
        <v>3</v>
      </c>
      <c r="K7" s="4" t="s">
        <v>5</v>
      </c>
      <c r="L7" s="3" t="s">
        <v>4</v>
      </c>
      <c r="M7" s="3">
        <v>10</v>
      </c>
      <c r="N7" s="17">
        <v>1</v>
      </c>
      <c r="O7" s="5">
        <v>65000</v>
      </c>
      <c r="P7" s="35">
        <f t="shared" ref="P7:P16" si="2">O7/M7</f>
        <v>6500</v>
      </c>
      <c r="S7" t="str">
        <f>IF(N7&lt;1,S6,K7)</f>
        <v xml:space="preserve">APS/PC </v>
      </c>
    </row>
    <row r="8" spans="2:19" x14ac:dyDescent="0.3">
      <c r="C8" s="4" t="s">
        <v>7</v>
      </c>
      <c r="D8" s="3" t="s">
        <v>6</v>
      </c>
      <c r="E8" s="3">
        <f t="shared" ref="E8:E12" si="3">E7+F8</f>
        <v>12</v>
      </c>
      <c r="F8" s="3">
        <v>5</v>
      </c>
      <c r="G8" s="5">
        <v>20000</v>
      </c>
      <c r="H8" s="35">
        <f t="shared" si="0"/>
        <v>4000</v>
      </c>
      <c r="J8">
        <f t="shared" si="1"/>
        <v>4</v>
      </c>
      <c r="K8" s="4" t="s">
        <v>7</v>
      </c>
      <c r="L8" s="3" t="s">
        <v>6</v>
      </c>
      <c r="M8" s="3">
        <v>16</v>
      </c>
      <c r="N8" s="17">
        <v>1</v>
      </c>
      <c r="O8" s="5">
        <v>160000</v>
      </c>
      <c r="P8" s="35">
        <f t="shared" si="2"/>
        <v>10000</v>
      </c>
      <c r="S8" t="str">
        <f t="shared" ref="S8:S15" si="4">IF(N8&lt;1,S7,K8)</f>
        <v xml:space="preserve">PRO </v>
      </c>
    </row>
    <row r="9" spans="2:19" x14ac:dyDescent="0.3">
      <c r="C9" s="4" t="s">
        <v>9</v>
      </c>
      <c r="D9" s="3" t="s">
        <v>8</v>
      </c>
      <c r="E9" s="3">
        <f t="shared" si="3"/>
        <v>18</v>
      </c>
      <c r="F9" s="3">
        <v>6</v>
      </c>
      <c r="G9" s="5">
        <v>100000</v>
      </c>
      <c r="H9" s="35">
        <f t="shared" si="0"/>
        <v>16666.666666666668</v>
      </c>
      <c r="J9">
        <f t="shared" si="1"/>
        <v>5</v>
      </c>
      <c r="K9" s="4" t="s">
        <v>9</v>
      </c>
      <c r="L9" s="3" t="s">
        <v>8</v>
      </c>
      <c r="M9" s="3"/>
      <c r="N9" s="42"/>
      <c r="O9" s="5"/>
      <c r="P9" s="35" t="e">
        <f t="shared" si="2"/>
        <v>#DIV/0!</v>
      </c>
      <c r="S9" t="str">
        <f t="shared" si="4"/>
        <v xml:space="preserve">PRO </v>
      </c>
    </row>
    <row r="10" spans="2:19" x14ac:dyDescent="0.3">
      <c r="C10" s="4" t="s">
        <v>11</v>
      </c>
      <c r="D10" s="3" t="s">
        <v>10</v>
      </c>
      <c r="E10" s="3">
        <f t="shared" si="3"/>
        <v>28</v>
      </c>
      <c r="F10" s="3">
        <v>10</v>
      </c>
      <c r="G10" s="5">
        <v>70000</v>
      </c>
      <c r="H10" s="35">
        <f t="shared" si="0"/>
        <v>7000</v>
      </c>
      <c r="J10">
        <f t="shared" si="1"/>
        <v>6</v>
      </c>
      <c r="K10" s="4" t="s">
        <v>11</v>
      </c>
      <c r="L10" s="3" t="s">
        <v>10</v>
      </c>
      <c r="M10" s="3"/>
      <c r="N10" s="3"/>
      <c r="O10" s="5"/>
      <c r="P10" s="35" t="e">
        <f t="shared" si="2"/>
        <v>#DIV/0!</v>
      </c>
      <c r="S10" t="str">
        <f t="shared" si="4"/>
        <v xml:space="preserve">PRO </v>
      </c>
    </row>
    <row r="11" spans="2:19" x14ac:dyDescent="0.3">
      <c r="C11" s="4" t="s">
        <v>12</v>
      </c>
      <c r="D11" s="3" t="s">
        <v>11</v>
      </c>
      <c r="E11" s="3">
        <f t="shared" si="3"/>
        <v>36</v>
      </c>
      <c r="F11" s="3">
        <v>8</v>
      </c>
      <c r="G11" s="5">
        <v>60000</v>
      </c>
      <c r="H11" s="35">
        <f t="shared" si="0"/>
        <v>7500</v>
      </c>
      <c r="J11">
        <f t="shared" si="1"/>
        <v>7</v>
      </c>
      <c r="K11" s="4" t="s">
        <v>12</v>
      </c>
      <c r="L11" s="3" t="s">
        <v>11</v>
      </c>
      <c r="M11" s="3"/>
      <c r="N11" s="3"/>
      <c r="O11" s="5"/>
      <c r="P11" s="35" t="e">
        <f t="shared" si="2"/>
        <v>#DIV/0!</v>
      </c>
      <c r="S11" t="str">
        <f t="shared" si="4"/>
        <v xml:space="preserve">PRO </v>
      </c>
    </row>
    <row r="12" spans="2:19" ht="15" thickBot="1" x14ac:dyDescent="0.35">
      <c r="C12" s="6" t="s">
        <v>13</v>
      </c>
      <c r="D12" s="7" t="s">
        <v>12</v>
      </c>
      <c r="E12" s="7">
        <f t="shared" si="3"/>
        <v>88</v>
      </c>
      <c r="F12" s="7">
        <v>52</v>
      </c>
      <c r="G12" s="8">
        <v>54000</v>
      </c>
      <c r="H12" s="36">
        <f t="shared" si="0"/>
        <v>1038.4615384615386</v>
      </c>
      <c r="J12">
        <f t="shared" si="1"/>
        <v>8</v>
      </c>
      <c r="K12" s="6" t="s">
        <v>13</v>
      </c>
      <c r="L12" s="7" t="s">
        <v>12</v>
      </c>
      <c r="M12" s="7"/>
      <c r="N12" s="7"/>
      <c r="O12" s="8"/>
      <c r="P12" s="36" t="e">
        <f t="shared" si="2"/>
        <v>#DIV/0!</v>
      </c>
      <c r="S12" t="str">
        <f t="shared" si="4"/>
        <v xml:space="preserve">PRO </v>
      </c>
    </row>
    <row r="13" spans="2:19" x14ac:dyDescent="0.3">
      <c r="C13" s="31"/>
      <c r="D13" s="31"/>
      <c r="E13" s="31"/>
      <c r="F13" s="31"/>
      <c r="G13" s="31"/>
      <c r="H13" s="31" t="e">
        <f t="shared" si="0"/>
        <v>#DIV/0!</v>
      </c>
      <c r="J13">
        <f t="shared" si="1"/>
        <v>0</v>
      </c>
      <c r="K13" s="31"/>
      <c r="L13" s="31"/>
      <c r="M13" s="28"/>
      <c r="N13" s="38"/>
      <c r="O13" s="28"/>
      <c r="P13" t="e">
        <f t="shared" si="2"/>
        <v>#DIV/0!</v>
      </c>
      <c r="S13" t="str">
        <f t="shared" si="4"/>
        <v xml:space="preserve">PRO </v>
      </c>
    </row>
    <row r="14" spans="2:19" x14ac:dyDescent="0.3">
      <c r="K14" s="32"/>
      <c r="P14" t="e">
        <f t="shared" si="2"/>
        <v>#DIV/0!</v>
      </c>
      <c r="S14" t="str">
        <f t="shared" si="4"/>
        <v xml:space="preserve">PRO </v>
      </c>
    </row>
    <row r="15" spans="2:19" x14ac:dyDescent="0.3">
      <c r="H15" s="1" t="e">
        <f t="shared" si="0"/>
        <v>#DIV/0!</v>
      </c>
      <c r="P15" t="e">
        <f t="shared" si="2"/>
        <v>#DIV/0!</v>
      </c>
      <c r="S15" t="str">
        <f t="shared" si="4"/>
        <v xml:space="preserve">PRO </v>
      </c>
    </row>
    <row r="16" spans="2:19" ht="15" thickBot="1" x14ac:dyDescent="0.35">
      <c r="H16" s="1" t="e">
        <f t="shared" si="0"/>
        <v>#DIV/0!</v>
      </c>
      <c r="P16" t="e">
        <f t="shared" si="2"/>
        <v>#DIV/0!</v>
      </c>
    </row>
    <row r="17" spans="1:15" ht="15" thickBot="1" x14ac:dyDescent="0.35">
      <c r="C17" s="13" t="s">
        <v>33</v>
      </c>
      <c r="D17" s="13" t="s">
        <v>32</v>
      </c>
      <c r="E17" s="13" t="s">
        <v>1</v>
      </c>
      <c r="F17" s="22" t="s">
        <v>30</v>
      </c>
      <c r="G17" s="22" t="s">
        <v>37</v>
      </c>
      <c r="I17" s="1"/>
      <c r="J17" s="1"/>
      <c r="K17" s="13" t="s">
        <v>33</v>
      </c>
      <c r="L17" s="13" t="s">
        <v>32</v>
      </c>
      <c r="M17" s="13" t="s">
        <v>1</v>
      </c>
      <c r="N17" s="22" t="s">
        <v>43</v>
      </c>
      <c r="O17" s="22" t="s">
        <v>44</v>
      </c>
    </row>
    <row r="18" spans="1:15" x14ac:dyDescent="0.3">
      <c r="A18" s="44">
        <f>IF(C18=C19,0,C18)</f>
        <v>0</v>
      </c>
      <c r="B18" s="37" t="str">
        <f>CONCATENATE(C18,D18)</f>
        <v>ESQ1</v>
      </c>
      <c r="C18" s="1" t="s">
        <v>4</v>
      </c>
      <c r="D18" s="1">
        <v>1</v>
      </c>
      <c r="E18" s="1">
        <v>1</v>
      </c>
      <c r="F18" s="1">
        <v>8000</v>
      </c>
      <c r="G18" s="1">
        <v>8000</v>
      </c>
      <c r="I18" s="37" t="str">
        <f>IF(C18&lt;&gt;C19,0,C18)</f>
        <v>ESQ</v>
      </c>
      <c r="J18" s="37" t="str">
        <f t="shared" ref="J18:J81" si="5">CONCATENATE(K18,L18)</f>
        <v>ESQ1</v>
      </c>
      <c r="K18" s="1" t="s">
        <v>4</v>
      </c>
      <c r="L18" s="1">
        <v>1</v>
      </c>
      <c r="M18" s="1">
        <v>1</v>
      </c>
      <c r="N18" s="1">
        <v>6000</v>
      </c>
      <c r="O18" s="1">
        <v>6000</v>
      </c>
    </row>
    <row r="19" spans="1:15" x14ac:dyDescent="0.3">
      <c r="A19" s="44">
        <f t="shared" ref="A19:A82" si="6">IF(C19=C20,0,C19)</f>
        <v>0</v>
      </c>
      <c r="B19" s="37" t="str">
        <f t="shared" ref="B19:B82" si="7">CONCATENATE(C19,D19)</f>
        <v>ESQ2</v>
      </c>
      <c r="C19" s="1" t="s">
        <v>4</v>
      </c>
      <c r="D19" s="1">
        <f>D18+E19</f>
        <v>2</v>
      </c>
      <c r="E19" s="1">
        <v>1</v>
      </c>
      <c r="F19" s="1">
        <v>8000</v>
      </c>
      <c r="G19" s="1">
        <f>G18+F19</f>
        <v>16000</v>
      </c>
      <c r="I19" s="37" t="str">
        <f t="shared" ref="I19:I82" si="8">IF(C19&lt;&gt;C20,0,C19)</f>
        <v>ESQ</v>
      </c>
      <c r="J19" s="37" t="str">
        <f t="shared" si="5"/>
        <v>ESQ2</v>
      </c>
      <c r="K19" s="1" t="s">
        <v>4</v>
      </c>
      <c r="L19" s="1">
        <f>L18+M19</f>
        <v>2</v>
      </c>
      <c r="M19" s="1">
        <v>1</v>
      </c>
      <c r="N19" s="1">
        <v>6000</v>
      </c>
      <c r="O19" s="1">
        <f>O18+N19</f>
        <v>12000</v>
      </c>
    </row>
    <row r="20" spans="1:15" x14ac:dyDescent="0.3">
      <c r="A20" s="44" t="str">
        <f t="shared" si="6"/>
        <v>ESQ</v>
      </c>
      <c r="B20" s="37" t="str">
        <f t="shared" si="7"/>
        <v>ESQ3</v>
      </c>
      <c r="C20" s="1" t="s">
        <v>4</v>
      </c>
      <c r="D20" s="1">
        <f>D19+E20</f>
        <v>3</v>
      </c>
      <c r="E20" s="1">
        <v>1</v>
      </c>
      <c r="F20" s="1">
        <v>8000</v>
      </c>
      <c r="G20" s="1">
        <f>G19+F20</f>
        <v>24000</v>
      </c>
      <c r="I20" s="37">
        <f t="shared" si="8"/>
        <v>0</v>
      </c>
      <c r="J20" s="37" t="str">
        <f t="shared" si="5"/>
        <v>ESQ3</v>
      </c>
      <c r="K20" s="1" t="s">
        <v>4</v>
      </c>
      <c r="L20" s="1">
        <f>L19+M20</f>
        <v>3</v>
      </c>
      <c r="M20" s="1">
        <v>1</v>
      </c>
      <c r="N20" s="1">
        <v>6000</v>
      </c>
      <c r="O20" s="1">
        <f>O19+N20</f>
        <v>18000</v>
      </c>
    </row>
    <row r="21" spans="1:15" x14ac:dyDescent="0.3">
      <c r="A21" s="44">
        <f t="shared" si="6"/>
        <v>0</v>
      </c>
      <c r="B21" s="37" t="str">
        <f t="shared" si="7"/>
        <v>APS/PC 4</v>
      </c>
      <c r="C21" s="1" t="s">
        <v>5</v>
      </c>
      <c r="D21" s="1">
        <f>D20+E21</f>
        <v>4</v>
      </c>
      <c r="E21" s="1">
        <v>1</v>
      </c>
      <c r="F21" s="1">
        <v>7500</v>
      </c>
      <c r="G21" s="1">
        <f>G20+F21</f>
        <v>31500</v>
      </c>
      <c r="I21" s="37" t="str">
        <f t="shared" si="8"/>
        <v xml:space="preserve">APS/PC </v>
      </c>
      <c r="J21" s="37" t="str">
        <f t="shared" si="5"/>
        <v>ESQ4</v>
      </c>
      <c r="K21" s="1" t="s">
        <v>4</v>
      </c>
      <c r="L21" s="1">
        <f>L20+M21</f>
        <v>4</v>
      </c>
      <c r="M21" s="1">
        <v>1</v>
      </c>
      <c r="N21" s="1">
        <v>6000</v>
      </c>
      <c r="O21" s="1">
        <f>O20+N21</f>
        <v>24000</v>
      </c>
    </row>
    <row r="22" spans="1:15" x14ac:dyDescent="0.3">
      <c r="A22" s="44">
        <f t="shared" si="6"/>
        <v>0</v>
      </c>
      <c r="B22" s="37" t="str">
        <f t="shared" si="7"/>
        <v>APS/PC 5</v>
      </c>
      <c r="C22" s="1" t="s">
        <v>5</v>
      </c>
      <c r="D22" s="1">
        <f>D21+E22</f>
        <v>5</v>
      </c>
      <c r="E22" s="1">
        <v>1</v>
      </c>
      <c r="F22" s="1">
        <v>7500</v>
      </c>
      <c r="G22" s="1">
        <f>G21+F22</f>
        <v>39000</v>
      </c>
      <c r="I22" s="37" t="str">
        <f t="shared" si="8"/>
        <v xml:space="preserve">APS/PC </v>
      </c>
      <c r="J22" s="37" t="str">
        <f t="shared" si="5"/>
        <v>APS/PC 5</v>
      </c>
      <c r="K22" s="1" t="s">
        <v>5</v>
      </c>
      <c r="L22" s="1">
        <f>L21+M22</f>
        <v>5</v>
      </c>
      <c r="M22" s="1">
        <v>1</v>
      </c>
      <c r="N22" s="1">
        <v>6500</v>
      </c>
      <c r="O22" s="1">
        <f>O21+N22</f>
        <v>30500</v>
      </c>
    </row>
    <row r="23" spans="1:15" x14ac:dyDescent="0.3">
      <c r="A23" s="44">
        <f t="shared" si="6"/>
        <v>0</v>
      </c>
      <c r="B23" s="37" t="str">
        <f t="shared" si="7"/>
        <v>APS/PC 6</v>
      </c>
      <c r="C23" s="1" t="s">
        <v>5</v>
      </c>
      <c r="D23" s="1">
        <f>D22+E23</f>
        <v>6</v>
      </c>
      <c r="E23" s="1">
        <v>1</v>
      </c>
      <c r="F23" s="1">
        <v>7500</v>
      </c>
      <c r="G23" s="1">
        <f>G22+F23</f>
        <v>46500</v>
      </c>
      <c r="I23" s="37" t="str">
        <f t="shared" si="8"/>
        <v xml:space="preserve">APS/PC </v>
      </c>
      <c r="J23" s="37" t="str">
        <f t="shared" si="5"/>
        <v>APS/PC 6</v>
      </c>
      <c r="K23" s="1" t="s">
        <v>5</v>
      </c>
      <c r="L23" s="1">
        <f>L22+M23</f>
        <v>6</v>
      </c>
      <c r="M23" s="1">
        <v>1</v>
      </c>
      <c r="N23" s="1">
        <v>6500</v>
      </c>
      <c r="O23" s="1">
        <f>O22+N23</f>
        <v>37000</v>
      </c>
    </row>
    <row r="24" spans="1:15" x14ac:dyDescent="0.3">
      <c r="A24" s="44" t="str">
        <f t="shared" si="6"/>
        <v xml:space="preserve">APS/PC </v>
      </c>
      <c r="B24" s="37" t="str">
        <f t="shared" si="7"/>
        <v>APS/PC 7</v>
      </c>
      <c r="C24" s="1" t="s">
        <v>5</v>
      </c>
      <c r="D24" s="1">
        <f>D23+E24</f>
        <v>7</v>
      </c>
      <c r="E24" s="1">
        <v>1</v>
      </c>
      <c r="F24" s="1">
        <v>7500</v>
      </c>
      <c r="G24" s="1">
        <f>G23+F24</f>
        <v>54000</v>
      </c>
      <c r="I24" s="37">
        <f t="shared" si="8"/>
        <v>0</v>
      </c>
      <c r="J24" s="37" t="str">
        <f t="shared" si="5"/>
        <v>APS/PC 7</v>
      </c>
      <c r="K24" s="1" t="s">
        <v>5</v>
      </c>
      <c r="L24" s="1">
        <f>L23+M24</f>
        <v>7</v>
      </c>
      <c r="M24" s="1">
        <v>1</v>
      </c>
      <c r="N24" s="1">
        <v>6500</v>
      </c>
      <c r="O24" s="1">
        <f>O23+N24</f>
        <v>43500</v>
      </c>
    </row>
    <row r="25" spans="1:15" x14ac:dyDescent="0.3">
      <c r="A25" s="44">
        <f t="shared" si="6"/>
        <v>0</v>
      </c>
      <c r="B25" s="37" t="str">
        <f t="shared" si="7"/>
        <v>PRO 8</v>
      </c>
      <c r="C25" s="1" t="s">
        <v>7</v>
      </c>
      <c r="D25" s="1">
        <f>D24+E25</f>
        <v>8</v>
      </c>
      <c r="E25" s="1">
        <v>1</v>
      </c>
      <c r="F25" s="1">
        <v>4000</v>
      </c>
      <c r="G25" s="1">
        <f>G24+F25</f>
        <v>58000</v>
      </c>
      <c r="I25" s="37" t="str">
        <f t="shared" si="8"/>
        <v xml:space="preserve">PRO </v>
      </c>
      <c r="J25" s="37" t="str">
        <f t="shared" si="5"/>
        <v>APS/PC 8</v>
      </c>
      <c r="K25" s="1" t="s">
        <v>5</v>
      </c>
      <c r="L25" s="1">
        <f>L24+M25</f>
        <v>8</v>
      </c>
      <c r="M25" s="1">
        <v>1</v>
      </c>
      <c r="N25" s="1">
        <v>6500</v>
      </c>
      <c r="O25" s="1">
        <f>O24+N25</f>
        <v>50000</v>
      </c>
    </row>
    <row r="26" spans="1:15" x14ac:dyDescent="0.3">
      <c r="A26" s="44">
        <f t="shared" si="6"/>
        <v>0</v>
      </c>
      <c r="B26" s="37" t="str">
        <f t="shared" si="7"/>
        <v>PRO 9</v>
      </c>
      <c r="C26" s="1" t="s">
        <v>7</v>
      </c>
      <c r="D26" s="1">
        <f>D25+E26</f>
        <v>9</v>
      </c>
      <c r="E26" s="1">
        <v>1</v>
      </c>
      <c r="F26" s="1">
        <v>4000</v>
      </c>
      <c r="G26" s="1">
        <f>G25+F26</f>
        <v>62000</v>
      </c>
      <c r="I26" s="37" t="str">
        <f t="shared" si="8"/>
        <v xml:space="preserve">PRO </v>
      </c>
      <c r="J26" s="37" t="str">
        <f t="shared" si="5"/>
        <v>APS/PC 9</v>
      </c>
      <c r="K26" s="1" t="s">
        <v>5</v>
      </c>
      <c r="L26" s="1">
        <f>L25+M26</f>
        <v>9</v>
      </c>
      <c r="M26" s="1">
        <v>1</v>
      </c>
      <c r="N26" s="1">
        <v>6500</v>
      </c>
      <c r="O26" s="1">
        <f>O25+N26</f>
        <v>56500</v>
      </c>
    </row>
    <row r="27" spans="1:15" x14ac:dyDescent="0.3">
      <c r="A27" s="44">
        <f t="shared" si="6"/>
        <v>0</v>
      </c>
      <c r="B27" s="37" t="str">
        <f t="shared" si="7"/>
        <v>PRO 10</v>
      </c>
      <c r="C27" s="1" t="s">
        <v>7</v>
      </c>
      <c r="D27" s="1">
        <f>D26+E27</f>
        <v>10</v>
      </c>
      <c r="E27" s="1">
        <v>1</v>
      </c>
      <c r="F27" s="1">
        <v>4000</v>
      </c>
      <c r="G27" s="1">
        <f>G26+F27</f>
        <v>66000</v>
      </c>
      <c r="I27" s="37" t="str">
        <f t="shared" si="8"/>
        <v xml:space="preserve">PRO </v>
      </c>
      <c r="J27" s="37" t="str">
        <f t="shared" si="5"/>
        <v>APS/PC 10</v>
      </c>
      <c r="K27" s="1" t="s">
        <v>5</v>
      </c>
      <c r="L27" s="1">
        <f>L26+M27</f>
        <v>10</v>
      </c>
      <c r="M27" s="1">
        <v>1</v>
      </c>
      <c r="N27" s="1">
        <v>6500</v>
      </c>
      <c r="O27" s="1">
        <f>O26+N27</f>
        <v>63000</v>
      </c>
    </row>
    <row r="28" spans="1:15" x14ac:dyDescent="0.3">
      <c r="A28" s="44">
        <f t="shared" si="6"/>
        <v>0</v>
      </c>
      <c r="B28" s="37" t="str">
        <f t="shared" si="7"/>
        <v>PRO 11</v>
      </c>
      <c r="C28" s="1" t="s">
        <v>7</v>
      </c>
      <c r="D28" s="1">
        <f>D27+E28</f>
        <v>11</v>
      </c>
      <c r="E28" s="1">
        <v>1</v>
      </c>
      <c r="F28" s="1">
        <v>4000</v>
      </c>
      <c r="G28" s="1">
        <f>G27+F28</f>
        <v>70000</v>
      </c>
      <c r="I28" s="37" t="str">
        <f t="shared" si="8"/>
        <v xml:space="preserve">PRO </v>
      </c>
      <c r="J28" s="37" t="str">
        <f t="shared" si="5"/>
        <v>APS/PC 11</v>
      </c>
      <c r="K28" s="1" t="s">
        <v>5</v>
      </c>
      <c r="L28" s="1">
        <f>L27+M28</f>
        <v>11</v>
      </c>
      <c r="M28" s="1">
        <v>1</v>
      </c>
      <c r="N28" s="1">
        <v>6500</v>
      </c>
      <c r="O28" s="1">
        <f>O27+N28</f>
        <v>69500</v>
      </c>
    </row>
    <row r="29" spans="1:15" x14ac:dyDescent="0.3">
      <c r="A29" s="44" t="str">
        <f t="shared" si="6"/>
        <v xml:space="preserve">PRO </v>
      </c>
      <c r="B29" s="37" t="str">
        <f t="shared" si="7"/>
        <v>PRO 12</v>
      </c>
      <c r="C29" s="1" t="s">
        <v>7</v>
      </c>
      <c r="D29" s="1">
        <f>D28+E29</f>
        <v>12</v>
      </c>
      <c r="E29" s="1">
        <v>1</v>
      </c>
      <c r="F29" s="1">
        <v>4000</v>
      </c>
      <c r="G29" s="1">
        <f>G28+F29</f>
        <v>74000</v>
      </c>
      <c r="I29" s="37">
        <f t="shared" si="8"/>
        <v>0</v>
      </c>
      <c r="J29" s="37" t="str">
        <f t="shared" si="5"/>
        <v>APS/PC 12</v>
      </c>
      <c r="K29" s="1" t="s">
        <v>5</v>
      </c>
      <c r="L29" s="1">
        <f>L28+M29</f>
        <v>12</v>
      </c>
      <c r="M29" s="1">
        <v>1</v>
      </c>
      <c r="N29" s="1">
        <v>6500</v>
      </c>
      <c r="O29" s="1">
        <f>O28+N29</f>
        <v>76000</v>
      </c>
    </row>
    <row r="30" spans="1:15" x14ac:dyDescent="0.3">
      <c r="A30" s="44">
        <f t="shared" si="6"/>
        <v>0</v>
      </c>
      <c r="B30" s="37" t="str">
        <f t="shared" si="7"/>
        <v>ACT  13</v>
      </c>
      <c r="C30" s="1" t="s">
        <v>9</v>
      </c>
      <c r="D30" s="1">
        <f>D29+E30</f>
        <v>13</v>
      </c>
      <c r="E30" s="1">
        <v>1</v>
      </c>
      <c r="F30" s="1">
        <v>16666.666666666668</v>
      </c>
      <c r="G30" s="1">
        <f>G29+F30</f>
        <v>90666.666666666672</v>
      </c>
      <c r="I30" s="37" t="str">
        <f t="shared" si="8"/>
        <v xml:space="preserve">ACT  </v>
      </c>
      <c r="J30" s="37" t="str">
        <f t="shared" si="5"/>
        <v>APS/PC 13</v>
      </c>
      <c r="K30" s="1" t="s">
        <v>5</v>
      </c>
      <c r="L30" s="1">
        <f>L29+M30</f>
        <v>13</v>
      </c>
      <c r="M30" s="1">
        <v>1</v>
      </c>
      <c r="N30" s="1">
        <v>6500</v>
      </c>
      <c r="O30" s="1">
        <f>O29+N30</f>
        <v>82500</v>
      </c>
    </row>
    <row r="31" spans="1:15" x14ac:dyDescent="0.3">
      <c r="A31" s="44">
        <f t="shared" si="6"/>
        <v>0</v>
      </c>
      <c r="B31" s="37" t="str">
        <f t="shared" si="7"/>
        <v>ACT  14</v>
      </c>
      <c r="C31" s="1" t="s">
        <v>9</v>
      </c>
      <c r="D31" s="1">
        <f>D30+E31</f>
        <v>14</v>
      </c>
      <c r="E31" s="1">
        <v>1</v>
      </c>
      <c r="F31" s="1">
        <v>16666.666666666668</v>
      </c>
      <c r="G31" s="1">
        <f>G30+F31</f>
        <v>107333.33333333334</v>
      </c>
      <c r="I31" s="37" t="str">
        <f t="shared" si="8"/>
        <v xml:space="preserve">ACT  </v>
      </c>
      <c r="J31" s="37" t="str">
        <f t="shared" si="5"/>
        <v>APS/PC 14</v>
      </c>
      <c r="K31" s="1" t="s">
        <v>5</v>
      </c>
      <c r="L31" s="1">
        <f>L30+M31</f>
        <v>14</v>
      </c>
      <c r="M31" s="1">
        <v>1</v>
      </c>
      <c r="N31" s="1">
        <v>6500</v>
      </c>
      <c r="O31" s="1">
        <f>O30+N31</f>
        <v>89000</v>
      </c>
    </row>
    <row r="32" spans="1:15" x14ac:dyDescent="0.3">
      <c r="A32" s="44">
        <f t="shared" si="6"/>
        <v>0</v>
      </c>
      <c r="B32" s="37" t="str">
        <f t="shared" si="7"/>
        <v>ACT  15</v>
      </c>
      <c r="C32" s="1" t="s">
        <v>9</v>
      </c>
      <c r="D32" s="1">
        <f>D31+E32</f>
        <v>15</v>
      </c>
      <c r="E32" s="1">
        <v>1</v>
      </c>
      <c r="F32" s="1">
        <v>16666.666666666668</v>
      </c>
      <c r="G32" s="1">
        <f>G31+F32</f>
        <v>124000.00000000001</v>
      </c>
      <c r="I32" s="37" t="str">
        <f t="shared" si="8"/>
        <v xml:space="preserve">ACT  </v>
      </c>
      <c r="J32" s="37" t="str">
        <f t="shared" si="5"/>
        <v>PRO 15</v>
      </c>
      <c r="K32" s="1" t="s">
        <v>7</v>
      </c>
      <c r="L32" s="1">
        <f>L31+M32</f>
        <v>15</v>
      </c>
      <c r="M32" s="1">
        <v>1</v>
      </c>
      <c r="N32" s="1">
        <v>10000</v>
      </c>
      <c r="O32" s="1">
        <f>O31+N32</f>
        <v>99000</v>
      </c>
    </row>
    <row r="33" spans="1:15" x14ac:dyDescent="0.3">
      <c r="A33" s="44">
        <f t="shared" si="6"/>
        <v>0</v>
      </c>
      <c r="B33" s="37" t="str">
        <f t="shared" si="7"/>
        <v>ACT  16</v>
      </c>
      <c r="C33" s="1" t="s">
        <v>9</v>
      </c>
      <c r="D33" s="1">
        <f>D32+E33</f>
        <v>16</v>
      </c>
      <c r="E33" s="1">
        <v>1</v>
      </c>
      <c r="F33" s="1">
        <v>16666.666666666668</v>
      </c>
      <c r="G33" s="1">
        <f>G32+F33</f>
        <v>140666.66666666669</v>
      </c>
      <c r="I33" s="37" t="str">
        <f t="shared" si="8"/>
        <v xml:space="preserve">ACT  </v>
      </c>
      <c r="J33" s="37" t="str">
        <f t="shared" si="5"/>
        <v>PRO 16</v>
      </c>
      <c r="K33" s="1" t="s">
        <v>7</v>
      </c>
      <c r="L33" s="1">
        <f>L32+M33</f>
        <v>16</v>
      </c>
      <c r="M33" s="1">
        <v>1</v>
      </c>
      <c r="N33" s="1">
        <v>10000</v>
      </c>
      <c r="O33" s="1">
        <f>O32+N33</f>
        <v>109000</v>
      </c>
    </row>
    <row r="34" spans="1:15" x14ac:dyDescent="0.3">
      <c r="A34" s="44">
        <f t="shared" si="6"/>
        <v>0</v>
      </c>
      <c r="B34" s="37" t="str">
        <f t="shared" si="7"/>
        <v>ACT  17</v>
      </c>
      <c r="C34" s="1" t="s">
        <v>9</v>
      </c>
      <c r="D34" s="1">
        <f>D33+E34</f>
        <v>17</v>
      </c>
      <c r="E34" s="1">
        <v>1</v>
      </c>
      <c r="F34" s="1">
        <v>16666.666666666668</v>
      </c>
      <c r="G34" s="1">
        <f>G33+F34</f>
        <v>157333.33333333334</v>
      </c>
      <c r="I34" s="37" t="str">
        <f t="shared" si="8"/>
        <v xml:space="preserve">ACT  </v>
      </c>
      <c r="J34" s="37" t="str">
        <f t="shared" si="5"/>
        <v>PRO 17</v>
      </c>
      <c r="K34" s="1" t="s">
        <v>7</v>
      </c>
      <c r="L34" s="1">
        <f>L33+M34</f>
        <v>17</v>
      </c>
      <c r="M34" s="1">
        <v>1</v>
      </c>
      <c r="N34" s="1">
        <v>10000</v>
      </c>
      <c r="O34" s="1">
        <f>O33+N34</f>
        <v>119000</v>
      </c>
    </row>
    <row r="35" spans="1:15" x14ac:dyDescent="0.3">
      <c r="A35" s="44" t="str">
        <f t="shared" si="6"/>
        <v xml:space="preserve">ACT  </v>
      </c>
      <c r="B35" s="37" t="str">
        <f t="shared" si="7"/>
        <v>ACT  18</v>
      </c>
      <c r="C35" s="1" t="s">
        <v>9</v>
      </c>
      <c r="D35" s="1">
        <f>D34+E35</f>
        <v>18</v>
      </c>
      <c r="E35" s="1">
        <v>1</v>
      </c>
      <c r="F35" s="1">
        <v>16666.666666666668</v>
      </c>
      <c r="G35" s="1">
        <f>G34+F35</f>
        <v>174000</v>
      </c>
      <c r="I35" s="37">
        <f t="shared" si="8"/>
        <v>0</v>
      </c>
      <c r="J35" s="37" t="str">
        <f t="shared" si="5"/>
        <v>PRO 18</v>
      </c>
      <c r="K35" s="1" t="s">
        <v>7</v>
      </c>
      <c r="L35" s="1">
        <f>L34+M35</f>
        <v>18</v>
      </c>
      <c r="M35" s="1">
        <v>1</v>
      </c>
      <c r="N35" s="1">
        <v>10000</v>
      </c>
      <c r="O35" s="1">
        <f>O34+N35</f>
        <v>129000</v>
      </c>
    </row>
    <row r="36" spans="1:15" x14ac:dyDescent="0.3">
      <c r="A36" s="44">
        <f t="shared" si="6"/>
        <v>0</v>
      </c>
      <c r="B36" s="37" t="str">
        <f t="shared" si="7"/>
        <v>VISA/DET19</v>
      </c>
      <c r="C36" s="1" t="s">
        <v>11</v>
      </c>
      <c r="D36" s="1">
        <f>D35+E36</f>
        <v>19</v>
      </c>
      <c r="E36" s="1">
        <v>1</v>
      </c>
      <c r="F36" s="1">
        <v>7000</v>
      </c>
      <c r="G36" s="1">
        <f>G35+F36</f>
        <v>181000</v>
      </c>
      <c r="I36" s="37" t="str">
        <f t="shared" si="8"/>
        <v>VISA/DET</v>
      </c>
      <c r="J36" s="37" t="str">
        <f t="shared" si="5"/>
        <v>PRO 19</v>
      </c>
      <c r="K36" s="1" t="s">
        <v>7</v>
      </c>
      <c r="L36" s="1">
        <f>L35+M36</f>
        <v>19</v>
      </c>
      <c r="M36" s="1">
        <v>1</v>
      </c>
      <c r="N36" s="1">
        <v>10000</v>
      </c>
      <c r="O36" s="1">
        <f>O35+N36</f>
        <v>139000</v>
      </c>
    </row>
    <row r="37" spans="1:15" x14ac:dyDescent="0.3">
      <c r="A37" s="44">
        <f t="shared" si="6"/>
        <v>0</v>
      </c>
      <c r="B37" s="37" t="str">
        <f t="shared" si="7"/>
        <v>VISA/DET20</v>
      </c>
      <c r="C37" s="1" t="s">
        <v>11</v>
      </c>
      <c r="D37" s="1">
        <f>D36+E37</f>
        <v>20</v>
      </c>
      <c r="E37" s="1">
        <v>1</v>
      </c>
      <c r="F37" s="1">
        <v>7000</v>
      </c>
      <c r="G37" s="1">
        <f>G36+F37</f>
        <v>188000</v>
      </c>
      <c r="I37" s="37" t="str">
        <f t="shared" si="8"/>
        <v>VISA/DET</v>
      </c>
      <c r="J37" s="37" t="str">
        <f t="shared" si="5"/>
        <v>PRO 20</v>
      </c>
      <c r="K37" s="1" t="s">
        <v>7</v>
      </c>
      <c r="L37" s="1">
        <f>L36+M37</f>
        <v>20</v>
      </c>
      <c r="M37" s="1">
        <v>1</v>
      </c>
      <c r="N37" s="1">
        <v>10000</v>
      </c>
      <c r="O37" s="1">
        <f>O36+N37</f>
        <v>149000</v>
      </c>
    </row>
    <row r="38" spans="1:15" x14ac:dyDescent="0.3">
      <c r="A38" s="44">
        <f t="shared" si="6"/>
        <v>0</v>
      </c>
      <c r="B38" s="37" t="str">
        <f t="shared" si="7"/>
        <v>VISA/DET21</v>
      </c>
      <c r="C38" s="1" t="s">
        <v>11</v>
      </c>
      <c r="D38" s="1">
        <f>D37+E38</f>
        <v>21</v>
      </c>
      <c r="E38" s="1">
        <v>1</v>
      </c>
      <c r="F38" s="1">
        <v>7000</v>
      </c>
      <c r="G38" s="1">
        <f>G37+F38</f>
        <v>195000</v>
      </c>
      <c r="I38" s="37" t="str">
        <f t="shared" si="8"/>
        <v>VISA/DET</v>
      </c>
      <c r="J38" s="37" t="str">
        <f t="shared" si="5"/>
        <v>PRO 21</v>
      </c>
      <c r="K38" s="1" t="s">
        <v>7</v>
      </c>
      <c r="L38" s="1">
        <f>L37+M38</f>
        <v>21</v>
      </c>
      <c r="M38" s="1">
        <v>1</v>
      </c>
      <c r="N38" s="1">
        <v>10000</v>
      </c>
      <c r="O38" s="1">
        <f>O37+N38</f>
        <v>159000</v>
      </c>
    </row>
    <row r="39" spans="1:15" x14ac:dyDescent="0.3">
      <c r="A39" s="44">
        <f t="shared" si="6"/>
        <v>0</v>
      </c>
      <c r="B39" s="37" t="str">
        <f t="shared" si="7"/>
        <v>VISA/DET22</v>
      </c>
      <c r="C39" s="1" t="s">
        <v>11</v>
      </c>
      <c r="D39" s="1">
        <f>D38+E39</f>
        <v>22</v>
      </c>
      <c r="E39" s="1">
        <v>1</v>
      </c>
      <c r="F39" s="1">
        <v>7000</v>
      </c>
      <c r="G39" s="1">
        <f>G38+F39</f>
        <v>202000</v>
      </c>
      <c r="I39" s="37" t="str">
        <f t="shared" si="8"/>
        <v>VISA/DET</v>
      </c>
      <c r="J39" s="37" t="str">
        <f t="shared" si="5"/>
        <v>PRO 22</v>
      </c>
      <c r="K39" s="1" t="s">
        <v>7</v>
      </c>
      <c r="L39" s="1">
        <f>L38+M39</f>
        <v>22</v>
      </c>
      <c r="M39" s="1">
        <v>1</v>
      </c>
      <c r="N39" s="1">
        <v>10000</v>
      </c>
      <c r="O39" s="1">
        <f>O38+N39</f>
        <v>169000</v>
      </c>
    </row>
    <row r="40" spans="1:15" x14ac:dyDescent="0.3">
      <c r="A40" s="44">
        <f t="shared" si="6"/>
        <v>0</v>
      </c>
      <c r="B40" s="37" t="str">
        <f t="shared" si="7"/>
        <v>VISA/DET23</v>
      </c>
      <c r="C40" s="1" t="s">
        <v>11</v>
      </c>
      <c r="D40" s="1">
        <f>D39+E40</f>
        <v>23</v>
      </c>
      <c r="E40" s="1">
        <v>1</v>
      </c>
      <c r="F40" s="1">
        <v>7000</v>
      </c>
      <c r="G40" s="1">
        <f>G39+F40</f>
        <v>209000</v>
      </c>
      <c r="I40" s="37" t="str">
        <f t="shared" si="8"/>
        <v>VISA/DET</v>
      </c>
      <c r="J40" s="37" t="str">
        <f t="shared" si="5"/>
        <v>PRO 23</v>
      </c>
      <c r="K40" s="1" t="s">
        <v>7</v>
      </c>
      <c r="L40" s="1">
        <f>L39+M40</f>
        <v>23</v>
      </c>
      <c r="M40" s="1">
        <v>1</v>
      </c>
      <c r="N40" s="1">
        <v>10000</v>
      </c>
      <c r="O40" s="1">
        <f>O39+N40</f>
        <v>179000</v>
      </c>
    </row>
    <row r="41" spans="1:15" x14ac:dyDescent="0.3">
      <c r="A41" s="44">
        <f t="shared" si="6"/>
        <v>0</v>
      </c>
      <c r="B41" s="37" t="str">
        <f t="shared" si="7"/>
        <v>VISA/DET24</v>
      </c>
      <c r="C41" s="1" t="s">
        <v>11</v>
      </c>
      <c r="D41" s="1">
        <f>D40+E41</f>
        <v>24</v>
      </c>
      <c r="E41" s="1">
        <v>1</v>
      </c>
      <c r="F41" s="1">
        <v>7000</v>
      </c>
      <c r="G41" s="1">
        <f>G40+F41</f>
        <v>216000</v>
      </c>
      <c r="I41" s="37" t="str">
        <f t="shared" si="8"/>
        <v>VISA/DET</v>
      </c>
      <c r="J41" s="37" t="str">
        <f t="shared" si="5"/>
        <v>PRO 24</v>
      </c>
      <c r="K41" s="1" t="s">
        <v>7</v>
      </c>
      <c r="L41" s="1">
        <f>L40+M41</f>
        <v>24</v>
      </c>
      <c r="M41" s="1">
        <v>1</v>
      </c>
      <c r="N41" s="1">
        <v>10000</v>
      </c>
      <c r="O41" s="1">
        <f>O40+N41</f>
        <v>189000</v>
      </c>
    </row>
    <row r="42" spans="1:15" x14ac:dyDescent="0.3">
      <c r="A42" s="44">
        <f t="shared" si="6"/>
        <v>0</v>
      </c>
      <c r="B42" s="37" t="str">
        <f t="shared" si="7"/>
        <v>VISA/DET25</v>
      </c>
      <c r="C42" s="1" t="s">
        <v>11</v>
      </c>
      <c r="D42" s="1">
        <f>D41+E42</f>
        <v>25</v>
      </c>
      <c r="E42" s="1">
        <v>1</v>
      </c>
      <c r="F42" s="1">
        <v>7000</v>
      </c>
      <c r="G42" s="1">
        <f>G41+F42</f>
        <v>223000</v>
      </c>
      <c r="I42" s="37" t="str">
        <f t="shared" si="8"/>
        <v>VISA/DET</v>
      </c>
      <c r="J42" s="37" t="str">
        <f t="shared" si="5"/>
        <v>PRO 25</v>
      </c>
      <c r="K42" s="1" t="s">
        <v>7</v>
      </c>
      <c r="L42" s="1">
        <f>L41+M42</f>
        <v>25</v>
      </c>
      <c r="M42" s="1">
        <v>1</v>
      </c>
      <c r="N42" s="1">
        <v>10000</v>
      </c>
      <c r="O42" s="1">
        <f>O41+N42</f>
        <v>199000</v>
      </c>
    </row>
    <row r="43" spans="1:15" x14ac:dyDescent="0.3">
      <c r="A43" s="44">
        <f t="shared" si="6"/>
        <v>0</v>
      </c>
      <c r="B43" s="37" t="str">
        <f t="shared" si="7"/>
        <v>VISA/DET26</v>
      </c>
      <c r="C43" s="1" t="s">
        <v>11</v>
      </c>
      <c r="D43" s="1">
        <f>D42+E43</f>
        <v>26</v>
      </c>
      <c r="E43" s="1">
        <v>1</v>
      </c>
      <c r="F43" s="1">
        <v>7000</v>
      </c>
      <c r="G43" s="1">
        <f>G42+F43</f>
        <v>230000</v>
      </c>
      <c r="I43" s="37" t="str">
        <f t="shared" si="8"/>
        <v>VISA/DET</v>
      </c>
      <c r="J43" s="37" t="str">
        <f t="shared" si="5"/>
        <v>PRO 26</v>
      </c>
      <c r="K43" s="1" t="s">
        <v>7</v>
      </c>
      <c r="L43" s="1">
        <f>L42+M43</f>
        <v>26</v>
      </c>
      <c r="M43" s="1">
        <v>1</v>
      </c>
      <c r="N43" s="1">
        <v>10000</v>
      </c>
      <c r="O43" s="1">
        <f>O42+N43</f>
        <v>209000</v>
      </c>
    </row>
    <row r="44" spans="1:15" x14ac:dyDescent="0.3">
      <c r="A44" s="44">
        <f t="shared" si="6"/>
        <v>0</v>
      </c>
      <c r="B44" s="37" t="str">
        <f t="shared" si="7"/>
        <v>VISA/DET27</v>
      </c>
      <c r="C44" s="1" t="s">
        <v>11</v>
      </c>
      <c r="D44" s="1">
        <f>D43+E44</f>
        <v>27</v>
      </c>
      <c r="E44" s="1">
        <v>1</v>
      </c>
      <c r="F44" s="1">
        <v>7000</v>
      </c>
      <c r="G44" s="1">
        <f>G43+F44</f>
        <v>237000</v>
      </c>
      <c r="I44" s="37" t="str">
        <f t="shared" si="8"/>
        <v>VISA/DET</v>
      </c>
      <c r="J44" s="37" t="str">
        <f t="shared" si="5"/>
        <v>PRO 27</v>
      </c>
      <c r="K44" s="1" t="s">
        <v>7</v>
      </c>
      <c r="L44" s="1">
        <f>L43+M44</f>
        <v>27</v>
      </c>
      <c r="M44" s="1">
        <v>1</v>
      </c>
      <c r="N44" s="1">
        <v>10000</v>
      </c>
      <c r="O44" s="1">
        <f>O43+N44</f>
        <v>219000</v>
      </c>
    </row>
    <row r="45" spans="1:15" x14ac:dyDescent="0.3">
      <c r="A45" s="44" t="str">
        <f t="shared" si="6"/>
        <v>VISA/DET</v>
      </c>
      <c r="B45" s="37" t="str">
        <f t="shared" si="7"/>
        <v>VISA/DET28</v>
      </c>
      <c r="C45" s="1" t="s">
        <v>11</v>
      </c>
      <c r="D45" s="1">
        <f>D44+E45</f>
        <v>28</v>
      </c>
      <c r="E45" s="1">
        <v>1</v>
      </c>
      <c r="F45" s="1">
        <v>7000</v>
      </c>
      <c r="G45" s="1">
        <f>G44+F45</f>
        <v>244000</v>
      </c>
      <c r="I45" s="37">
        <f t="shared" si="8"/>
        <v>0</v>
      </c>
      <c r="J45" s="37" t="str">
        <f t="shared" si="5"/>
        <v>PRO 28</v>
      </c>
      <c r="K45" s="1" t="s">
        <v>7</v>
      </c>
      <c r="L45" s="1">
        <f>L44+M45</f>
        <v>28</v>
      </c>
      <c r="M45" s="1">
        <v>1</v>
      </c>
      <c r="N45" s="1">
        <v>10000</v>
      </c>
      <c r="O45" s="1">
        <f>O44+N45</f>
        <v>229000</v>
      </c>
    </row>
    <row r="46" spans="1:15" x14ac:dyDescent="0.3">
      <c r="A46" s="44">
        <f t="shared" si="6"/>
        <v>0</v>
      </c>
      <c r="B46" s="37" t="str">
        <f t="shared" si="7"/>
        <v>AOR29</v>
      </c>
      <c r="C46" s="1" t="s">
        <v>12</v>
      </c>
      <c r="D46" s="1">
        <f>D45+E46</f>
        <v>29</v>
      </c>
      <c r="E46" s="1">
        <v>1</v>
      </c>
      <c r="F46" s="1">
        <v>7500</v>
      </c>
      <c r="G46" s="1">
        <f>G45+F46</f>
        <v>251500</v>
      </c>
      <c r="I46" s="37" t="str">
        <f t="shared" si="8"/>
        <v>AOR</v>
      </c>
      <c r="J46" s="37" t="str">
        <f t="shared" si="5"/>
        <v>PRO 29</v>
      </c>
      <c r="K46" s="1" t="s">
        <v>7</v>
      </c>
      <c r="L46" s="1">
        <f>L45+M46</f>
        <v>29</v>
      </c>
      <c r="M46" s="1">
        <v>1</v>
      </c>
      <c r="N46" s="1">
        <v>10000</v>
      </c>
      <c r="O46" s="1">
        <f>O45+N46</f>
        <v>239000</v>
      </c>
    </row>
    <row r="47" spans="1:15" x14ac:dyDescent="0.3">
      <c r="A47" s="44">
        <f t="shared" si="6"/>
        <v>0</v>
      </c>
      <c r="B47" s="37" t="str">
        <f t="shared" si="7"/>
        <v>AOR30</v>
      </c>
      <c r="C47" s="1" t="s">
        <v>12</v>
      </c>
      <c r="D47" s="1">
        <f>D46+E47</f>
        <v>30</v>
      </c>
      <c r="E47" s="1">
        <v>1</v>
      </c>
      <c r="F47" s="1">
        <v>7500</v>
      </c>
      <c r="G47" s="1">
        <f>G46+F47</f>
        <v>259000</v>
      </c>
      <c r="I47" s="37" t="str">
        <f t="shared" si="8"/>
        <v>AOR</v>
      </c>
      <c r="J47" s="37" t="str">
        <f t="shared" si="5"/>
        <v>PRO 30</v>
      </c>
      <c r="K47" s="1" t="s">
        <v>7</v>
      </c>
      <c r="L47" s="1">
        <f>L46+M47</f>
        <v>30</v>
      </c>
      <c r="M47" s="1">
        <v>1</v>
      </c>
      <c r="N47" s="1">
        <v>10000</v>
      </c>
      <c r="O47" s="1">
        <f>O46+N47</f>
        <v>249000</v>
      </c>
    </row>
    <row r="48" spans="1:15" x14ac:dyDescent="0.3">
      <c r="A48" s="44">
        <f t="shared" si="6"/>
        <v>0</v>
      </c>
      <c r="B48" s="37" t="str">
        <f t="shared" si="7"/>
        <v>AOR31</v>
      </c>
      <c r="C48" s="1" t="s">
        <v>12</v>
      </c>
      <c r="D48" s="1">
        <f>D47+E48</f>
        <v>31</v>
      </c>
      <c r="E48" s="1">
        <v>1</v>
      </c>
      <c r="F48" s="1">
        <v>7500</v>
      </c>
      <c r="G48" s="1">
        <f>G47+F48</f>
        <v>266500</v>
      </c>
      <c r="I48" s="37" t="str">
        <f t="shared" si="8"/>
        <v>AOR</v>
      </c>
      <c r="J48" s="37" t="str">
        <f t="shared" si="5"/>
        <v/>
      </c>
      <c r="K48" s="1"/>
      <c r="L48" s="1"/>
      <c r="M48" s="1"/>
      <c r="N48" s="1"/>
      <c r="O48" s="1"/>
    </row>
    <row r="49" spans="1:15" x14ac:dyDescent="0.3">
      <c r="A49" s="44">
        <f t="shared" si="6"/>
        <v>0</v>
      </c>
      <c r="B49" s="37" t="str">
        <f t="shared" si="7"/>
        <v>AOR32</v>
      </c>
      <c r="C49" s="1" t="s">
        <v>12</v>
      </c>
      <c r="D49" s="1">
        <f>D48+E49</f>
        <v>32</v>
      </c>
      <c r="E49" s="1">
        <v>1</v>
      </c>
      <c r="F49" s="1">
        <v>7500</v>
      </c>
      <c r="G49" s="1">
        <f>G48+F49</f>
        <v>274000</v>
      </c>
      <c r="I49" s="37" t="str">
        <f t="shared" si="8"/>
        <v>AOR</v>
      </c>
      <c r="J49" s="37" t="str">
        <f t="shared" si="5"/>
        <v/>
      </c>
      <c r="K49" s="1"/>
      <c r="L49" s="1"/>
      <c r="M49" s="1"/>
      <c r="N49" s="1"/>
      <c r="O49" s="1"/>
    </row>
    <row r="50" spans="1:15" x14ac:dyDescent="0.3">
      <c r="A50" s="44">
        <f t="shared" si="6"/>
        <v>0</v>
      </c>
      <c r="B50" s="37" t="str">
        <f t="shared" si="7"/>
        <v>AOR33</v>
      </c>
      <c r="C50" s="1" t="s">
        <v>12</v>
      </c>
      <c r="D50" s="1">
        <f>D49+E50</f>
        <v>33</v>
      </c>
      <c r="E50" s="1">
        <v>1</v>
      </c>
      <c r="F50" s="1">
        <v>7500</v>
      </c>
      <c r="G50" s="1">
        <f>G49+F50</f>
        <v>281500</v>
      </c>
      <c r="I50" s="37" t="str">
        <f t="shared" si="8"/>
        <v>AOR</v>
      </c>
      <c r="J50" s="37" t="str">
        <f t="shared" si="5"/>
        <v/>
      </c>
      <c r="K50" s="1"/>
      <c r="L50" s="1"/>
      <c r="M50" s="1"/>
      <c r="N50" s="1"/>
      <c r="O50" s="1"/>
    </row>
    <row r="51" spans="1:15" x14ac:dyDescent="0.3">
      <c r="A51" s="44">
        <f t="shared" si="6"/>
        <v>0</v>
      </c>
      <c r="B51" s="37" t="str">
        <f t="shared" si="7"/>
        <v>AOR34</v>
      </c>
      <c r="C51" s="1" t="s">
        <v>12</v>
      </c>
      <c r="D51" s="1">
        <f>D50+E51</f>
        <v>34</v>
      </c>
      <c r="E51" s="1">
        <v>1</v>
      </c>
      <c r="F51" s="1">
        <v>7500</v>
      </c>
      <c r="G51" s="1">
        <f>G50+F51</f>
        <v>289000</v>
      </c>
      <c r="I51" s="37" t="str">
        <f t="shared" si="8"/>
        <v>AOR</v>
      </c>
      <c r="J51" s="37" t="str">
        <f t="shared" si="5"/>
        <v/>
      </c>
      <c r="K51" s="1"/>
      <c r="L51" s="1"/>
      <c r="M51" s="1"/>
      <c r="N51" s="1"/>
      <c r="O51" s="1"/>
    </row>
    <row r="52" spans="1:15" x14ac:dyDescent="0.3">
      <c r="A52" s="44">
        <f t="shared" si="6"/>
        <v>0</v>
      </c>
      <c r="B52" s="37" t="str">
        <f t="shared" si="7"/>
        <v>AOR35</v>
      </c>
      <c r="C52" s="1" t="s">
        <v>12</v>
      </c>
      <c r="D52" s="1">
        <f>D51+E52</f>
        <v>35</v>
      </c>
      <c r="E52" s="1">
        <v>1</v>
      </c>
      <c r="F52" s="1">
        <v>7500</v>
      </c>
      <c r="G52" s="1">
        <f>G51+F52</f>
        <v>296500</v>
      </c>
      <c r="I52" s="37" t="str">
        <f t="shared" si="8"/>
        <v>AOR</v>
      </c>
      <c r="J52" s="37" t="str">
        <f t="shared" si="5"/>
        <v/>
      </c>
      <c r="K52" s="1"/>
      <c r="L52" s="1"/>
      <c r="M52" s="1"/>
      <c r="N52" s="1"/>
      <c r="O52" s="1"/>
    </row>
    <row r="53" spans="1:15" x14ac:dyDescent="0.3">
      <c r="A53" s="44" t="str">
        <f t="shared" si="6"/>
        <v>AOR</v>
      </c>
      <c r="B53" s="37" t="str">
        <f t="shared" si="7"/>
        <v>AOR36</v>
      </c>
      <c r="C53" s="1" t="s">
        <v>12</v>
      </c>
      <c r="D53" s="1">
        <f>D52+E53</f>
        <v>36</v>
      </c>
      <c r="E53" s="1">
        <v>1</v>
      </c>
      <c r="F53" s="1">
        <v>7500</v>
      </c>
      <c r="G53" s="1">
        <f>G52+F53</f>
        <v>304000</v>
      </c>
      <c r="I53" s="37">
        <f t="shared" si="8"/>
        <v>0</v>
      </c>
      <c r="J53" s="37" t="str">
        <f t="shared" si="5"/>
        <v/>
      </c>
      <c r="K53" s="1"/>
      <c r="L53" s="1"/>
      <c r="M53" s="1"/>
      <c r="N53" s="1"/>
      <c r="O53" s="1"/>
    </row>
    <row r="54" spans="1:15" x14ac:dyDescent="0.3">
      <c r="A54" s="44">
        <f t="shared" si="6"/>
        <v>0</v>
      </c>
      <c r="B54" s="37" t="str">
        <f t="shared" si="7"/>
        <v>PA37</v>
      </c>
      <c r="C54" s="1" t="s">
        <v>13</v>
      </c>
      <c r="D54" s="1">
        <f>D53+E54</f>
        <v>37</v>
      </c>
      <c r="E54" s="1">
        <v>1</v>
      </c>
      <c r="F54" s="1">
        <v>1038.4615384615386</v>
      </c>
      <c r="G54" s="1">
        <f>G53+F54</f>
        <v>305038.46153846156</v>
      </c>
      <c r="I54" s="37" t="str">
        <f t="shared" si="8"/>
        <v>PA</v>
      </c>
      <c r="J54" s="37" t="str">
        <f t="shared" si="5"/>
        <v/>
      </c>
      <c r="K54" s="1"/>
      <c r="L54" s="1"/>
      <c r="M54" s="1"/>
      <c r="N54" s="1"/>
      <c r="O54" s="1"/>
    </row>
    <row r="55" spans="1:15" x14ac:dyDescent="0.3">
      <c r="A55" s="44">
        <f t="shared" si="6"/>
        <v>0</v>
      </c>
      <c r="B55" s="37" t="str">
        <f t="shared" si="7"/>
        <v>PA38</v>
      </c>
      <c r="C55" s="1" t="s">
        <v>13</v>
      </c>
      <c r="D55" s="1">
        <f>D54+E55</f>
        <v>38</v>
      </c>
      <c r="E55" s="1">
        <v>1</v>
      </c>
      <c r="F55" s="1">
        <v>1038.4615384615386</v>
      </c>
      <c r="G55" s="1">
        <f>G54+F55</f>
        <v>306076.92307692312</v>
      </c>
      <c r="I55" s="37" t="str">
        <f t="shared" si="8"/>
        <v>PA</v>
      </c>
      <c r="J55" s="37" t="str">
        <f t="shared" si="5"/>
        <v/>
      </c>
      <c r="K55" s="1"/>
      <c r="L55" s="1"/>
      <c r="M55" s="1"/>
      <c r="N55" s="1"/>
      <c r="O55" s="1"/>
    </row>
    <row r="56" spans="1:15" x14ac:dyDescent="0.3">
      <c r="A56" s="44">
        <f t="shared" si="6"/>
        <v>0</v>
      </c>
      <c r="B56" s="37" t="str">
        <f t="shared" si="7"/>
        <v>PA39</v>
      </c>
      <c r="C56" s="1" t="s">
        <v>13</v>
      </c>
      <c r="D56" s="1">
        <f>D55+E56</f>
        <v>39</v>
      </c>
      <c r="E56" s="1">
        <v>1</v>
      </c>
      <c r="F56" s="1">
        <v>1038.4615384615386</v>
      </c>
      <c r="G56" s="1">
        <f>G55+F56</f>
        <v>307115.38461538468</v>
      </c>
      <c r="I56" s="37" t="str">
        <f t="shared" si="8"/>
        <v>PA</v>
      </c>
      <c r="J56" s="37" t="str">
        <f t="shared" si="5"/>
        <v/>
      </c>
      <c r="K56" s="1"/>
      <c r="L56" s="1"/>
      <c r="M56" s="1"/>
      <c r="N56" s="1"/>
      <c r="O56" s="1"/>
    </row>
    <row r="57" spans="1:15" x14ac:dyDescent="0.3">
      <c r="A57" s="44">
        <f t="shared" si="6"/>
        <v>0</v>
      </c>
      <c r="B57" s="37" t="str">
        <f t="shared" si="7"/>
        <v>PA40</v>
      </c>
      <c r="C57" s="1" t="s">
        <v>13</v>
      </c>
      <c r="D57" s="1">
        <f>D56+E57</f>
        <v>40</v>
      </c>
      <c r="E57" s="1">
        <v>1</v>
      </c>
      <c r="F57" s="1">
        <v>1038.4615384615386</v>
      </c>
      <c r="G57" s="1">
        <f>G56+F57</f>
        <v>308153.84615384624</v>
      </c>
      <c r="I57" s="37" t="str">
        <f t="shared" si="8"/>
        <v>PA</v>
      </c>
      <c r="J57" s="37" t="str">
        <f t="shared" si="5"/>
        <v/>
      </c>
      <c r="K57" s="1"/>
      <c r="L57" s="1"/>
      <c r="M57" s="1"/>
      <c r="N57" s="1"/>
      <c r="O57" s="1"/>
    </row>
    <row r="58" spans="1:15" x14ac:dyDescent="0.3">
      <c r="A58" s="44">
        <f t="shared" si="6"/>
        <v>0</v>
      </c>
      <c r="B58" s="37" t="str">
        <f t="shared" si="7"/>
        <v>PA41</v>
      </c>
      <c r="C58" s="1" t="s">
        <v>13</v>
      </c>
      <c r="D58" s="1">
        <f>D57+E58</f>
        <v>41</v>
      </c>
      <c r="E58" s="1">
        <v>1</v>
      </c>
      <c r="F58" s="1">
        <v>1038.4615384615386</v>
      </c>
      <c r="G58" s="1">
        <f>G57+F58</f>
        <v>309192.3076923078</v>
      </c>
      <c r="I58" s="37" t="str">
        <f t="shared" si="8"/>
        <v>PA</v>
      </c>
      <c r="J58" s="37" t="str">
        <f t="shared" si="5"/>
        <v/>
      </c>
      <c r="K58" s="1"/>
      <c r="L58" s="1"/>
      <c r="M58" s="1"/>
      <c r="N58" s="1"/>
      <c r="O58" s="1"/>
    </row>
    <row r="59" spans="1:15" x14ac:dyDescent="0.3">
      <c r="A59" s="44">
        <f t="shared" si="6"/>
        <v>0</v>
      </c>
      <c r="B59" s="37" t="str">
        <f t="shared" si="7"/>
        <v>PA42</v>
      </c>
      <c r="C59" s="1" t="s">
        <v>13</v>
      </c>
      <c r="D59" s="1">
        <f>D58+E59</f>
        <v>42</v>
      </c>
      <c r="E59" s="1">
        <v>1</v>
      </c>
      <c r="F59" s="1">
        <v>1038.4615384615386</v>
      </c>
      <c r="G59" s="1">
        <f>G58+F59</f>
        <v>310230.76923076937</v>
      </c>
      <c r="I59" s="37" t="str">
        <f t="shared" si="8"/>
        <v>PA</v>
      </c>
      <c r="J59" s="37" t="str">
        <f t="shared" si="5"/>
        <v/>
      </c>
      <c r="K59" s="1"/>
      <c r="L59" s="1"/>
      <c r="M59" s="1"/>
      <c r="N59" s="1"/>
      <c r="O59" s="1"/>
    </row>
    <row r="60" spans="1:15" x14ac:dyDescent="0.3">
      <c r="A60" s="44">
        <f t="shared" si="6"/>
        <v>0</v>
      </c>
      <c r="B60" s="37" t="str">
        <f t="shared" si="7"/>
        <v>PA43</v>
      </c>
      <c r="C60" s="1" t="s">
        <v>13</v>
      </c>
      <c r="D60" s="1">
        <f>D59+E60</f>
        <v>43</v>
      </c>
      <c r="E60" s="1">
        <v>1</v>
      </c>
      <c r="F60" s="1">
        <v>1038.4615384615386</v>
      </c>
      <c r="G60" s="1">
        <f>G59+F60</f>
        <v>311269.23076923093</v>
      </c>
      <c r="I60" s="37" t="str">
        <f t="shared" si="8"/>
        <v>PA</v>
      </c>
      <c r="J60" s="37" t="str">
        <f t="shared" si="5"/>
        <v/>
      </c>
      <c r="K60" s="1"/>
      <c r="L60" s="1"/>
      <c r="M60" s="1"/>
      <c r="N60" s="1"/>
      <c r="O60" s="1"/>
    </row>
    <row r="61" spans="1:15" x14ac:dyDescent="0.3">
      <c r="A61" s="44">
        <f t="shared" si="6"/>
        <v>0</v>
      </c>
      <c r="B61" s="37" t="str">
        <f t="shared" si="7"/>
        <v>PA44</v>
      </c>
      <c r="C61" s="1" t="s">
        <v>13</v>
      </c>
      <c r="D61" s="1">
        <f>D60+E61</f>
        <v>44</v>
      </c>
      <c r="E61" s="1">
        <v>1</v>
      </c>
      <c r="F61" s="1">
        <v>1038.4615384615386</v>
      </c>
      <c r="G61" s="1">
        <f>G60+F61</f>
        <v>312307.69230769249</v>
      </c>
      <c r="I61" s="37" t="str">
        <f t="shared" si="8"/>
        <v>PA</v>
      </c>
      <c r="J61" s="37" t="str">
        <f t="shared" si="5"/>
        <v/>
      </c>
      <c r="K61" s="1"/>
      <c r="L61" s="1"/>
      <c r="M61" s="1"/>
      <c r="N61" s="1"/>
      <c r="O61" s="1"/>
    </row>
    <row r="62" spans="1:15" x14ac:dyDescent="0.3">
      <c r="A62" s="44">
        <f t="shared" si="6"/>
        <v>0</v>
      </c>
      <c r="B62" s="37" t="str">
        <f t="shared" si="7"/>
        <v>PA45</v>
      </c>
      <c r="C62" s="1" t="s">
        <v>13</v>
      </c>
      <c r="D62" s="1">
        <f>D61+E62</f>
        <v>45</v>
      </c>
      <c r="E62" s="1">
        <v>1</v>
      </c>
      <c r="F62" s="1">
        <v>1038.4615384615386</v>
      </c>
      <c r="G62" s="1">
        <f>G61+F62</f>
        <v>313346.15384615405</v>
      </c>
      <c r="I62" s="37" t="str">
        <f t="shared" si="8"/>
        <v>PA</v>
      </c>
      <c r="J62" s="37" t="str">
        <f t="shared" si="5"/>
        <v/>
      </c>
      <c r="K62" s="1"/>
      <c r="L62" s="1"/>
      <c r="M62" s="1"/>
      <c r="N62" s="1"/>
      <c r="O62" s="1"/>
    </row>
    <row r="63" spans="1:15" x14ac:dyDescent="0.3">
      <c r="A63" s="44">
        <f t="shared" si="6"/>
        <v>0</v>
      </c>
      <c r="B63" s="37" t="str">
        <f t="shared" si="7"/>
        <v>PA46</v>
      </c>
      <c r="C63" s="1" t="s">
        <v>13</v>
      </c>
      <c r="D63" s="1">
        <f>D62+E63</f>
        <v>46</v>
      </c>
      <c r="E63" s="1">
        <v>1</v>
      </c>
      <c r="F63" s="1">
        <v>1038.4615384615386</v>
      </c>
      <c r="G63" s="1">
        <f>G62+F63</f>
        <v>314384.61538461561</v>
      </c>
      <c r="I63" s="37" t="str">
        <f t="shared" si="8"/>
        <v>PA</v>
      </c>
      <c r="J63" s="37" t="str">
        <f t="shared" si="5"/>
        <v/>
      </c>
      <c r="K63" s="1"/>
      <c r="L63" s="1"/>
      <c r="M63" s="1"/>
      <c r="N63" s="1"/>
      <c r="O63" s="1"/>
    </row>
    <row r="64" spans="1:15" x14ac:dyDescent="0.3">
      <c r="A64" s="44">
        <f t="shared" si="6"/>
        <v>0</v>
      </c>
      <c r="B64" s="37" t="str">
        <f t="shared" si="7"/>
        <v>PA47</v>
      </c>
      <c r="C64" s="1" t="s">
        <v>13</v>
      </c>
      <c r="D64" s="1">
        <f>D63+E64</f>
        <v>47</v>
      </c>
      <c r="E64" s="1">
        <v>1</v>
      </c>
      <c r="F64" s="1">
        <v>1038.4615384615386</v>
      </c>
      <c r="G64" s="1">
        <f>G63+F64</f>
        <v>315423.07692307717</v>
      </c>
      <c r="I64" s="37" t="str">
        <f t="shared" si="8"/>
        <v>PA</v>
      </c>
      <c r="J64" s="37" t="str">
        <f t="shared" si="5"/>
        <v/>
      </c>
      <c r="K64" s="1"/>
      <c r="L64" s="1"/>
      <c r="M64" s="1"/>
      <c r="N64" s="1"/>
      <c r="O64" s="1"/>
    </row>
    <row r="65" spans="1:15" x14ac:dyDescent="0.3">
      <c r="A65" s="44">
        <f t="shared" si="6"/>
        <v>0</v>
      </c>
      <c r="B65" s="37" t="str">
        <f t="shared" si="7"/>
        <v>PA48</v>
      </c>
      <c r="C65" s="1" t="s">
        <v>13</v>
      </c>
      <c r="D65" s="1">
        <f>D64+E65</f>
        <v>48</v>
      </c>
      <c r="E65" s="1">
        <v>1</v>
      </c>
      <c r="F65" s="1">
        <v>1038.4615384615386</v>
      </c>
      <c r="G65" s="1">
        <f>G64+F65</f>
        <v>316461.53846153873</v>
      </c>
      <c r="I65" s="37" t="str">
        <f t="shared" si="8"/>
        <v>PA</v>
      </c>
      <c r="J65" s="37" t="str">
        <f t="shared" si="5"/>
        <v/>
      </c>
      <c r="K65" s="1"/>
      <c r="L65" s="1"/>
      <c r="M65" s="1"/>
      <c r="N65" s="1"/>
      <c r="O65" s="1"/>
    </row>
    <row r="66" spans="1:15" x14ac:dyDescent="0.3">
      <c r="A66" s="44">
        <f t="shared" si="6"/>
        <v>0</v>
      </c>
      <c r="B66" s="37" t="str">
        <f t="shared" si="7"/>
        <v>PA49</v>
      </c>
      <c r="C66" s="1" t="s">
        <v>13</v>
      </c>
      <c r="D66" s="1">
        <f>D65+E66</f>
        <v>49</v>
      </c>
      <c r="E66" s="1">
        <v>1</v>
      </c>
      <c r="F66" s="1">
        <v>1038.4615384615386</v>
      </c>
      <c r="G66" s="1">
        <f>G65+F66</f>
        <v>317500.00000000029</v>
      </c>
      <c r="I66" s="37" t="str">
        <f t="shared" si="8"/>
        <v>PA</v>
      </c>
      <c r="J66" s="37" t="str">
        <f t="shared" si="5"/>
        <v/>
      </c>
      <c r="K66" s="1"/>
      <c r="L66" s="1"/>
      <c r="M66" s="1"/>
      <c r="N66" s="1"/>
      <c r="O66" s="1"/>
    </row>
    <row r="67" spans="1:15" x14ac:dyDescent="0.3">
      <c r="A67" s="44">
        <f t="shared" si="6"/>
        <v>0</v>
      </c>
      <c r="B67" s="37" t="str">
        <f t="shared" si="7"/>
        <v>PA50</v>
      </c>
      <c r="C67" s="1" t="s">
        <v>13</v>
      </c>
      <c r="D67" s="1">
        <f>D66+E67</f>
        <v>50</v>
      </c>
      <c r="E67" s="1">
        <v>1</v>
      </c>
      <c r="F67" s="1">
        <v>1038.4615384615386</v>
      </c>
      <c r="G67" s="1">
        <f>G66+F67</f>
        <v>318538.46153846185</v>
      </c>
      <c r="I67" s="37" t="str">
        <f t="shared" si="8"/>
        <v>PA</v>
      </c>
      <c r="J67" s="37" t="str">
        <f t="shared" si="5"/>
        <v/>
      </c>
      <c r="K67" s="1"/>
      <c r="L67" s="1"/>
      <c r="M67" s="1"/>
      <c r="N67" s="1"/>
      <c r="O67" s="1"/>
    </row>
    <row r="68" spans="1:15" x14ac:dyDescent="0.3">
      <c r="A68" s="44">
        <f t="shared" si="6"/>
        <v>0</v>
      </c>
      <c r="B68" s="37" t="str">
        <f t="shared" si="7"/>
        <v>PA51</v>
      </c>
      <c r="C68" s="1" t="s">
        <v>13</v>
      </c>
      <c r="D68" s="1">
        <f>D67+E68</f>
        <v>51</v>
      </c>
      <c r="E68" s="1">
        <v>1</v>
      </c>
      <c r="F68" s="1">
        <v>1038.4615384615386</v>
      </c>
      <c r="G68" s="1">
        <f>G67+F68</f>
        <v>319576.92307692341</v>
      </c>
      <c r="I68" s="37" t="str">
        <f t="shared" si="8"/>
        <v>PA</v>
      </c>
      <c r="J68" s="37" t="str">
        <f t="shared" si="5"/>
        <v/>
      </c>
      <c r="K68" s="1"/>
      <c r="L68" s="1"/>
      <c r="M68" s="1"/>
      <c r="N68" s="1"/>
      <c r="O68" s="1"/>
    </row>
    <row r="69" spans="1:15" x14ac:dyDescent="0.3">
      <c r="A69" s="44">
        <f t="shared" si="6"/>
        <v>0</v>
      </c>
      <c r="B69" s="37" t="str">
        <f t="shared" si="7"/>
        <v>PA52</v>
      </c>
      <c r="C69" s="1" t="s">
        <v>13</v>
      </c>
      <c r="D69" s="1">
        <f>D68+E69</f>
        <v>52</v>
      </c>
      <c r="E69" s="1">
        <v>1</v>
      </c>
      <c r="F69" s="1">
        <v>1038.4615384615386</v>
      </c>
      <c r="G69" s="1">
        <f>G68+F69</f>
        <v>320615.38461538497</v>
      </c>
      <c r="I69" s="37" t="str">
        <f t="shared" si="8"/>
        <v>PA</v>
      </c>
      <c r="J69" s="37" t="str">
        <f t="shared" si="5"/>
        <v/>
      </c>
      <c r="K69" s="1"/>
      <c r="L69" s="1"/>
      <c r="M69" s="1"/>
      <c r="N69" s="1"/>
      <c r="O69" s="1"/>
    </row>
    <row r="70" spans="1:15" x14ac:dyDescent="0.3">
      <c r="A70" s="44">
        <f t="shared" si="6"/>
        <v>0</v>
      </c>
      <c r="B70" s="37" t="str">
        <f t="shared" si="7"/>
        <v>PA53</v>
      </c>
      <c r="C70" s="1" t="s">
        <v>13</v>
      </c>
      <c r="D70" s="1">
        <f>D69+E70</f>
        <v>53</v>
      </c>
      <c r="E70" s="1">
        <v>1</v>
      </c>
      <c r="F70" s="1">
        <v>1038.4615384615386</v>
      </c>
      <c r="G70" s="1">
        <f>G69+F70</f>
        <v>321653.84615384653</v>
      </c>
      <c r="I70" s="37" t="str">
        <f t="shared" si="8"/>
        <v>PA</v>
      </c>
      <c r="J70" s="37" t="str">
        <f t="shared" si="5"/>
        <v/>
      </c>
      <c r="K70" s="1"/>
      <c r="L70" s="1"/>
      <c r="M70" s="1"/>
      <c r="N70" s="1"/>
      <c r="O70" s="1"/>
    </row>
    <row r="71" spans="1:15" x14ac:dyDescent="0.3">
      <c r="A71" s="44">
        <f t="shared" si="6"/>
        <v>0</v>
      </c>
      <c r="B71" s="37" t="str">
        <f t="shared" si="7"/>
        <v>PA54</v>
      </c>
      <c r="C71" s="1" t="s">
        <v>13</v>
      </c>
      <c r="D71" s="1">
        <f>D70+E71</f>
        <v>54</v>
      </c>
      <c r="E71" s="1">
        <v>1</v>
      </c>
      <c r="F71" s="1">
        <v>1038.4615384615386</v>
      </c>
      <c r="G71" s="1">
        <f>G70+F71</f>
        <v>322692.3076923081</v>
      </c>
      <c r="I71" s="37" t="str">
        <f t="shared" si="8"/>
        <v>PA</v>
      </c>
      <c r="J71" s="37" t="str">
        <f t="shared" si="5"/>
        <v/>
      </c>
      <c r="K71" s="1"/>
      <c r="L71" s="1"/>
      <c r="M71" s="1"/>
      <c r="N71" s="1"/>
      <c r="O71" s="1"/>
    </row>
    <row r="72" spans="1:15" x14ac:dyDescent="0.3">
      <c r="A72" s="44">
        <f t="shared" si="6"/>
        <v>0</v>
      </c>
      <c r="B72" s="37" t="str">
        <f t="shared" si="7"/>
        <v>PA55</v>
      </c>
      <c r="C72" s="1" t="s">
        <v>13</v>
      </c>
      <c r="D72" s="1">
        <f>D71+E72</f>
        <v>55</v>
      </c>
      <c r="E72" s="1">
        <v>1</v>
      </c>
      <c r="F72" s="1">
        <v>1038.4615384615386</v>
      </c>
      <c r="G72" s="1">
        <f>G71+F72</f>
        <v>323730.76923076966</v>
      </c>
      <c r="I72" s="37" t="str">
        <f t="shared" si="8"/>
        <v>PA</v>
      </c>
      <c r="J72" s="37" t="str">
        <f t="shared" si="5"/>
        <v/>
      </c>
      <c r="K72" s="1"/>
      <c r="L72" s="1"/>
      <c r="M72" s="1"/>
      <c r="N72" s="1"/>
      <c r="O72" s="1"/>
    </row>
    <row r="73" spans="1:15" x14ac:dyDescent="0.3">
      <c r="A73" s="44">
        <f t="shared" si="6"/>
        <v>0</v>
      </c>
      <c r="B73" s="37" t="str">
        <f t="shared" si="7"/>
        <v>PA56</v>
      </c>
      <c r="C73" s="1" t="s">
        <v>13</v>
      </c>
      <c r="D73" s="1">
        <f>D72+E73</f>
        <v>56</v>
      </c>
      <c r="E73" s="1">
        <v>1</v>
      </c>
      <c r="F73" s="1">
        <v>1038.4615384615386</v>
      </c>
      <c r="G73" s="1">
        <f>G72+F73</f>
        <v>324769.23076923122</v>
      </c>
      <c r="I73" s="37" t="str">
        <f t="shared" si="8"/>
        <v>PA</v>
      </c>
      <c r="J73" s="37" t="str">
        <f t="shared" si="5"/>
        <v/>
      </c>
      <c r="K73" s="1"/>
      <c r="L73" s="1"/>
      <c r="M73" s="1"/>
      <c r="N73" s="1"/>
      <c r="O73" s="1"/>
    </row>
    <row r="74" spans="1:15" x14ac:dyDescent="0.3">
      <c r="A74" s="44">
        <f t="shared" si="6"/>
        <v>0</v>
      </c>
      <c r="B74" s="37" t="str">
        <f t="shared" si="7"/>
        <v>PA57</v>
      </c>
      <c r="C74" s="1" t="s">
        <v>13</v>
      </c>
      <c r="D74" s="1">
        <f>D73+E74</f>
        <v>57</v>
      </c>
      <c r="E74" s="1">
        <v>1</v>
      </c>
      <c r="F74" s="1">
        <v>1038.4615384615386</v>
      </c>
      <c r="G74" s="1">
        <f>G73+F74</f>
        <v>325807.69230769278</v>
      </c>
      <c r="I74" s="37" t="str">
        <f t="shared" si="8"/>
        <v>PA</v>
      </c>
      <c r="J74" s="37" t="str">
        <f t="shared" si="5"/>
        <v/>
      </c>
      <c r="K74" s="1"/>
      <c r="L74" s="1"/>
      <c r="M74" s="1"/>
      <c r="N74" s="1"/>
      <c r="O74" s="1"/>
    </row>
    <row r="75" spans="1:15" x14ac:dyDescent="0.3">
      <c r="A75" s="44">
        <f t="shared" si="6"/>
        <v>0</v>
      </c>
      <c r="B75" s="37" t="str">
        <f t="shared" si="7"/>
        <v>PA58</v>
      </c>
      <c r="C75" s="1" t="s">
        <v>13</v>
      </c>
      <c r="D75" s="1">
        <f>D74+E75</f>
        <v>58</v>
      </c>
      <c r="E75" s="1">
        <v>1</v>
      </c>
      <c r="F75" s="1">
        <v>1038.4615384615386</v>
      </c>
      <c r="G75" s="1">
        <f>G74+F75</f>
        <v>326846.15384615434</v>
      </c>
      <c r="I75" s="37" t="str">
        <f t="shared" si="8"/>
        <v>PA</v>
      </c>
      <c r="J75" s="37" t="str">
        <f t="shared" si="5"/>
        <v/>
      </c>
      <c r="K75" s="1"/>
      <c r="L75" s="1"/>
      <c r="M75" s="1"/>
      <c r="N75" s="1"/>
      <c r="O75" s="1"/>
    </row>
    <row r="76" spans="1:15" x14ac:dyDescent="0.3">
      <c r="A76" s="44">
        <f t="shared" si="6"/>
        <v>0</v>
      </c>
      <c r="B76" s="37" t="str">
        <f t="shared" si="7"/>
        <v>PA59</v>
      </c>
      <c r="C76" s="1" t="s">
        <v>13</v>
      </c>
      <c r="D76" s="1">
        <f>D75+E76</f>
        <v>59</v>
      </c>
      <c r="E76" s="1">
        <v>1</v>
      </c>
      <c r="F76" s="1">
        <v>1038.4615384615386</v>
      </c>
      <c r="G76" s="1">
        <f>G75+F76</f>
        <v>327884.6153846159</v>
      </c>
      <c r="I76" s="37" t="str">
        <f t="shared" si="8"/>
        <v>PA</v>
      </c>
      <c r="J76" s="37" t="str">
        <f t="shared" si="5"/>
        <v/>
      </c>
      <c r="K76" s="1"/>
      <c r="L76" s="1"/>
      <c r="M76" s="1"/>
      <c r="N76" s="1"/>
      <c r="O76" s="1"/>
    </row>
    <row r="77" spans="1:15" x14ac:dyDescent="0.3">
      <c r="A77" s="44">
        <f t="shared" si="6"/>
        <v>0</v>
      </c>
      <c r="B77" s="37" t="str">
        <f t="shared" si="7"/>
        <v>PA60</v>
      </c>
      <c r="C77" s="1" t="s">
        <v>13</v>
      </c>
      <c r="D77" s="1">
        <f>D76+E77</f>
        <v>60</v>
      </c>
      <c r="E77" s="1">
        <v>1</v>
      </c>
      <c r="F77" s="1">
        <v>1038.4615384615386</v>
      </c>
      <c r="G77" s="1">
        <f>G76+F77</f>
        <v>328923.07692307746</v>
      </c>
      <c r="I77" s="37" t="str">
        <f t="shared" si="8"/>
        <v>PA</v>
      </c>
      <c r="J77" s="37" t="str">
        <f t="shared" si="5"/>
        <v/>
      </c>
      <c r="K77" s="1"/>
      <c r="L77" s="1"/>
      <c r="M77" s="1"/>
      <c r="N77" s="1"/>
      <c r="O77" s="1"/>
    </row>
    <row r="78" spans="1:15" x14ac:dyDescent="0.3">
      <c r="A78" s="44">
        <f t="shared" si="6"/>
        <v>0</v>
      </c>
      <c r="B78" s="37" t="str">
        <f t="shared" si="7"/>
        <v>PA61</v>
      </c>
      <c r="C78" s="1" t="s">
        <v>13</v>
      </c>
      <c r="D78" s="1">
        <f>D77+E78</f>
        <v>61</v>
      </c>
      <c r="E78" s="1">
        <v>1</v>
      </c>
      <c r="F78" s="1">
        <v>1038.4615384615386</v>
      </c>
      <c r="G78" s="1">
        <f>G77+F78</f>
        <v>329961.53846153902</v>
      </c>
      <c r="I78" s="37" t="str">
        <f t="shared" si="8"/>
        <v>PA</v>
      </c>
      <c r="J78" s="37" t="str">
        <f t="shared" si="5"/>
        <v/>
      </c>
      <c r="K78" s="1"/>
      <c r="L78" s="1"/>
      <c r="M78" s="1"/>
      <c r="N78" s="1"/>
      <c r="O78" s="1"/>
    </row>
    <row r="79" spans="1:15" x14ac:dyDescent="0.3">
      <c r="A79" s="44">
        <f t="shared" si="6"/>
        <v>0</v>
      </c>
      <c r="B79" s="37" t="str">
        <f t="shared" si="7"/>
        <v>PA62</v>
      </c>
      <c r="C79" s="1" t="s">
        <v>13</v>
      </c>
      <c r="D79" s="1">
        <f>D78+E79</f>
        <v>62</v>
      </c>
      <c r="E79" s="1">
        <v>1</v>
      </c>
      <c r="F79" s="1">
        <v>1038.4615384615386</v>
      </c>
      <c r="G79" s="1">
        <f>G78+F79</f>
        <v>331000.00000000058</v>
      </c>
      <c r="I79" s="37" t="str">
        <f t="shared" si="8"/>
        <v>PA</v>
      </c>
      <c r="J79" s="37" t="str">
        <f t="shared" si="5"/>
        <v/>
      </c>
      <c r="K79" s="1"/>
      <c r="L79" s="1"/>
      <c r="M79" s="1"/>
      <c r="N79" s="1"/>
      <c r="O79" s="1"/>
    </row>
    <row r="80" spans="1:15" x14ac:dyDescent="0.3">
      <c r="A80" s="44">
        <f t="shared" si="6"/>
        <v>0</v>
      </c>
      <c r="B80" s="37" t="str">
        <f t="shared" si="7"/>
        <v>PA63</v>
      </c>
      <c r="C80" s="1" t="s">
        <v>13</v>
      </c>
      <c r="D80" s="1">
        <f>D79+E80</f>
        <v>63</v>
      </c>
      <c r="E80" s="1">
        <v>1</v>
      </c>
      <c r="F80" s="1">
        <v>1038.4615384615386</v>
      </c>
      <c r="G80" s="1">
        <f>G79+F80</f>
        <v>332038.46153846214</v>
      </c>
      <c r="I80" s="37" t="str">
        <f t="shared" si="8"/>
        <v>PA</v>
      </c>
      <c r="J80" s="37" t="str">
        <f t="shared" si="5"/>
        <v/>
      </c>
      <c r="K80" s="1"/>
      <c r="L80" s="1"/>
      <c r="M80" s="1"/>
      <c r="N80" s="1"/>
      <c r="O80" s="1"/>
    </row>
    <row r="81" spans="1:15" x14ac:dyDescent="0.3">
      <c r="A81" s="44">
        <f t="shared" si="6"/>
        <v>0</v>
      </c>
      <c r="B81" s="37" t="str">
        <f t="shared" si="7"/>
        <v>PA64</v>
      </c>
      <c r="C81" s="1" t="s">
        <v>13</v>
      </c>
      <c r="D81" s="1">
        <f>D80+E81</f>
        <v>64</v>
      </c>
      <c r="E81" s="1">
        <v>1</v>
      </c>
      <c r="F81" s="1">
        <v>1038.4615384615386</v>
      </c>
      <c r="G81" s="1">
        <f>G80+F81</f>
        <v>333076.9230769237</v>
      </c>
      <c r="I81" s="37" t="str">
        <f t="shared" si="8"/>
        <v>PA</v>
      </c>
      <c r="J81" s="37" t="str">
        <f t="shared" si="5"/>
        <v/>
      </c>
      <c r="K81" s="1"/>
      <c r="L81" s="1"/>
      <c r="M81" s="1"/>
      <c r="N81" s="1"/>
      <c r="O81" s="1"/>
    </row>
    <row r="82" spans="1:15" x14ac:dyDescent="0.3">
      <c r="A82" s="44">
        <f t="shared" si="6"/>
        <v>0</v>
      </c>
      <c r="B82" s="37" t="str">
        <f t="shared" si="7"/>
        <v>PA65</v>
      </c>
      <c r="C82" s="1" t="s">
        <v>13</v>
      </c>
      <c r="D82" s="1">
        <f>D81+E82</f>
        <v>65</v>
      </c>
      <c r="E82" s="1">
        <v>1</v>
      </c>
      <c r="F82" s="1">
        <v>1038.4615384615386</v>
      </c>
      <c r="G82" s="1">
        <f>G81+F82</f>
        <v>334115.38461538526</v>
      </c>
      <c r="I82" s="37" t="str">
        <f t="shared" si="8"/>
        <v>PA</v>
      </c>
      <c r="J82" s="37" t="str">
        <f t="shared" ref="J82:J145" si="9">CONCATENATE(K82,L82)</f>
        <v/>
      </c>
      <c r="K82" s="1"/>
      <c r="L82" s="1"/>
      <c r="M82" s="1"/>
      <c r="N82" s="1"/>
      <c r="O82" s="1"/>
    </row>
    <row r="83" spans="1:15" x14ac:dyDescent="0.3">
      <c r="A83" s="44">
        <f t="shared" ref="A83:A113" si="10">IF(C83=C84,0,C83)</f>
        <v>0</v>
      </c>
      <c r="B83" s="37" t="str">
        <f t="shared" ref="B83:B146" si="11">CONCATENATE(C83,D83)</f>
        <v>PA66</v>
      </c>
      <c r="C83" s="1" t="s">
        <v>13</v>
      </c>
      <c r="D83" s="1">
        <f>D82+E83</f>
        <v>66</v>
      </c>
      <c r="E83" s="1">
        <v>1</v>
      </c>
      <c r="F83" s="1">
        <v>1038.4615384615386</v>
      </c>
      <c r="G83" s="1">
        <f>G82+F83</f>
        <v>335153.84615384683</v>
      </c>
      <c r="I83" s="37" t="str">
        <f t="shared" ref="I83:I113" si="12">IF(C83&lt;&gt;C84,0,C83)</f>
        <v>PA</v>
      </c>
      <c r="J83" s="37" t="str">
        <f t="shared" si="9"/>
        <v/>
      </c>
      <c r="K83" s="1"/>
      <c r="L83" s="1"/>
      <c r="M83" s="1"/>
      <c r="N83" s="1"/>
      <c r="O83" s="1"/>
    </row>
    <row r="84" spans="1:15" x14ac:dyDescent="0.3">
      <c r="A84" s="44">
        <f t="shared" si="10"/>
        <v>0</v>
      </c>
      <c r="B84" s="37" t="str">
        <f t="shared" si="11"/>
        <v>PA67</v>
      </c>
      <c r="C84" s="1" t="s">
        <v>13</v>
      </c>
      <c r="D84" s="1">
        <f>D83+E84</f>
        <v>67</v>
      </c>
      <c r="E84" s="1">
        <v>1</v>
      </c>
      <c r="F84" s="1">
        <v>1038.4615384615386</v>
      </c>
      <c r="G84" s="1">
        <f>G83+F84</f>
        <v>336192.30769230839</v>
      </c>
      <c r="I84" s="37" t="str">
        <f t="shared" si="12"/>
        <v>PA</v>
      </c>
      <c r="J84" s="37" t="str">
        <f t="shared" si="9"/>
        <v/>
      </c>
      <c r="K84" s="1"/>
      <c r="L84" s="1"/>
      <c r="M84" s="1"/>
      <c r="N84" s="1"/>
      <c r="O84" s="1"/>
    </row>
    <row r="85" spans="1:15" x14ac:dyDescent="0.3">
      <c r="A85" s="44">
        <f t="shared" si="10"/>
        <v>0</v>
      </c>
      <c r="B85" s="37" t="str">
        <f t="shared" si="11"/>
        <v>PA68</v>
      </c>
      <c r="C85" s="1" t="s">
        <v>13</v>
      </c>
      <c r="D85" s="1">
        <f>D84+E85</f>
        <v>68</v>
      </c>
      <c r="E85" s="1">
        <v>1</v>
      </c>
      <c r="F85" s="1">
        <v>1038.4615384615386</v>
      </c>
      <c r="G85" s="1">
        <f>G84+F85</f>
        <v>337230.76923076995</v>
      </c>
      <c r="I85" s="37" t="str">
        <f t="shared" si="12"/>
        <v>PA</v>
      </c>
      <c r="J85" s="37" t="str">
        <f t="shared" si="9"/>
        <v/>
      </c>
      <c r="K85" s="1"/>
      <c r="L85" s="1"/>
      <c r="M85" s="1"/>
      <c r="N85" s="1"/>
      <c r="O85" s="1"/>
    </row>
    <row r="86" spans="1:15" x14ac:dyDescent="0.3">
      <c r="A86" s="44">
        <f t="shared" si="10"/>
        <v>0</v>
      </c>
      <c r="B86" s="37" t="str">
        <f t="shared" si="11"/>
        <v>PA69</v>
      </c>
      <c r="C86" s="1" t="s">
        <v>13</v>
      </c>
      <c r="D86" s="1">
        <f>D85+E86</f>
        <v>69</v>
      </c>
      <c r="E86" s="1">
        <v>1</v>
      </c>
      <c r="F86" s="1">
        <v>1038.4615384615386</v>
      </c>
      <c r="G86" s="1">
        <f>G85+F86</f>
        <v>338269.23076923151</v>
      </c>
      <c r="I86" s="37" t="str">
        <f t="shared" si="12"/>
        <v>PA</v>
      </c>
      <c r="J86" s="37" t="str">
        <f t="shared" si="9"/>
        <v/>
      </c>
      <c r="K86" s="1"/>
      <c r="L86" s="1"/>
      <c r="M86" s="1"/>
      <c r="N86" s="1"/>
      <c r="O86" s="1"/>
    </row>
    <row r="87" spans="1:15" x14ac:dyDescent="0.3">
      <c r="A87" s="44">
        <f t="shared" si="10"/>
        <v>0</v>
      </c>
      <c r="B87" s="37" t="str">
        <f t="shared" si="11"/>
        <v>PA70</v>
      </c>
      <c r="C87" s="1" t="s">
        <v>13</v>
      </c>
      <c r="D87" s="1">
        <f>D86+E87</f>
        <v>70</v>
      </c>
      <c r="E87" s="1">
        <v>1</v>
      </c>
      <c r="F87" s="1">
        <v>1038.4615384615386</v>
      </c>
      <c r="G87" s="1">
        <f>G86+F87</f>
        <v>339307.69230769307</v>
      </c>
      <c r="I87" s="37" t="str">
        <f t="shared" si="12"/>
        <v>PA</v>
      </c>
      <c r="J87" s="37" t="str">
        <f t="shared" si="9"/>
        <v/>
      </c>
      <c r="K87" s="1"/>
      <c r="L87" s="1"/>
      <c r="M87" s="1"/>
      <c r="N87" s="1"/>
      <c r="O87" s="1"/>
    </row>
    <row r="88" spans="1:15" x14ac:dyDescent="0.3">
      <c r="A88" s="44">
        <f t="shared" si="10"/>
        <v>0</v>
      </c>
      <c r="B88" s="37" t="str">
        <f t="shared" si="11"/>
        <v>PA71</v>
      </c>
      <c r="C88" s="1" t="s">
        <v>13</v>
      </c>
      <c r="D88" s="1">
        <f>D87+E88</f>
        <v>71</v>
      </c>
      <c r="E88" s="1">
        <v>1</v>
      </c>
      <c r="F88" s="1">
        <v>1038.4615384615386</v>
      </c>
      <c r="G88" s="1">
        <f>G87+F88</f>
        <v>340346.15384615463</v>
      </c>
      <c r="I88" s="37" t="str">
        <f t="shared" si="12"/>
        <v>PA</v>
      </c>
      <c r="J88" s="37" t="str">
        <f t="shared" si="9"/>
        <v/>
      </c>
      <c r="K88" s="1"/>
      <c r="L88" s="1"/>
      <c r="M88" s="1"/>
      <c r="N88" s="1"/>
      <c r="O88" s="1"/>
    </row>
    <row r="89" spans="1:15" x14ac:dyDescent="0.3">
      <c r="A89" s="44">
        <f t="shared" si="10"/>
        <v>0</v>
      </c>
      <c r="B89" s="37" t="str">
        <f t="shared" si="11"/>
        <v>PA72</v>
      </c>
      <c r="C89" s="1" t="s">
        <v>13</v>
      </c>
      <c r="D89" s="1">
        <f>D88+E89</f>
        <v>72</v>
      </c>
      <c r="E89" s="1">
        <v>1</v>
      </c>
      <c r="F89" s="1">
        <v>1038.4615384615386</v>
      </c>
      <c r="G89" s="1">
        <f>G88+F89</f>
        <v>341384.61538461619</v>
      </c>
      <c r="I89" s="37" t="str">
        <f t="shared" si="12"/>
        <v>PA</v>
      </c>
      <c r="J89" s="37" t="str">
        <f t="shared" si="9"/>
        <v/>
      </c>
      <c r="K89" s="1"/>
      <c r="L89" s="1"/>
      <c r="M89" s="1"/>
      <c r="N89" s="1"/>
      <c r="O89" s="1"/>
    </row>
    <row r="90" spans="1:15" x14ac:dyDescent="0.3">
      <c r="A90" s="44">
        <f t="shared" si="10"/>
        <v>0</v>
      </c>
      <c r="B90" s="37" t="str">
        <f t="shared" si="11"/>
        <v>PA73</v>
      </c>
      <c r="C90" s="1" t="s">
        <v>13</v>
      </c>
      <c r="D90" s="1">
        <f>D89+E90</f>
        <v>73</v>
      </c>
      <c r="E90" s="1">
        <v>1</v>
      </c>
      <c r="F90" s="1">
        <v>1038.4615384615386</v>
      </c>
      <c r="G90" s="1">
        <f>G89+F90</f>
        <v>342423.07692307775</v>
      </c>
      <c r="I90" s="37" t="str">
        <f t="shared" si="12"/>
        <v>PA</v>
      </c>
      <c r="J90" s="37" t="str">
        <f t="shared" si="9"/>
        <v/>
      </c>
      <c r="K90" s="1"/>
      <c r="L90" s="1"/>
      <c r="M90" s="1"/>
      <c r="N90" s="1"/>
      <c r="O90" s="1"/>
    </row>
    <row r="91" spans="1:15" x14ac:dyDescent="0.3">
      <c r="A91" s="44">
        <f t="shared" si="10"/>
        <v>0</v>
      </c>
      <c r="B91" s="37" t="str">
        <f t="shared" si="11"/>
        <v>PA74</v>
      </c>
      <c r="C91" s="1" t="s">
        <v>13</v>
      </c>
      <c r="D91" s="1">
        <f>D90+E91</f>
        <v>74</v>
      </c>
      <c r="E91" s="1">
        <v>1</v>
      </c>
      <c r="F91" s="1">
        <v>1038.4615384615386</v>
      </c>
      <c r="G91" s="1">
        <f>G90+F91</f>
        <v>343461.53846153931</v>
      </c>
      <c r="I91" s="37" t="str">
        <f t="shared" si="12"/>
        <v>PA</v>
      </c>
      <c r="J91" s="37" t="str">
        <f t="shared" si="9"/>
        <v/>
      </c>
      <c r="K91" s="1"/>
      <c r="L91" s="1"/>
      <c r="M91" s="1"/>
      <c r="N91" s="1"/>
      <c r="O91" s="1"/>
    </row>
    <row r="92" spans="1:15" x14ac:dyDescent="0.3">
      <c r="A92" s="44">
        <f t="shared" si="10"/>
        <v>0</v>
      </c>
      <c r="B92" s="37" t="str">
        <f t="shared" si="11"/>
        <v>PA75</v>
      </c>
      <c r="C92" s="1" t="s">
        <v>13</v>
      </c>
      <c r="D92" s="1">
        <f>D91+E92</f>
        <v>75</v>
      </c>
      <c r="E92" s="1">
        <v>1</v>
      </c>
      <c r="F92" s="1">
        <v>1038.4615384615386</v>
      </c>
      <c r="G92" s="1">
        <f>G91+F92</f>
        <v>344500.00000000087</v>
      </c>
      <c r="I92" s="37" t="str">
        <f t="shared" si="12"/>
        <v>PA</v>
      </c>
      <c r="J92" s="37" t="str">
        <f t="shared" si="9"/>
        <v/>
      </c>
      <c r="K92" s="1"/>
      <c r="L92" s="1"/>
      <c r="M92" s="1"/>
      <c r="N92" s="1"/>
      <c r="O92" s="1"/>
    </row>
    <row r="93" spans="1:15" x14ac:dyDescent="0.3">
      <c r="A93" s="44">
        <f t="shared" si="10"/>
        <v>0</v>
      </c>
      <c r="B93" s="37" t="str">
        <f t="shared" si="11"/>
        <v>PA76</v>
      </c>
      <c r="C93" s="1" t="s">
        <v>13</v>
      </c>
      <c r="D93" s="1">
        <f>D92+E93</f>
        <v>76</v>
      </c>
      <c r="E93" s="1">
        <v>1</v>
      </c>
      <c r="F93" s="1">
        <v>1038.4615384615386</v>
      </c>
      <c r="G93" s="1">
        <f>G92+F93</f>
        <v>345538.46153846243</v>
      </c>
      <c r="I93" s="37" t="str">
        <f t="shared" si="12"/>
        <v>PA</v>
      </c>
      <c r="J93" s="37" t="str">
        <f t="shared" si="9"/>
        <v/>
      </c>
      <c r="K93" s="1"/>
      <c r="L93" s="1"/>
      <c r="M93" s="1"/>
      <c r="N93" s="1"/>
      <c r="O93" s="1"/>
    </row>
    <row r="94" spans="1:15" x14ac:dyDescent="0.3">
      <c r="A94" s="44">
        <f t="shared" si="10"/>
        <v>0</v>
      </c>
      <c r="B94" s="37" t="str">
        <f t="shared" si="11"/>
        <v>PA77</v>
      </c>
      <c r="C94" s="1" t="s">
        <v>13</v>
      </c>
      <c r="D94" s="1">
        <f>D93+E94</f>
        <v>77</v>
      </c>
      <c r="E94" s="1">
        <v>1</v>
      </c>
      <c r="F94" s="1">
        <v>1038.4615384615386</v>
      </c>
      <c r="G94" s="1">
        <f>G93+F94</f>
        <v>346576.92307692399</v>
      </c>
      <c r="I94" s="37" t="str">
        <f t="shared" si="12"/>
        <v>PA</v>
      </c>
      <c r="J94" s="37" t="str">
        <f t="shared" si="9"/>
        <v/>
      </c>
      <c r="K94" s="1"/>
      <c r="L94" s="1"/>
      <c r="M94" s="1"/>
      <c r="N94" s="1"/>
      <c r="O94" s="1"/>
    </row>
    <row r="95" spans="1:15" x14ac:dyDescent="0.3">
      <c r="A95" s="44">
        <f t="shared" si="10"/>
        <v>0</v>
      </c>
      <c r="B95" s="37" t="str">
        <f t="shared" si="11"/>
        <v>PA78</v>
      </c>
      <c r="C95" s="1" t="s">
        <v>13</v>
      </c>
      <c r="D95" s="1">
        <f>D94+E95</f>
        <v>78</v>
      </c>
      <c r="E95" s="1">
        <v>1</v>
      </c>
      <c r="F95" s="1">
        <v>1038.4615384615386</v>
      </c>
      <c r="G95" s="1">
        <f>G94+F95</f>
        <v>347615.38461538556</v>
      </c>
      <c r="I95" s="37" t="str">
        <f t="shared" si="12"/>
        <v>PA</v>
      </c>
      <c r="J95" s="37" t="str">
        <f t="shared" si="9"/>
        <v/>
      </c>
      <c r="K95" s="1"/>
      <c r="L95" s="1"/>
      <c r="M95" s="1"/>
      <c r="N95" s="1"/>
      <c r="O95" s="1"/>
    </row>
    <row r="96" spans="1:15" x14ac:dyDescent="0.3">
      <c r="A96" s="44">
        <f t="shared" si="10"/>
        <v>0</v>
      </c>
      <c r="B96" s="37" t="str">
        <f t="shared" si="11"/>
        <v>PA79</v>
      </c>
      <c r="C96" s="1" t="s">
        <v>13</v>
      </c>
      <c r="D96" s="1">
        <f>D95+E96</f>
        <v>79</v>
      </c>
      <c r="E96" s="1">
        <v>1</v>
      </c>
      <c r="F96" s="1">
        <v>1038.4615384615386</v>
      </c>
      <c r="G96" s="1">
        <f>G95+F96</f>
        <v>348653.84615384712</v>
      </c>
      <c r="I96" s="37" t="str">
        <f t="shared" si="12"/>
        <v>PA</v>
      </c>
      <c r="J96" s="37" t="str">
        <f t="shared" si="9"/>
        <v/>
      </c>
      <c r="K96" s="1"/>
      <c r="L96" s="1"/>
      <c r="M96" s="1"/>
      <c r="N96" s="1"/>
      <c r="O96" s="1"/>
    </row>
    <row r="97" spans="1:15" x14ac:dyDescent="0.3">
      <c r="A97" s="44">
        <f t="shared" si="10"/>
        <v>0</v>
      </c>
      <c r="B97" s="37" t="str">
        <f t="shared" si="11"/>
        <v>PA80</v>
      </c>
      <c r="C97" s="1" t="s">
        <v>13</v>
      </c>
      <c r="D97" s="1">
        <f>D96+E97</f>
        <v>80</v>
      </c>
      <c r="E97" s="1">
        <v>1</v>
      </c>
      <c r="F97" s="1">
        <v>1038.4615384615386</v>
      </c>
      <c r="G97" s="1">
        <f>G96+F97</f>
        <v>349692.30769230868</v>
      </c>
      <c r="I97" s="37" t="str">
        <f t="shared" si="12"/>
        <v>PA</v>
      </c>
      <c r="J97" s="37" t="str">
        <f t="shared" si="9"/>
        <v/>
      </c>
      <c r="K97" s="1"/>
      <c r="L97" s="1"/>
      <c r="M97" s="1"/>
      <c r="N97" s="1"/>
      <c r="O97" s="1"/>
    </row>
    <row r="98" spans="1:15" x14ac:dyDescent="0.3">
      <c r="A98" s="44">
        <f t="shared" si="10"/>
        <v>0</v>
      </c>
      <c r="B98" s="37" t="str">
        <f t="shared" si="11"/>
        <v>PA81</v>
      </c>
      <c r="C98" s="1" t="s">
        <v>13</v>
      </c>
      <c r="D98" s="1">
        <f>D97+E98</f>
        <v>81</v>
      </c>
      <c r="E98" s="1">
        <v>1</v>
      </c>
      <c r="F98" s="1">
        <v>1038.4615384615386</v>
      </c>
      <c r="G98" s="1">
        <f>G97+F98</f>
        <v>350730.76923077024</v>
      </c>
      <c r="I98" s="37" t="str">
        <f t="shared" si="12"/>
        <v>PA</v>
      </c>
      <c r="J98" s="37" t="str">
        <f t="shared" si="9"/>
        <v/>
      </c>
      <c r="K98" s="1"/>
      <c r="L98" s="1"/>
      <c r="M98" s="1"/>
      <c r="N98" s="1"/>
      <c r="O98" s="1"/>
    </row>
    <row r="99" spans="1:15" x14ac:dyDescent="0.3">
      <c r="A99" s="44">
        <f t="shared" si="10"/>
        <v>0</v>
      </c>
      <c r="B99" s="37" t="str">
        <f t="shared" si="11"/>
        <v>PA82</v>
      </c>
      <c r="C99" s="1" t="s">
        <v>13</v>
      </c>
      <c r="D99" s="1">
        <f>D98+E99</f>
        <v>82</v>
      </c>
      <c r="E99" s="1">
        <v>1</v>
      </c>
      <c r="F99" s="1">
        <v>1038.4615384615386</v>
      </c>
      <c r="G99" s="1">
        <f>G98+F99</f>
        <v>351769.2307692318</v>
      </c>
      <c r="I99" s="37" t="str">
        <f t="shared" si="12"/>
        <v>PA</v>
      </c>
      <c r="J99" s="37" t="str">
        <f t="shared" si="9"/>
        <v/>
      </c>
      <c r="K99" s="1"/>
      <c r="L99" s="1"/>
      <c r="M99" s="1"/>
      <c r="N99" s="1"/>
      <c r="O99" s="1"/>
    </row>
    <row r="100" spans="1:15" x14ac:dyDescent="0.3">
      <c r="A100" s="44">
        <f t="shared" si="10"/>
        <v>0</v>
      </c>
      <c r="B100" s="37" t="str">
        <f t="shared" si="11"/>
        <v>PA83</v>
      </c>
      <c r="C100" s="1" t="s">
        <v>13</v>
      </c>
      <c r="D100" s="1">
        <f>D99+E100</f>
        <v>83</v>
      </c>
      <c r="E100" s="1">
        <v>1</v>
      </c>
      <c r="F100" s="1">
        <v>1038.4615384615386</v>
      </c>
      <c r="G100" s="1">
        <f>G99+F100</f>
        <v>352807.69230769336</v>
      </c>
      <c r="I100" s="37" t="str">
        <f t="shared" si="12"/>
        <v>PA</v>
      </c>
      <c r="J100" s="37" t="str">
        <f t="shared" si="9"/>
        <v/>
      </c>
      <c r="K100" s="1"/>
      <c r="L100" s="1"/>
      <c r="M100" s="1"/>
      <c r="N100" s="1"/>
      <c r="O100" s="1"/>
    </row>
    <row r="101" spans="1:15" x14ac:dyDescent="0.3">
      <c r="A101" s="44">
        <f t="shared" si="10"/>
        <v>0</v>
      </c>
      <c r="B101" s="37" t="str">
        <f t="shared" si="11"/>
        <v>PA84</v>
      </c>
      <c r="C101" s="1" t="s">
        <v>13</v>
      </c>
      <c r="D101" s="1">
        <f>D100+E101</f>
        <v>84</v>
      </c>
      <c r="E101" s="1">
        <v>1</v>
      </c>
      <c r="F101" s="1">
        <v>1038.4615384615386</v>
      </c>
      <c r="G101" s="1">
        <f>G100+F101</f>
        <v>353846.15384615492</v>
      </c>
      <c r="I101" s="37" t="str">
        <f t="shared" si="12"/>
        <v>PA</v>
      </c>
      <c r="J101" s="37" t="str">
        <f t="shared" si="9"/>
        <v/>
      </c>
      <c r="K101" s="1"/>
      <c r="L101" s="1"/>
      <c r="M101" s="1"/>
      <c r="N101" s="1"/>
      <c r="O101" s="1"/>
    </row>
    <row r="102" spans="1:15" x14ac:dyDescent="0.3">
      <c r="A102" s="44">
        <f t="shared" si="10"/>
        <v>0</v>
      </c>
      <c r="B102" s="37" t="str">
        <f t="shared" si="11"/>
        <v>PA85</v>
      </c>
      <c r="C102" s="1" t="s">
        <v>13</v>
      </c>
      <c r="D102" s="1">
        <f>D101+E102</f>
        <v>85</v>
      </c>
      <c r="E102" s="1">
        <v>1</v>
      </c>
      <c r="F102" s="1">
        <v>1038.4615384615386</v>
      </c>
      <c r="G102" s="1">
        <f>G101+F102</f>
        <v>354884.61538461648</v>
      </c>
      <c r="I102" s="37" t="str">
        <f t="shared" si="12"/>
        <v>PA</v>
      </c>
      <c r="J102" s="37" t="str">
        <f t="shared" si="9"/>
        <v/>
      </c>
      <c r="K102" s="1"/>
      <c r="L102" s="1"/>
      <c r="M102" s="1"/>
      <c r="N102" s="1"/>
      <c r="O102" s="1"/>
    </row>
    <row r="103" spans="1:15" x14ac:dyDescent="0.3">
      <c r="A103" s="44">
        <f t="shared" si="10"/>
        <v>0</v>
      </c>
      <c r="B103" s="37" t="str">
        <f t="shared" si="11"/>
        <v>PA86</v>
      </c>
      <c r="C103" s="1" t="s">
        <v>13</v>
      </c>
      <c r="D103" s="1">
        <f>D102+E103</f>
        <v>86</v>
      </c>
      <c r="E103" s="1">
        <v>1</v>
      </c>
      <c r="F103" s="1">
        <v>1038.4615384615386</v>
      </c>
      <c r="G103" s="1">
        <f>G102+F103</f>
        <v>355923.07692307804</v>
      </c>
      <c r="I103" s="37" t="str">
        <f t="shared" si="12"/>
        <v>PA</v>
      </c>
      <c r="J103" s="37" t="str">
        <f t="shared" si="9"/>
        <v/>
      </c>
      <c r="K103" s="1"/>
      <c r="L103" s="1"/>
      <c r="M103" s="1"/>
      <c r="N103" s="1"/>
      <c r="O103" s="1"/>
    </row>
    <row r="104" spans="1:15" x14ac:dyDescent="0.3">
      <c r="A104" s="44">
        <f t="shared" si="10"/>
        <v>0</v>
      </c>
      <c r="B104" s="37" t="str">
        <f t="shared" si="11"/>
        <v>PA87</v>
      </c>
      <c r="C104" s="1" t="s">
        <v>13</v>
      </c>
      <c r="D104" s="1">
        <f>D103+E104</f>
        <v>87</v>
      </c>
      <c r="E104" s="1">
        <v>1</v>
      </c>
      <c r="F104" s="1">
        <v>1038.4615384615386</v>
      </c>
      <c r="G104" s="1">
        <f>G103+F104</f>
        <v>356961.5384615396</v>
      </c>
      <c r="I104" s="37" t="str">
        <f t="shared" si="12"/>
        <v>PA</v>
      </c>
      <c r="J104" s="37" t="str">
        <f t="shared" si="9"/>
        <v/>
      </c>
      <c r="K104" s="1"/>
      <c r="L104" s="1"/>
      <c r="M104" s="1"/>
      <c r="N104" s="1"/>
      <c r="O104" s="1"/>
    </row>
    <row r="105" spans="1:15" x14ac:dyDescent="0.3">
      <c r="A105" s="44" t="str">
        <f t="shared" si="10"/>
        <v>PA</v>
      </c>
      <c r="B105" s="37" t="str">
        <f t="shared" si="11"/>
        <v>PA88</v>
      </c>
      <c r="C105" s="1" t="s">
        <v>13</v>
      </c>
      <c r="D105" s="1">
        <f>D104+E105</f>
        <v>88</v>
      </c>
      <c r="E105" s="1">
        <v>1</v>
      </c>
      <c r="F105" s="1">
        <v>1038.4615384615386</v>
      </c>
      <c r="G105" s="1">
        <f>G104+F105</f>
        <v>358000.00000000116</v>
      </c>
      <c r="I105" s="37">
        <f t="shared" si="12"/>
        <v>0</v>
      </c>
      <c r="J105" s="37" t="str">
        <f t="shared" si="9"/>
        <v/>
      </c>
      <c r="K105" s="1"/>
      <c r="L105" s="1"/>
      <c r="M105" s="1"/>
      <c r="N105" s="1"/>
      <c r="O105" s="1"/>
    </row>
    <row r="106" spans="1:15" x14ac:dyDescent="0.3">
      <c r="A106" s="44">
        <f t="shared" si="10"/>
        <v>0</v>
      </c>
      <c r="B106" s="37" t="str">
        <f t="shared" si="11"/>
        <v/>
      </c>
      <c r="I106" s="37">
        <f t="shared" si="12"/>
        <v>0</v>
      </c>
      <c r="J106" s="37" t="str">
        <f t="shared" si="9"/>
        <v/>
      </c>
      <c r="K106" s="1"/>
      <c r="L106" s="1"/>
      <c r="M106" s="1"/>
      <c r="N106" s="1"/>
      <c r="O106" s="1"/>
    </row>
    <row r="107" spans="1:15" x14ac:dyDescent="0.3">
      <c r="A107" s="44">
        <f t="shared" si="10"/>
        <v>0</v>
      </c>
      <c r="B107" s="37" t="str">
        <f t="shared" si="11"/>
        <v/>
      </c>
      <c r="I107" s="37">
        <f t="shared" si="12"/>
        <v>0</v>
      </c>
      <c r="J107" s="37" t="str">
        <f t="shared" si="9"/>
        <v/>
      </c>
      <c r="K107" s="1"/>
      <c r="L107" s="1"/>
      <c r="M107" s="1"/>
      <c r="N107" s="1"/>
      <c r="O107" s="1"/>
    </row>
    <row r="108" spans="1:15" x14ac:dyDescent="0.3">
      <c r="A108" s="44">
        <f t="shared" si="10"/>
        <v>0</v>
      </c>
      <c r="B108" s="37" t="str">
        <f t="shared" si="11"/>
        <v/>
      </c>
      <c r="I108" s="37">
        <f t="shared" si="12"/>
        <v>0</v>
      </c>
      <c r="J108" s="37" t="str">
        <f t="shared" si="9"/>
        <v/>
      </c>
      <c r="K108" s="1"/>
      <c r="L108" s="1"/>
      <c r="M108" s="1"/>
      <c r="N108" s="1"/>
      <c r="O108" s="1"/>
    </row>
    <row r="109" spans="1:15" x14ac:dyDescent="0.3">
      <c r="A109" s="44">
        <f t="shared" si="10"/>
        <v>0</v>
      </c>
      <c r="B109" s="37" t="str">
        <f t="shared" si="11"/>
        <v/>
      </c>
      <c r="I109" s="37">
        <f t="shared" si="12"/>
        <v>0</v>
      </c>
      <c r="J109" s="37" t="str">
        <f t="shared" si="9"/>
        <v/>
      </c>
      <c r="K109" s="1"/>
      <c r="L109" s="1"/>
      <c r="M109" s="1"/>
      <c r="N109" s="1"/>
      <c r="O109" s="1"/>
    </row>
    <row r="110" spans="1:15" x14ac:dyDescent="0.3">
      <c r="A110" s="44">
        <f t="shared" si="10"/>
        <v>0</v>
      </c>
      <c r="B110" s="37" t="str">
        <f t="shared" si="11"/>
        <v/>
      </c>
      <c r="I110" s="37">
        <f t="shared" si="12"/>
        <v>0</v>
      </c>
      <c r="J110" s="37" t="str">
        <f t="shared" si="9"/>
        <v/>
      </c>
      <c r="K110" s="1"/>
      <c r="L110" s="1"/>
      <c r="M110" s="1"/>
      <c r="N110" s="1"/>
      <c r="O110" s="1"/>
    </row>
    <row r="111" spans="1:15" x14ac:dyDescent="0.3">
      <c r="A111" s="44">
        <f t="shared" si="10"/>
        <v>0</v>
      </c>
      <c r="B111" s="37" t="str">
        <f t="shared" si="11"/>
        <v/>
      </c>
      <c r="I111" s="37">
        <f t="shared" si="12"/>
        <v>0</v>
      </c>
      <c r="J111" s="37" t="str">
        <f t="shared" si="9"/>
        <v/>
      </c>
      <c r="K111" s="1"/>
      <c r="L111" s="1"/>
      <c r="M111" s="1"/>
      <c r="N111" s="1"/>
      <c r="O111" s="1"/>
    </row>
    <row r="112" spans="1:15" x14ac:dyDescent="0.3">
      <c r="A112" s="44">
        <f t="shared" si="10"/>
        <v>0</v>
      </c>
      <c r="B112" s="37" t="str">
        <f t="shared" si="11"/>
        <v/>
      </c>
      <c r="I112" s="37">
        <f t="shared" si="12"/>
        <v>0</v>
      </c>
      <c r="J112" s="37" t="str">
        <f t="shared" si="9"/>
        <v/>
      </c>
      <c r="K112" s="1"/>
      <c r="L112" s="1"/>
      <c r="M112" s="1"/>
      <c r="N112" s="1"/>
      <c r="O112" s="1"/>
    </row>
    <row r="113" spans="1:10" x14ac:dyDescent="0.3">
      <c r="A113" s="44">
        <f t="shared" si="10"/>
        <v>0</v>
      </c>
      <c r="B113" s="37" t="str">
        <f t="shared" si="11"/>
        <v/>
      </c>
      <c r="I113" s="37">
        <f t="shared" si="12"/>
        <v>0</v>
      </c>
      <c r="J113" s="37" t="str">
        <f t="shared" si="9"/>
        <v/>
      </c>
    </row>
    <row r="114" spans="1:10" x14ac:dyDescent="0.3">
      <c r="B114" s="37" t="str">
        <f t="shared" si="11"/>
        <v/>
      </c>
      <c r="I114" s="37"/>
      <c r="J114" s="37" t="str">
        <f t="shared" si="9"/>
        <v/>
      </c>
    </row>
    <row r="115" spans="1:10" x14ac:dyDescent="0.3">
      <c r="B115" s="37" t="str">
        <f t="shared" si="11"/>
        <v/>
      </c>
      <c r="I115" s="37"/>
      <c r="J115" s="37" t="str">
        <f t="shared" si="9"/>
        <v/>
      </c>
    </row>
    <row r="116" spans="1:10" x14ac:dyDescent="0.3">
      <c r="B116" s="37" t="str">
        <f t="shared" si="11"/>
        <v/>
      </c>
      <c r="I116" s="37"/>
      <c r="J116" s="37" t="str">
        <f t="shared" si="9"/>
        <v/>
      </c>
    </row>
    <row r="117" spans="1:10" x14ac:dyDescent="0.3">
      <c r="B117" s="37" t="str">
        <f t="shared" si="11"/>
        <v/>
      </c>
      <c r="I117" s="37"/>
      <c r="J117" s="37" t="str">
        <f t="shared" si="9"/>
        <v/>
      </c>
    </row>
    <row r="118" spans="1:10" x14ac:dyDescent="0.3">
      <c r="B118" s="37" t="str">
        <f t="shared" si="11"/>
        <v/>
      </c>
      <c r="I118" s="37"/>
      <c r="J118" s="37" t="str">
        <f t="shared" si="9"/>
        <v/>
      </c>
    </row>
    <row r="119" spans="1:10" x14ac:dyDescent="0.3">
      <c r="B119" s="37" t="str">
        <f t="shared" si="11"/>
        <v/>
      </c>
      <c r="I119" s="37"/>
      <c r="J119" s="37" t="str">
        <f t="shared" si="9"/>
        <v/>
      </c>
    </row>
    <row r="120" spans="1:10" x14ac:dyDescent="0.3">
      <c r="B120" s="37" t="str">
        <f t="shared" si="11"/>
        <v/>
      </c>
      <c r="I120" s="37"/>
      <c r="J120" s="37" t="str">
        <f t="shared" si="9"/>
        <v/>
      </c>
    </row>
    <row r="121" spans="1:10" x14ac:dyDescent="0.3">
      <c r="B121" s="37" t="str">
        <f t="shared" si="11"/>
        <v/>
      </c>
      <c r="I121" s="37"/>
      <c r="J121" s="37" t="str">
        <f t="shared" si="9"/>
        <v/>
      </c>
    </row>
    <row r="122" spans="1:10" x14ac:dyDescent="0.3">
      <c r="B122" s="37" t="str">
        <f t="shared" si="11"/>
        <v/>
      </c>
      <c r="I122" s="37"/>
      <c r="J122" s="37" t="str">
        <f t="shared" si="9"/>
        <v/>
      </c>
    </row>
    <row r="123" spans="1:10" x14ac:dyDescent="0.3">
      <c r="B123" s="37" t="str">
        <f t="shared" si="11"/>
        <v/>
      </c>
      <c r="I123" s="37"/>
      <c r="J123" s="37" t="str">
        <f t="shared" si="9"/>
        <v/>
      </c>
    </row>
    <row r="124" spans="1:10" x14ac:dyDescent="0.3">
      <c r="B124" s="37" t="str">
        <f t="shared" si="11"/>
        <v/>
      </c>
      <c r="I124" s="37"/>
      <c r="J124" s="37" t="str">
        <f t="shared" si="9"/>
        <v/>
      </c>
    </row>
    <row r="125" spans="1:10" x14ac:dyDescent="0.3">
      <c r="B125" s="37" t="str">
        <f t="shared" si="11"/>
        <v/>
      </c>
      <c r="I125" s="37"/>
      <c r="J125" s="37" t="str">
        <f t="shared" si="9"/>
        <v/>
      </c>
    </row>
    <row r="126" spans="1:10" x14ac:dyDescent="0.3">
      <c r="B126" s="37" t="str">
        <f t="shared" si="11"/>
        <v/>
      </c>
      <c r="I126" s="37"/>
      <c r="J126" s="37" t="str">
        <f t="shared" si="9"/>
        <v/>
      </c>
    </row>
    <row r="127" spans="1:10" x14ac:dyDescent="0.3">
      <c r="B127" s="37" t="str">
        <f t="shared" si="11"/>
        <v/>
      </c>
      <c r="I127" s="37"/>
      <c r="J127" s="37" t="str">
        <f t="shared" si="9"/>
        <v/>
      </c>
    </row>
    <row r="128" spans="1:10" x14ac:dyDescent="0.3">
      <c r="B128" s="37" t="str">
        <f t="shared" si="11"/>
        <v/>
      </c>
      <c r="I128" s="37"/>
      <c r="J128" s="37" t="str">
        <f t="shared" si="9"/>
        <v/>
      </c>
    </row>
    <row r="129" spans="2:10" x14ac:dyDescent="0.3">
      <c r="B129" s="37" t="str">
        <f t="shared" si="11"/>
        <v/>
      </c>
      <c r="I129" s="37"/>
      <c r="J129" s="37" t="str">
        <f t="shared" si="9"/>
        <v/>
      </c>
    </row>
    <row r="130" spans="2:10" x14ac:dyDescent="0.3">
      <c r="B130" s="37" t="str">
        <f t="shared" si="11"/>
        <v/>
      </c>
      <c r="I130" s="37"/>
      <c r="J130" s="37" t="str">
        <f t="shared" si="9"/>
        <v/>
      </c>
    </row>
    <row r="131" spans="2:10" x14ac:dyDescent="0.3">
      <c r="B131" s="37" t="str">
        <f t="shared" si="11"/>
        <v/>
      </c>
      <c r="I131" s="37"/>
      <c r="J131" s="37" t="str">
        <f t="shared" si="9"/>
        <v/>
      </c>
    </row>
    <row r="132" spans="2:10" x14ac:dyDescent="0.3">
      <c r="B132" s="37" t="str">
        <f t="shared" si="11"/>
        <v/>
      </c>
      <c r="I132" s="37"/>
      <c r="J132" s="37" t="str">
        <f t="shared" si="9"/>
        <v/>
      </c>
    </row>
    <row r="133" spans="2:10" x14ac:dyDescent="0.3">
      <c r="B133" s="37" t="str">
        <f t="shared" si="11"/>
        <v/>
      </c>
      <c r="I133" s="37"/>
      <c r="J133" s="37" t="str">
        <f t="shared" si="9"/>
        <v/>
      </c>
    </row>
    <row r="134" spans="2:10" x14ac:dyDescent="0.3">
      <c r="B134" s="37" t="str">
        <f t="shared" si="11"/>
        <v/>
      </c>
      <c r="I134" s="37"/>
      <c r="J134" s="37" t="str">
        <f t="shared" si="9"/>
        <v/>
      </c>
    </row>
    <row r="135" spans="2:10" x14ac:dyDescent="0.3">
      <c r="B135" s="37" t="str">
        <f t="shared" si="11"/>
        <v/>
      </c>
      <c r="I135" s="37"/>
      <c r="J135" s="37" t="str">
        <f t="shared" si="9"/>
        <v/>
      </c>
    </row>
    <row r="136" spans="2:10" x14ac:dyDescent="0.3">
      <c r="B136" s="37" t="str">
        <f t="shared" si="11"/>
        <v/>
      </c>
      <c r="I136" s="37"/>
      <c r="J136" s="37" t="str">
        <f t="shared" si="9"/>
        <v/>
      </c>
    </row>
    <row r="137" spans="2:10" x14ac:dyDescent="0.3">
      <c r="B137" s="37" t="str">
        <f t="shared" si="11"/>
        <v/>
      </c>
      <c r="I137" s="37"/>
      <c r="J137" s="37" t="str">
        <f t="shared" si="9"/>
        <v/>
      </c>
    </row>
    <row r="138" spans="2:10" x14ac:dyDescent="0.3">
      <c r="B138" s="37" t="str">
        <f t="shared" si="11"/>
        <v/>
      </c>
      <c r="I138" s="37"/>
      <c r="J138" s="37" t="str">
        <f t="shared" si="9"/>
        <v/>
      </c>
    </row>
    <row r="139" spans="2:10" x14ac:dyDescent="0.3">
      <c r="B139" s="37" t="str">
        <f t="shared" si="11"/>
        <v/>
      </c>
      <c r="I139" s="37"/>
      <c r="J139" s="37" t="str">
        <f t="shared" si="9"/>
        <v/>
      </c>
    </row>
    <row r="140" spans="2:10" x14ac:dyDescent="0.3">
      <c r="B140" s="37" t="str">
        <f t="shared" si="11"/>
        <v/>
      </c>
      <c r="I140" s="37"/>
      <c r="J140" s="37" t="str">
        <f t="shared" si="9"/>
        <v/>
      </c>
    </row>
    <row r="141" spans="2:10" x14ac:dyDescent="0.3">
      <c r="B141" s="37" t="str">
        <f t="shared" si="11"/>
        <v/>
      </c>
      <c r="I141" s="37"/>
      <c r="J141" s="37" t="str">
        <f t="shared" si="9"/>
        <v/>
      </c>
    </row>
    <row r="142" spans="2:10" x14ac:dyDescent="0.3">
      <c r="B142" s="37" t="str">
        <f t="shared" si="11"/>
        <v/>
      </c>
      <c r="I142" s="37"/>
      <c r="J142" s="37" t="str">
        <f t="shared" si="9"/>
        <v/>
      </c>
    </row>
    <row r="143" spans="2:10" x14ac:dyDescent="0.3">
      <c r="B143" s="37" t="str">
        <f t="shared" si="11"/>
        <v/>
      </c>
      <c r="I143" s="37"/>
      <c r="J143" s="37" t="str">
        <f t="shared" si="9"/>
        <v/>
      </c>
    </row>
    <row r="144" spans="2:10" x14ac:dyDescent="0.3">
      <c r="B144" s="37" t="str">
        <f t="shared" si="11"/>
        <v/>
      </c>
      <c r="I144" s="37"/>
      <c r="J144" s="37" t="str">
        <f t="shared" si="9"/>
        <v/>
      </c>
    </row>
    <row r="145" spans="2:10" x14ac:dyDescent="0.3">
      <c r="B145" s="37" t="str">
        <f t="shared" si="11"/>
        <v/>
      </c>
      <c r="I145" s="37"/>
      <c r="J145" s="37" t="str">
        <f t="shared" si="9"/>
        <v/>
      </c>
    </row>
    <row r="146" spans="2:10" x14ac:dyDescent="0.3">
      <c r="B146" s="37" t="str">
        <f t="shared" si="11"/>
        <v/>
      </c>
      <c r="I146" s="37"/>
      <c r="J146" s="37" t="str">
        <f t="shared" ref="J146:J209" si="13">CONCATENATE(K146,L146)</f>
        <v/>
      </c>
    </row>
    <row r="147" spans="2:10" x14ac:dyDescent="0.3">
      <c r="B147" s="37" t="str">
        <f t="shared" ref="B147:B210" si="14">CONCATENATE(C147,D147)</f>
        <v/>
      </c>
      <c r="I147" s="37"/>
      <c r="J147" s="37" t="str">
        <f t="shared" si="13"/>
        <v/>
      </c>
    </row>
    <row r="148" spans="2:10" x14ac:dyDescent="0.3">
      <c r="B148" s="37" t="str">
        <f t="shared" si="14"/>
        <v/>
      </c>
      <c r="I148" s="37"/>
      <c r="J148" s="37" t="str">
        <f t="shared" si="13"/>
        <v/>
      </c>
    </row>
    <row r="149" spans="2:10" x14ac:dyDescent="0.3">
      <c r="B149" s="37" t="str">
        <f t="shared" si="14"/>
        <v/>
      </c>
      <c r="I149" s="37"/>
      <c r="J149" s="37" t="str">
        <f t="shared" si="13"/>
        <v/>
      </c>
    </row>
    <row r="150" spans="2:10" x14ac:dyDescent="0.3">
      <c r="B150" s="37" t="str">
        <f t="shared" si="14"/>
        <v/>
      </c>
      <c r="I150" s="37"/>
      <c r="J150" s="37" t="str">
        <f t="shared" si="13"/>
        <v/>
      </c>
    </row>
    <row r="151" spans="2:10" x14ac:dyDescent="0.3">
      <c r="B151" s="37" t="str">
        <f t="shared" si="14"/>
        <v/>
      </c>
      <c r="I151" s="37"/>
      <c r="J151" s="37" t="str">
        <f t="shared" si="13"/>
        <v/>
      </c>
    </row>
    <row r="152" spans="2:10" x14ac:dyDescent="0.3">
      <c r="B152" s="37" t="str">
        <f t="shared" si="14"/>
        <v/>
      </c>
      <c r="I152" s="37"/>
      <c r="J152" s="37" t="str">
        <f t="shared" si="13"/>
        <v/>
      </c>
    </row>
    <row r="153" spans="2:10" x14ac:dyDescent="0.3">
      <c r="B153" s="37" t="str">
        <f t="shared" si="14"/>
        <v/>
      </c>
      <c r="I153" s="37"/>
      <c r="J153" s="37" t="str">
        <f t="shared" si="13"/>
        <v/>
      </c>
    </row>
    <row r="154" spans="2:10" x14ac:dyDescent="0.3">
      <c r="B154" s="37" t="str">
        <f t="shared" si="14"/>
        <v/>
      </c>
      <c r="I154" s="37"/>
      <c r="J154" s="37" t="str">
        <f t="shared" si="13"/>
        <v/>
      </c>
    </row>
    <row r="155" spans="2:10" x14ac:dyDescent="0.3">
      <c r="B155" s="37" t="str">
        <f t="shared" si="14"/>
        <v/>
      </c>
      <c r="I155" s="37"/>
      <c r="J155" s="37" t="str">
        <f t="shared" si="13"/>
        <v/>
      </c>
    </row>
    <row r="156" spans="2:10" x14ac:dyDescent="0.3">
      <c r="B156" s="37" t="str">
        <f t="shared" si="14"/>
        <v/>
      </c>
      <c r="I156" s="37"/>
      <c r="J156" s="37" t="str">
        <f t="shared" si="13"/>
        <v/>
      </c>
    </row>
    <row r="157" spans="2:10" x14ac:dyDescent="0.3">
      <c r="B157" s="37" t="str">
        <f t="shared" si="14"/>
        <v/>
      </c>
      <c r="I157" s="37"/>
      <c r="J157" s="37" t="str">
        <f t="shared" si="13"/>
        <v/>
      </c>
    </row>
    <row r="158" spans="2:10" x14ac:dyDescent="0.3">
      <c r="B158" s="37" t="str">
        <f t="shared" si="14"/>
        <v/>
      </c>
      <c r="I158" s="37"/>
      <c r="J158" s="37" t="str">
        <f t="shared" si="13"/>
        <v/>
      </c>
    </row>
    <row r="159" spans="2:10" x14ac:dyDescent="0.3">
      <c r="B159" s="37" t="str">
        <f t="shared" si="14"/>
        <v/>
      </c>
      <c r="I159" s="37"/>
      <c r="J159" s="37" t="str">
        <f t="shared" si="13"/>
        <v/>
      </c>
    </row>
    <row r="160" spans="2:10" x14ac:dyDescent="0.3">
      <c r="B160" s="37" t="str">
        <f t="shared" si="14"/>
        <v/>
      </c>
      <c r="I160" s="37"/>
      <c r="J160" s="37" t="str">
        <f t="shared" si="13"/>
        <v/>
      </c>
    </row>
    <row r="161" spans="2:10" x14ac:dyDescent="0.3">
      <c r="B161" s="37" t="str">
        <f t="shared" si="14"/>
        <v/>
      </c>
      <c r="I161" s="37"/>
      <c r="J161" s="37" t="str">
        <f t="shared" si="13"/>
        <v/>
      </c>
    </row>
    <row r="162" spans="2:10" x14ac:dyDescent="0.3">
      <c r="B162" s="37" t="str">
        <f t="shared" si="14"/>
        <v/>
      </c>
      <c r="I162" s="37"/>
      <c r="J162" s="37" t="str">
        <f t="shared" si="13"/>
        <v/>
      </c>
    </row>
    <row r="163" spans="2:10" x14ac:dyDescent="0.3">
      <c r="B163" s="37" t="str">
        <f t="shared" si="14"/>
        <v/>
      </c>
      <c r="I163" s="37"/>
      <c r="J163" s="37" t="str">
        <f t="shared" si="13"/>
        <v/>
      </c>
    </row>
    <row r="164" spans="2:10" x14ac:dyDescent="0.3">
      <c r="B164" s="37" t="str">
        <f t="shared" si="14"/>
        <v/>
      </c>
      <c r="I164" s="37"/>
      <c r="J164" s="37" t="str">
        <f t="shared" si="13"/>
        <v/>
      </c>
    </row>
    <row r="165" spans="2:10" x14ac:dyDescent="0.3">
      <c r="B165" s="37" t="str">
        <f t="shared" si="14"/>
        <v/>
      </c>
      <c r="I165" s="37"/>
      <c r="J165" s="37" t="str">
        <f t="shared" si="13"/>
        <v/>
      </c>
    </row>
    <row r="166" spans="2:10" x14ac:dyDescent="0.3">
      <c r="B166" s="37" t="str">
        <f t="shared" si="14"/>
        <v/>
      </c>
      <c r="I166" s="37"/>
      <c r="J166" s="37" t="str">
        <f t="shared" si="13"/>
        <v/>
      </c>
    </row>
    <row r="167" spans="2:10" x14ac:dyDescent="0.3">
      <c r="B167" s="37" t="str">
        <f t="shared" si="14"/>
        <v/>
      </c>
      <c r="I167" s="37"/>
      <c r="J167" s="37" t="str">
        <f t="shared" si="13"/>
        <v/>
      </c>
    </row>
    <row r="168" spans="2:10" x14ac:dyDescent="0.3">
      <c r="B168" s="37" t="str">
        <f t="shared" si="14"/>
        <v/>
      </c>
      <c r="I168" s="37"/>
      <c r="J168" s="37" t="str">
        <f t="shared" si="13"/>
        <v/>
      </c>
    </row>
    <row r="169" spans="2:10" x14ac:dyDescent="0.3">
      <c r="B169" s="37" t="str">
        <f t="shared" si="14"/>
        <v/>
      </c>
      <c r="I169" s="37"/>
      <c r="J169" s="37" t="str">
        <f t="shared" si="13"/>
        <v/>
      </c>
    </row>
    <row r="170" spans="2:10" x14ac:dyDescent="0.3">
      <c r="B170" s="37" t="str">
        <f t="shared" si="14"/>
        <v/>
      </c>
      <c r="I170" s="37"/>
      <c r="J170" s="37" t="str">
        <f t="shared" si="13"/>
        <v/>
      </c>
    </row>
    <row r="171" spans="2:10" x14ac:dyDescent="0.3">
      <c r="B171" s="37" t="str">
        <f t="shared" si="14"/>
        <v/>
      </c>
      <c r="I171" s="37"/>
      <c r="J171" s="37" t="str">
        <f t="shared" si="13"/>
        <v/>
      </c>
    </row>
    <row r="172" spans="2:10" x14ac:dyDescent="0.3">
      <c r="B172" s="37" t="str">
        <f t="shared" si="14"/>
        <v/>
      </c>
      <c r="I172" s="37"/>
      <c r="J172" s="37" t="str">
        <f t="shared" si="13"/>
        <v/>
      </c>
    </row>
    <row r="173" spans="2:10" x14ac:dyDescent="0.3">
      <c r="B173" s="37" t="str">
        <f t="shared" si="14"/>
        <v/>
      </c>
      <c r="I173" s="37"/>
      <c r="J173" s="37" t="str">
        <f t="shared" si="13"/>
        <v/>
      </c>
    </row>
    <row r="174" spans="2:10" x14ac:dyDescent="0.3">
      <c r="B174" s="37" t="str">
        <f t="shared" si="14"/>
        <v/>
      </c>
      <c r="I174" s="37"/>
      <c r="J174" s="37" t="str">
        <f t="shared" si="13"/>
        <v/>
      </c>
    </row>
    <row r="175" spans="2:10" x14ac:dyDescent="0.3">
      <c r="B175" s="37" t="str">
        <f t="shared" si="14"/>
        <v/>
      </c>
      <c r="I175" s="37"/>
      <c r="J175" s="37" t="str">
        <f t="shared" si="13"/>
        <v/>
      </c>
    </row>
    <row r="176" spans="2:10" x14ac:dyDescent="0.3">
      <c r="B176" s="37" t="str">
        <f t="shared" si="14"/>
        <v/>
      </c>
      <c r="I176" s="37"/>
      <c r="J176" s="37" t="str">
        <f t="shared" si="13"/>
        <v/>
      </c>
    </row>
    <row r="177" spans="2:10" x14ac:dyDescent="0.3">
      <c r="B177" s="37" t="str">
        <f t="shared" si="14"/>
        <v/>
      </c>
      <c r="I177" s="37"/>
      <c r="J177" s="37" t="str">
        <f t="shared" si="13"/>
        <v/>
      </c>
    </row>
    <row r="178" spans="2:10" x14ac:dyDescent="0.3">
      <c r="B178" s="37" t="str">
        <f t="shared" si="14"/>
        <v/>
      </c>
      <c r="I178" s="37"/>
      <c r="J178" s="37" t="str">
        <f t="shared" si="13"/>
        <v/>
      </c>
    </row>
    <row r="179" spans="2:10" x14ac:dyDescent="0.3">
      <c r="B179" s="37" t="str">
        <f t="shared" si="14"/>
        <v/>
      </c>
      <c r="I179" s="37"/>
      <c r="J179" s="37" t="str">
        <f t="shared" si="13"/>
        <v/>
      </c>
    </row>
    <row r="180" spans="2:10" x14ac:dyDescent="0.3">
      <c r="B180" s="37" t="str">
        <f t="shared" si="14"/>
        <v/>
      </c>
      <c r="I180" s="37"/>
      <c r="J180" s="37" t="str">
        <f t="shared" si="13"/>
        <v/>
      </c>
    </row>
    <row r="181" spans="2:10" x14ac:dyDescent="0.3">
      <c r="B181" s="37" t="str">
        <f t="shared" si="14"/>
        <v/>
      </c>
      <c r="I181" s="37"/>
      <c r="J181" s="37" t="str">
        <f t="shared" si="13"/>
        <v/>
      </c>
    </row>
    <row r="182" spans="2:10" x14ac:dyDescent="0.3">
      <c r="B182" s="37" t="str">
        <f t="shared" si="14"/>
        <v/>
      </c>
      <c r="I182" s="37"/>
      <c r="J182" s="37" t="str">
        <f t="shared" si="13"/>
        <v/>
      </c>
    </row>
    <row r="183" spans="2:10" x14ac:dyDescent="0.3">
      <c r="B183" s="37" t="str">
        <f t="shared" si="14"/>
        <v/>
      </c>
      <c r="I183" s="37"/>
      <c r="J183" s="37" t="str">
        <f t="shared" si="13"/>
        <v/>
      </c>
    </row>
    <row r="184" spans="2:10" x14ac:dyDescent="0.3">
      <c r="B184" s="37" t="str">
        <f t="shared" si="14"/>
        <v/>
      </c>
      <c r="I184" s="37"/>
      <c r="J184" s="37" t="str">
        <f t="shared" si="13"/>
        <v/>
      </c>
    </row>
    <row r="185" spans="2:10" x14ac:dyDescent="0.3">
      <c r="B185" s="37" t="str">
        <f t="shared" si="14"/>
        <v/>
      </c>
      <c r="I185" s="37"/>
      <c r="J185" s="37" t="str">
        <f t="shared" si="13"/>
        <v/>
      </c>
    </row>
    <row r="186" spans="2:10" x14ac:dyDescent="0.3">
      <c r="B186" s="37" t="str">
        <f t="shared" si="14"/>
        <v/>
      </c>
      <c r="I186" s="37"/>
      <c r="J186" s="37" t="str">
        <f t="shared" si="13"/>
        <v/>
      </c>
    </row>
    <row r="187" spans="2:10" x14ac:dyDescent="0.3">
      <c r="B187" s="37" t="str">
        <f t="shared" si="14"/>
        <v/>
      </c>
      <c r="I187" s="37"/>
      <c r="J187" s="37" t="str">
        <f t="shared" si="13"/>
        <v/>
      </c>
    </row>
    <row r="188" spans="2:10" x14ac:dyDescent="0.3">
      <c r="B188" s="37" t="str">
        <f t="shared" si="14"/>
        <v/>
      </c>
      <c r="I188" s="37"/>
      <c r="J188" s="37" t="str">
        <f t="shared" si="13"/>
        <v/>
      </c>
    </row>
    <row r="189" spans="2:10" x14ac:dyDescent="0.3">
      <c r="B189" s="37" t="str">
        <f t="shared" si="14"/>
        <v/>
      </c>
      <c r="I189" s="37"/>
      <c r="J189" s="37" t="str">
        <f t="shared" si="13"/>
        <v/>
      </c>
    </row>
    <row r="190" spans="2:10" x14ac:dyDescent="0.3">
      <c r="B190" s="37" t="str">
        <f t="shared" si="14"/>
        <v/>
      </c>
      <c r="I190" s="37"/>
      <c r="J190" s="37" t="str">
        <f t="shared" si="13"/>
        <v/>
      </c>
    </row>
    <row r="191" spans="2:10" x14ac:dyDescent="0.3">
      <c r="B191" s="37" t="str">
        <f t="shared" si="14"/>
        <v/>
      </c>
      <c r="I191" s="37"/>
      <c r="J191" s="37" t="str">
        <f t="shared" si="13"/>
        <v/>
      </c>
    </row>
    <row r="192" spans="2:10" x14ac:dyDescent="0.3">
      <c r="B192" s="37" t="str">
        <f t="shared" si="14"/>
        <v/>
      </c>
      <c r="I192" s="37"/>
      <c r="J192" s="37" t="str">
        <f t="shared" si="13"/>
        <v/>
      </c>
    </row>
    <row r="193" spans="2:10" x14ac:dyDescent="0.3">
      <c r="B193" s="37" t="str">
        <f t="shared" si="14"/>
        <v/>
      </c>
      <c r="I193" s="37"/>
      <c r="J193" s="37" t="str">
        <f t="shared" si="13"/>
        <v/>
      </c>
    </row>
    <row r="194" spans="2:10" x14ac:dyDescent="0.3">
      <c r="B194" s="37" t="str">
        <f t="shared" si="14"/>
        <v/>
      </c>
      <c r="I194" s="37"/>
      <c r="J194" s="37" t="str">
        <f t="shared" si="13"/>
        <v/>
      </c>
    </row>
    <row r="195" spans="2:10" x14ac:dyDescent="0.3">
      <c r="B195" s="37" t="str">
        <f t="shared" si="14"/>
        <v/>
      </c>
      <c r="I195" s="37"/>
      <c r="J195" s="37" t="str">
        <f t="shared" si="13"/>
        <v/>
      </c>
    </row>
    <row r="196" spans="2:10" x14ac:dyDescent="0.3">
      <c r="B196" s="37" t="str">
        <f t="shared" si="14"/>
        <v/>
      </c>
      <c r="I196" s="37"/>
      <c r="J196" s="37" t="str">
        <f t="shared" si="13"/>
        <v/>
      </c>
    </row>
    <row r="197" spans="2:10" x14ac:dyDescent="0.3">
      <c r="B197" s="37" t="str">
        <f t="shared" si="14"/>
        <v/>
      </c>
      <c r="I197" s="37"/>
      <c r="J197" s="37" t="str">
        <f t="shared" si="13"/>
        <v/>
      </c>
    </row>
    <row r="198" spans="2:10" x14ac:dyDescent="0.3">
      <c r="B198" s="37" t="str">
        <f t="shared" si="14"/>
        <v/>
      </c>
      <c r="I198" s="37"/>
      <c r="J198" s="37" t="str">
        <f t="shared" si="13"/>
        <v/>
      </c>
    </row>
    <row r="199" spans="2:10" x14ac:dyDescent="0.3">
      <c r="B199" s="37" t="str">
        <f t="shared" si="14"/>
        <v/>
      </c>
      <c r="I199" s="37"/>
      <c r="J199" s="37" t="str">
        <f t="shared" si="13"/>
        <v/>
      </c>
    </row>
    <row r="200" spans="2:10" x14ac:dyDescent="0.3">
      <c r="B200" s="37" t="str">
        <f t="shared" si="14"/>
        <v/>
      </c>
      <c r="I200" s="37"/>
      <c r="J200" s="37" t="str">
        <f t="shared" si="13"/>
        <v/>
      </c>
    </row>
    <row r="201" spans="2:10" x14ac:dyDescent="0.3">
      <c r="B201" s="37" t="str">
        <f t="shared" si="14"/>
        <v/>
      </c>
      <c r="I201" s="37"/>
      <c r="J201" s="37" t="str">
        <f t="shared" si="13"/>
        <v/>
      </c>
    </row>
    <row r="202" spans="2:10" x14ac:dyDescent="0.3">
      <c r="B202" s="37" t="str">
        <f t="shared" si="14"/>
        <v/>
      </c>
      <c r="I202" s="37"/>
      <c r="J202" s="37" t="str">
        <f t="shared" si="13"/>
        <v/>
      </c>
    </row>
    <row r="203" spans="2:10" x14ac:dyDescent="0.3">
      <c r="B203" s="37" t="str">
        <f t="shared" si="14"/>
        <v/>
      </c>
      <c r="I203" s="37"/>
      <c r="J203" s="37" t="str">
        <f t="shared" si="13"/>
        <v/>
      </c>
    </row>
    <row r="204" spans="2:10" x14ac:dyDescent="0.3">
      <c r="B204" s="37" t="str">
        <f t="shared" si="14"/>
        <v/>
      </c>
      <c r="I204" s="37"/>
      <c r="J204" s="37" t="str">
        <f t="shared" si="13"/>
        <v/>
      </c>
    </row>
    <row r="205" spans="2:10" x14ac:dyDescent="0.3">
      <c r="B205" s="37" t="str">
        <f t="shared" si="14"/>
        <v/>
      </c>
      <c r="I205" s="37"/>
      <c r="J205" s="37" t="str">
        <f t="shared" si="13"/>
        <v/>
      </c>
    </row>
    <row r="206" spans="2:10" x14ac:dyDescent="0.3">
      <c r="B206" s="37" t="str">
        <f t="shared" si="14"/>
        <v/>
      </c>
      <c r="I206" s="37"/>
      <c r="J206" s="37" t="str">
        <f t="shared" si="13"/>
        <v/>
      </c>
    </row>
    <row r="207" spans="2:10" x14ac:dyDescent="0.3">
      <c r="B207" s="37" t="str">
        <f t="shared" si="14"/>
        <v/>
      </c>
      <c r="I207" s="37"/>
      <c r="J207" s="37" t="str">
        <f t="shared" si="13"/>
        <v/>
      </c>
    </row>
    <row r="208" spans="2:10" x14ac:dyDescent="0.3">
      <c r="B208" s="37" t="str">
        <f t="shared" si="14"/>
        <v/>
      </c>
      <c r="I208" s="37"/>
      <c r="J208" s="37" t="str">
        <f t="shared" si="13"/>
        <v/>
      </c>
    </row>
    <row r="209" spans="2:10" x14ac:dyDescent="0.3">
      <c r="B209" s="37" t="str">
        <f t="shared" si="14"/>
        <v/>
      </c>
      <c r="I209" s="37"/>
      <c r="J209" s="37" t="str">
        <f t="shared" si="13"/>
        <v/>
      </c>
    </row>
    <row r="210" spans="2:10" x14ac:dyDescent="0.3">
      <c r="B210" s="37" t="str">
        <f t="shared" si="14"/>
        <v/>
      </c>
      <c r="I210" s="37"/>
      <c r="J210" s="37" t="str">
        <f t="shared" ref="J210:J273" si="15">CONCATENATE(K210,L210)</f>
        <v/>
      </c>
    </row>
    <row r="211" spans="2:10" x14ac:dyDescent="0.3">
      <c r="B211" s="37" t="str">
        <f t="shared" ref="B211:B274" si="16">CONCATENATE(C211,D211)</f>
        <v/>
      </c>
      <c r="I211" s="37"/>
      <c r="J211" s="37" t="str">
        <f t="shared" si="15"/>
        <v/>
      </c>
    </row>
    <row r="212" spans="2:10" x14ac:dyDescent="0.3">
      <c r="B212" s="37" t="str">
        <f t="shared" si="16"/>
        <v/>
      </c>
      <c r="I212" s="37"/>
      <c r="J212" s="37" t="str">
        <f t="shared" si="15"/>
        <v/>
      </c>
    </row>
    <row r="213" spans="2:10" x14ac:dyDescent="0.3">
      <c r="B213" s="37" t="str">
        <f t="shared" si="16"/>
        <v/>
      </c>
      <c r="I213" s="37"/>
      <c r="J213" s="37" t="str">
        <f t="shared" si="15"/>
        <v/>
      </c>
    </row>
    <row r="214" spans="2:10" x14ac:dyDescent="0.3">
      <c r="B214" s="37" t="str">
        <f t="shared" si="16"/>
        <v/>
      </c>
      <c r="I214" s="37"/>
      <c r="J214" s="37" t="str">
        <f t="shared" si="15"/>
        <v/>
      </c>
    </row>
    <row r="215" spans="2:10" x14ac:dyDescent="0.3">
      <c r="B215" s="37" t="str">
        <f t="shared" si="16"/>
        <v/>
      </c>
      <c r="I215" s="37"/>
      <c r="J215" s="37" t="str">
        <f t="shared" si="15"/>
        <v/>
      </c>
    </row>
    <row r="216" spans="2:10" x14ac:dyDescent="0.3">
      <c r="B216" s="37" t="str">
        <f t="shared" si="16"/>
        <v/>
      </c>
      <c r="I216" s="37"/>
      <c r="J216" s="37" t="str">
        <f t="shared" si="15"/>
        <v/>
      </c>
    </row>
    <row r="217" spans="2:10" x14ac:dyDescent="0.3">
      <c r="B217" s="37" t="str">
        <f t="shared" si="16"/>
        <v/>
      </c>
      <c r="I217" s="37"/>
      <c r="J217" s="37" t="str">
        <f t="shared" si="15"/>
        <v/>
      </c>
    </row>
    <row r="218" spans="2:10" x14ac:dyDescent="0.3">
      <c r="B218" s="37" t="str">
        <f t="shared" si="16"/>
        <v/>
      </c>
      <c r="I218" s="37"/>
      <c r="J218" s="37" t="str">
        <f t="shared" si="15"/>
        <v/>
      </c>
    </row>
    <row r="219" spans="2:10" x14ac:dyDescent="0.3">
      <c r="B219" s="37" t="str">
        <f t="shared" si="16"/>
        <v/>
      </c>
      <c r="I219" s="37"/>
      <c r="J219" s="37" t="str">
        <f t="shared" si="15"/>
        <v/>
      </c>
    </row>
    <row r="220" spans="2:10" x14ac:dyDescent="0.3">
      <c r="B220" s="37" t="str">
        <f t="shared" si="16"/>
        <v/>
      </c>
      <c r="I220" s="37"/>
      <c r="J220" s="37" t="str">
        <f t="shared" si="15"/>
        <v/>
      </c>
    </row>
    <row r="221" spans="2:10" x14ac:dyDescent="0.3">
      <c r="B221" s="37" t="str">
        <f t="shared" si="16"/>
        <v/>
      </c>
      <c r="I221" s="37"/>
      <c r="J221" s="37" t="str">
        <f t="shared" si="15"/>
        <v/>
      </c>
    </row>
    <row r="222" spans="2:10" x14ac:dyDescent="0.3">
      <c r="B222" s="37" t="str">
        <f t="shared" si="16"/>
        <v/>
      </c>
      <c r="I222" s="37"/>
      <c r="J222" s="37" t="str">
        <f t="shared" si="15"/>
        <v/>
      </c>
    </row>
    <row r="223" spans="2:10" x14ac:dyDescent="0.3">
      <c r="B223" s="37" t="str">
        <f t="shared" si="16"/>
        <v/>
      </c>
      <c r="I223" s="37"/>
      <c r="J223" s="37" t="str">
        <f t="shared" si="15"/>
        <v/>
      </c>
    </row>
    <row r="224" spans="2:10" x14ac:dyDescent="0.3">
      <c r="B224" s="37" t="str">
        <f t="shared" si="16"/>
        <v/>
      </c>
      <c r="I224" s="37"/>
      <c r="J224" s="37" t="str">
        <f t="shared" si="15"/>
        <v/>
      </c>
    </row>
    <row r="225" spans="2:10" x14ac:dyDescent="0.3">
      <c r="B225" s="37" t="str">
        <f t="shared" si="16"/>
        <v/>
      </c>
      <c r="I225" s="37"/>
      <c r="J225" s="37" t="str">
        <f t="shared" si="15"/>
        <v/>
      </c>
    </row>
    <row r="226" spans="2:10" x14ac:dyDescent="0.3">
      <c r="B226" s="37" t="str">
        <f t="shared" si="16"/>
        <v/>
      </c>
      <c r="I226" s="37"/>
      <c r="J226" s="37" t="str">
        <f t="shared" si="15"/>
        <v/>
      </c>
    </row>
    <row r="227" spans="2:10" x14ac:dyDescent="0.3">
      <c r="B227" s="37" t="str">
        <f t="shared" si="16"/>
        <v/>
      </c>
      <c r="I227" s="37"/>
      <c r="J227" s="37" t="str">
        <f t="shared" si="15"/>
        <v/>
      </c>
    </row>
    <row r="228" spans="2:10" x14ac:dyDescent="0.3">
      <c r="B228" s="37" t="str">
        <f t="shared" si="16"/>
        <v/>
      </c>
      <c r="I228" s="37"/>
      <c r="J228" s="37" t="str">
        <f t="shared" si="15"/>
        <v/>
      </c>
    </row>
    <row r="229" spans="2:10" x14ac:dyDescent="0.3">
      <c r="B229" s="37" t="str">
        <f t="shared" si="16"/>
        <v/>
      </c>
      <c r="I229" s="37"/>
      <c r="J229" s="37" t="str">
        <f t="shared" si="15"/>
        <v/>
      </c>
    </row>
    <row r="230" spans="2:10" x14ac:dyDescent="0.3">
      <c r="B230" s="37" t="str">
        <f t="shared" si="16"/>
        <v/>
      </c>
      <c r="I230" s="37"/>
      <c r="J230" s="37" t="str">
        <f t="shared" si="15"/>
        <v/>
      </c>
    </row>
    <row r="231" spans="2:10" x14ac:dyDescent="0.3">
      <c r="B231" s="37" t="str">
        <f t="shared" si="16"/>
        <v/>
      </c>
      <c r="I231" s="37"/>
      <c r="J231" s="37" t="str">
        <f t="shared" si="15"/>
        <v/>
      </c>
    </row>
    <row r="232" spans="2:10" x14ac:dyDescent="0.3">
      <c r="B232" s="37" t="str">
        <f t="shared" si="16"/>
        <v/>
      </c>
      <c r="I232" s="37"/>
      <c r="J232" s="37" t="str">
        <f t="shared" si="15"/>
        <v/>
      </c>
    </row>
    <row r="233" spans="2:10" x14ac:dyDescent="0.3">
      <c r="B233" s="37" t="str">
        <f t="shared" si="16"/>
        <v/>
      </c>
      <c r="I233" s="37"/>
      <c r="J233" s="37" t="str">
        <f t="shared" si="15"/>
        <v/>
      </c>
    </row>
    <row r="234" spans="2:10" x14ac:dyDescent="0.3">
      <c r="B234" s="37" t="str">
        <f t="shared" si="16"/>
        <v/>
      </c>
      <c r="I234" s="37"/>
      <c r="J234" s="37" t="str">
        <f t="shared" si="15"/>
        <v/>
      </c>
    </row>
    <row r="235" spans="2:10" x14ac:dyDescent="0.3">
      <c r="B235" s="37" t="str">
        <f t="shared" si="16"/>
        <v/>
      </c>
      <c r="I235" s="37"/>
      <c r="J235" s="37" t="str">
        <f t="shared" si="15"/>
        <v/>
      </c>
    </row>
    <row r="236" spans="2:10" x14ac:dyDescent="0.3">
      <c r="B236" s="37" t="str">
        <f t="shared" si="16"/>
        <v/>
      </c>
      <c r="I236" s="37"/>
      <c r="J236" s="37" t="str">
        <f t="shared" si="15"/>
        <v/>
      </c>
    </row>
    <row r="237" spans="2:10" x14ac:dyDescent="0.3">
      <c r="B237" s="37" t="str">
        <f t="shared" si="16"/>
        <v/>
      </c>
      <c r="I237" s="37"/>
      <c r="J237" s="37" t="str">
        <f t="shared" si="15"/>
        <v/>
      </c>
    </row>
    <row r="238" spans="2:10" x14ac:dyDescent="0.3">
      <c r="B238" s="37" t="str">
        <f t="shared" si="16"/>
        <v/>
      </c>
      <c r="I238" s="37"/>
      <c r="J238" s="37" t="str">
        <f t="shared" si="15"/>
        <v/>
      </c>
    </row>
    <row r="239" spans="2:10" x14ac:dyDescent="0.3">
      <c r="B239" s="37" t="str">
        <f t="shared" si="16"/>
        <v/>
      </c>
      <c r="I239" s="37"/>
      <c r="J239" s="37" t="str">
        <f t="shared" si="15"/>
        <v/>
      </c>
    </row>
    <row r="240" spans="2:10" x14ac:dyDescent="0.3">
      <c r="B240" s="37" t="str">
        <f t="shared" si="16"/>
        <v/>
      </c>
      <c r="I240" s="37"/>
      <c r="J240" s="37" t="str">
        <f t="shared" si="15"/>
        <v/>
      </c>
    </row>
    <row r="241" spans="2:10" x14ac:dyDescent="0.3">
      <c r="B241" s="37" t="str">
        <f t="shared" si="16"/>
        <v/>
      </c>
      <c r="I241" s="37"/>
      <c r="J241" s="37" t="str">
        <f t="shared" si="15"/>
        <v/>
      </c>
    </row>
    <row r="242" spans="2:10" x14ac:dyDescent="0.3">
      <c r="B242" s="37" t="str">
        <f t="shared" si="16"/>
        <v/>
      </c>
      <c r="I242" s="37"/>
      <c r="J242" s="37" t="str">
        <f t="shared" si="15"/>
        <v/>
      </c>
    </row>
    <row r="243" spans="2:10" x14ac:dyDescent="0.3">
      <c r="B243" s="37" t="str">
        <f t="shared" si="16"/>
        <v/>
      </c>
      <c r="I243" s="37"/>
      <c r="J243" s="37" t="str">
        <f t="shared" si="15"/>
        <v/>
      </c>
    </row>
    <row r="244" spans="2:10" x14ac:dyDescent="0.3">
      <c r="B244" s="37" t="str">
        <f t="shared" si="16"/>
        <v/>
      </c>
      <c r="I244" s="37"/>
      <c r="J244" s="37" t="str">
        <f t="shared" si="15"/>
        <v/>
      </c>
    </row>
    <row r="245" spans="2:10" x14ac:dyDescent="0.3">
      <c r="B245" s="37" t="str">
        <f t="shared" si="16"/>
        <v/>
      </c>
      <c r="I245" s="37"/>
      <c r="J245" s="37" t="str">
        <f t="shared" si="15"/>
        <v/>
      </c>
    </row>
    <row r="246" spans="2:10" x14ac:dyDescent="0.3">
      <c r="B246" s="37" t="str">
        <f t="shared" si="16"/>
        <v/>
      </c>
      <c r="I246" s="37"/>
      <c r="J246" s="37" t="str">
        <f t="shared" si="15"/>
        <v/>
      </c>
    </row>
    <row r="247" spans="2:10" x14ac:dyDescent="0.3">
      <c r="B247" s="37" t="str">
        <f t="shared" si="16"/>
        <v/>
      </c>
      <c r="I247" s="37"/>
      <c r="J247" s="37" t="str">
        <f t="shared" si="15"/>
        <v/>
      </c>
    </row>
    <row r="248" spans="2:10" x14ac:dyDescent="0.3">
      <c r="B248" s="37" t="str">
        <f t="shared" si="16"/>
        <v/>
      </c>
      <c r="I248" s="37"/>
      <c r="J248" s="37" t="str">
        <f t="shared" si="15"/>
        <v/>
      </c>
    </row>
    <row r="249" spans="2:10" x14ac:dyDescent="0.3">
      <c r="B249" s="37" t="str">
        <f t="shared" si="16"/>
        <v/>
      </c>
      <c r="I249" s="37"/>
      <c r="J249" s="37" t="str">
        <f t="shared" si="15"/>
        <v/>
      </c>
    </row>
    <row r="250" spans="2:10" x14ac:dyDescent="0.3">
      <c r="B250" s="37" t="str">
        <f t="shared" si="16"/>
        <v/>
      </c>
      <c r="I250" s="37"/>
      <c r="J250" s="37" t="str">
        <f t="shared" si="15"/>
        <v/>
      </c>
    </row>
    <row r="251" spans="2:10" x14ac:dyDescent="0.3">
      <c r="B251" s="37" t="str">
        <f t="shared" si="16"/>
        <v/>
      </c>
      <c r="I251" s="37"/>
      <c r="J251" s="37" t="str">
        <f t="shared" si="15"/>
        <v/>
      </c>
    </row>
    <row r="252" spans="2:10" x14ac:dyDescent="0.3">
      <c r="B252" s="37" t="str">
        <f t="shared" si="16"/>
        <v/>
      </c>
      <c r="I252" s="37"/>
      <c r="J252" s="37" t="str">
        <f t="shared" si="15"/>
        <v/>
      </c>
    </row>
    <row r="253" spans="2:10" x14ac:dyDescent="0.3">
      <c r="B253" s="37" t="str">
        <f t="shared" si="16"/>
        <v/>
      </c>
      <c r="I253" s="37"/>
      <c r="J253" s="37" t="str">
        <f t="shared" si="15"/>
        <v/>
      </c>
    </row>
    <row r="254" spans="2:10" x14ac:dyDescent="0.3">
      <c r="B254" s="37" t="str">
        <f t="shared" si="16"/>
        <v/>
      </c>
      <c r="I254" s="37"/>
      <c r="J254" s="37" t="str">
        <f t="shared" si="15"/>
        <v/>
      </c>
    </row>
    <row r="255" spans="2:10" x14ac:dyDescent="0.3">
      <c r="B255" s="37" t="str">
        <f t="shared" si="16"/>
        <v/>
      </c>
      <c r="I255" s="37"/>
      <c r="J255" s="37" t="str">
        <f t="shared" si="15"/>
        <v/>
      </c>
    </row>
    <row r="256" spans="2:10" x14ac:dyDescent="0.3">
      <c r="B256" s="37" t="str">
        <f t="shared" si="16"/>
        <v/>
      </c>
      <c r="I256" s="37"/>
      <c r="J256" s="37" t="str">
        <f t="shared" si="15"/>
        <v/>
      </c>
    </row>
    <row r="257" spans="2:10" x14ac:dyDescent="0.3">
      <c r="B257" s="37" t="str">
        <f t="shared" si="16"/>
        <v/>
      </c>
      <c r="I257" s="37"/>
      <c r="J257" s="37" t="str">
        <f t="shared" si="15"/>
        <v/>
      </c>
    </row>
    <row r="258" spans="2:10" x14ac:dyDescent="0.3">
      <c r="B258" s="37" t="str">
        <f t="shared" si="16"/>
        <v/>
      </c>
      <c r="I258" s="37"/>
      <c r="J258" s="37" t="str">
        <f t="shared" si="15"/>
        <v/>
      </c>
    </row>
    <row r="259" spans="2:10" x14ac:dyDescent="0.3">
      <c r="B259" s="37" t="str">
        <f t="shared" si="16"/>
        <v/>
      </c>
      <c r="I259" s="37"/>
      <c r="J259" s="37" t="str">
        <f t="shared" si="15"/>
        <v/>
      </c>
    </row>
    <row r="260" spans="2:10" x14ac:dyDescent="0.3">
      <c r="B260" s="37" t="str">
        <f t="shared" si="16"/>
        <v/>
      </c>
      <c r="I260" s="37"/>
      <c r="J260" s="37" t="str">
        <f t="shared" si="15"/>
        <v/>
      </c>
    </row>
    <row r="261" spans="2:10" x14ac:dyDescent="0.3">
      <c r="B261" s="37" t="str">
        <f t="shared" si="16"/>
        <v/>
      </c>
      <c r="I261" s="37"/>
      <c r="J261" s="37" t="str">
        <f t="shared" si="15"/>
        <v/>
      </c>
    </row>
    <row r="262" spans="2:10" x14ac:dyDescent="0.3">
      <c r="B262" s="37" t="str">
        <f t="shared" si="16"/>
        <v/>
      </c>
      <c r="I262" s="37"/>
      <c r="J262" s="37" t="str">
        <f t="shared" si="15"/>
        <v/>
      </c>
    </row>
    <row r="263" spans="2:10" x14ac:dyDescent="0.3">
      <c r="B263" s="37" t="str">
        <f t="shared" si="16"/>
        <v/>
      </c>
      <c r="I263" s="37"/>
      <c r="J263" s="37" t="str">
        <f t="shared" si="15"/>
        <v/>
      </c>
    </row>
    <row r="264" spans="2:10" x14ac:dyDescent="0.3">
      <c r="B264" s="37" t="str">
        <f t="shared" si="16"/>
        <v/>
      </c>
      <c r="I264" s="37"/>
      <c r="J264" s="37" t="str">
        <f t="shared" si="15"/>
        <v/>
      </c>
    </row>
    <row r="265" spans="2:10" x14ac:dyDescent="0.3">
      <c r="B265" s="37" t="str">
        <f t="shared" si="16"/>
        <v/>
      </c>
      <c r="I265" s="37"/>
      <c r="J265" s="37" t="str">
        <f t="shared" si="15"/>
        <v/>
      </c>
    </row>
    <row r="266" spans="2:10" x14ac:dyDescent="0.3">
      <c r="B266" s="37" t="str">
        <f t="shared" si="16"/>
        <v/>
      </c>
      <c r="I266" s="37"/>
      <c r="J266" s="37" t="str">
        <f t="shared" si="15"/>
        <v/>
      </c>
    </row>
    <row r="267" spans="2:10" x14ac:dyDescent="0.3">
      <c r="B267" s="37" t="str">
        <f t="shared" si="16"/>
        <v/>
      </c>
      <c r="I267" s="37"/>
      <c r="J267" s="37" t="str">
        <f t="shared" si="15"/>
        <v/>
      </c>
    </row>
    <row r="268" spans="2:10" x14ac:dyDescent="0.3">
      <c r="B268" s="37" t="str">
        <f t="shared" si="16"/>
        <v/>
      </c>
      <c r="I268" s="37"/>
      <c r="J268" s="37" t="str">
        <f t="shared" si="15"/>
        <v/>
      </c>
    </row>
    <row r="269" spans="2:10" x14ac:dyDescent="0.3">
      <c r="B269" s="37" t="str">
        <f t="shared" si="16"/>
        <v/>
      </c>
      <c r="I269" s="37"/>
      <c r="J269" s="37" t="str">
        <f t="shared" si="15"/>
        <v/>
      </c>
    </row>
    <row r="270" spans="2:10" x14ac:dyDescent="0.3">
      <c r="B270" s="37" t="str">
        <f t="shared" si="16"/>
        <v/>
      </c>
      <c r="H270"/>
      <c r="I270" s="37"/>
      <c r="J270" s="37" t="str">
        <f t="shared" si="15"/>
        <v/>
      </c>
    </row>
    <row r="271" spans="2:10" x14ac:dyDescent="0.3">
      <c r="B271" s="37" t="str">
        <f t="shared" si="16"/>
        <v/>
      </c>
      <c r="H271"/>
      <c r="I271" s="37"/>
      <c r="J271" s="37" t="str">
        <f t="shared" si="15"/>
        <v/>
      </c>
    </row>
    <row r="272" spans="2:10" x14ac:dyDescent="0.3">
      <c r="B272" s="37" t="str">
        <f t="shared" si="16"/>
        <v/>
      </c>
      <c r="H272"/>
      <c r="I272" s="37"/>
      <c r="J272" s="37" t="str">
        <f t="shared" si="15"/>
        <v/>
      </c>
    </row>
    <row r="273" spans="2:10" x14ac:dyDescent="0.3">
      <c r="B273" s="37" t="str">
        <f t="shared" si="16"/>
        <v/>
      </c>
      <c r="H273"/>
      <c r="I273" s="37"/>
      <c r="J273" s="37" t="str">
        <f t="shared" si="15"/>
        <v/>
      </c>
    </row>
    <row r="274" spans="2:10" x14ac:dyDescent="0.3">
      <c r="B274" s="37" t="str">
        <f t="shared" si="16"/>
        <v/>
      </c>
      <c r="H274"/>
      <c r="I274" s="37"/>
      <c r="J274" s="37" t="str">
        <f t="shared" ref="J274:J337" si="17">CONCATENATE(K274,L274)</f>
        <v/>
      </c>
    </row>
    <row r="275" spans="2:10" x14ac:dyDescent="0.3">
      <c r="B275" s="37" t="str">
        <f t="shared" ref="B275:B338" si="18">CONCATENATE(C275,D275)</f>
        <v/>
      </c>
      <c r="H275"/>
      <c r="I275" s="37"/>
      <c r="J275" s="37" t="str">
        <f t="shared" si="17"/>
        <v/>
      </c>
    </row>
    <row r="276" spans="2:10" x14ac:dyDescent="0.3">
      <c r="B276" s="37" t="str">
        <f t="shared" si="18"/>
        <v/>
      </c>
      <c r="I276" s="37"/>
      <c r="J276" s="37" t="str">
        <f t="shared" si="17"/>
        <v/>
      </c>
    </row>
    <row r="277" spans="2:10" x14ac:dyDescent="0.3">
      <c r="B277" s="37" t="str">
        <f t="shared" si="18"/>
        <v/>
      </c>
      <c r="I277" s="37"/>
      <c r="J277" s="37" t="str">
        <f t="shared" si="17"/>
        <v/>
      </c>
    </row>
    <row r="278" spans="2:10" x14ac:dyDescent="0.3">
      <c r="B278" s="37" t="str">
        <f t="shared" si="18"/>
        <v/>
      </c>
      <c r="I278" s="37"/>
      <c r="J278" s="37" t="str">
        <f t="shared" si="17"/>
        <v/>
      </c>
    </row>
    <row r="279" spans="2:10" x14ac:dyDescent="0.3">
      <c r="B279" s="37" t="str">
        <f t="shared" si="18"/>
        <v/>
      </c>
      <c r="I279" s="37"/>
      <c r="J279" s="37" t="str">
        <f t="shared" si="17"/>
        <v/>
      </c>
    </row>
    <row r="280" spans="2:10" x14ac:dyDescent="0.3">
      <c r="B280" s="37" t="str">
        <f t="shared" si="18"/>
        <v/>
      </c>
      <c r="I280" s="37"/>
      <c r="J280" s="37" t="str">
        <f t="shared" si="17"/>
        <v/>
      </c>
    </row>
    <row r="281" spans="2:10" x14ac:dyDescent="0.3">
      <c r="B281" s="37" t="str">
        <f t="shared" si="18"/>
        <v/>
      </c>
      <c r="I281" s="37"/>
      <c r="J281" s="37" t="str">
        <f t="shared" si="17"/>
        <v/>
      </c>
    </row>
    <row r="282" spans="2:10" x14ac:dyDescent="0.3">
      <c r="B282" s="37" t="str">
        <f t="shared" si="18"/>
        <v/>
      </c>
      <c r="H282" s="23"/>
      <c r="I282" s="37"/>
      <c r="J282" s="37" t="str">
        <f t="shared" si="17"/>
        <v/>
      </c>
    </row>
    <row r="283" spans="2:10" x14ac:dyDescent="0.3">
      <c r="B283" s="37" t="str">
        <f t="shared" si="18"/>
        <v/>
      </c>
      <c r="H283" s="23"/>
      <c r="I283" s="37"/>
      <c r="J283" s="37" t="str">
        <f t="shared" si="17"/>
        <v/>
      </c>
    </row>
    <row r="284" spans="2:10" x14ac:dyDescent="0.3">
      <c r="B284" s="37" t="str">
        <f t="shared" si="18"/>
        <v/>
      </c>
      <c r="H284" s="23"/>
      <c r="I284" s="37"/>
      <c r="J284" s="37" t="str">
        <f t="shared" si="17"/>
        <v/>
      </c>
    </row>
    <row r="285" spans="2:10" x14ac:dyDescent="0.3">
      <c r="B285" s="37" t="str">
        <f t="shared" si="18"/>
        <v/>
      </c>
      <c r="H285" s="23"/>
      <c r="I285" s="37"/>
      <c r="J285" s="37" t="str">
        <f t="shared" si="17"/>
        <v/>
      </c>
    </row>
    <row r="286" spans="2:10" x14ac:dyDescent="0.3">
      <c r="B286" s="37" t="str">
        <f t="shared" si="18"/>
        <v/>
      </c>
      <c r="H286" s="23"/>
      <c r="I286" s="37"/>
      <c r="J286" s="37" t="str">
        <f t="shared" si="17"/>
        <v/>
      </c>
    </row>
    <row r="287" spans="2:10" x14ac:dyDescent="0.3">
      <c r="B287" s="37" t="str">
        <f t="shared" si="18"/>
        <v/>
      </c>
      <c r="H287" s="23"/>
      <c r="I287" s="37"/>
      <c r="J287" s="37" t="str">
        <f t="shared" si="17"/>
        <v/>
      </c>
    </row>
    <row r="288" spans="2:10" x14ac:dyDescent="0.3">
      <c r="B288" s="37" t="str">
        <f t="shared" si="18"/>
        <v/>
      </c>
      <c r="H288" s="23"/>
      <c r="I288" s="37"/>
      <c r="J288" s="37" t="str">
        <f t="shared" si="17"/>
        <v/>
      </c>
    </row>
    <row r="289" spans="2:10" x14ac:dyDescent="0.3">
      <c r="B289" s="37" t="str">
        <f t="shared" si="18"/>
        <v/>
      </c>
      <c r="H289" s="23"/>
      <c r="I289" s="37"/>
      <c r="J289" s="37" t="str">
        <f t="shared" si="17"/>
        <v/>
      </c>
    </row>
    <row r="290" spans="2:10" x14ac:dyDescent="0.3">
      <c r="B290" s="37" t="str">
        <f t="shared" si="18"/>
        <v/>
      </c>
      <c r="H290" s="23"/>
      <c r="I290" s="37"/>
      <c r="J290" s="37" t="str">
        <f t="shared" si="17"/>
        <v/>
      </c>
    </row>
    <row r="291" spans="2:10" x14ac:dyDescent="0.3">
      <c r="B291" s="37" t="str">
        <f t="shared" si="18"/>
        <v/>
      </c>
      <c r="H291" s="23"/>
      <c r="I291" s="37"/>
      <c r="J291" s="37" t="str">
        <f t="shared" si="17"/>
        <v/>
      </c>
    </row>
    <row r="292" spans="2:10" x14ac:dyDescent="0.3">
      <c r="B292" s="37" t="str">
        <f t="shared" si="18"/>
        <v/>
      </c>
      <c r="H292" s="23"/>
      <c r="I292" s="37"/>
      <c r="J292" s="37" t="str">
        <f t="shared" si="17"/>
        <v/>
      </c>
    </row>
    <row r="293" spans="2:10" x14ac:dyDescent="0.3">
      <c r="B293" s="37" t="str">
        <f t="shared" si="18"/>
        <v/>
      </c>
      <c r="H293" s="23"/>
      <c r="I293" s="37"/>
      <c r="J293" s="37" t="str">
        <f t="shared" si="17"/>
        <v/>
      </c>
    </row>
    <row r="294" spans="2:10" x14ac:dyDescent="0.3">
      <c r="B294" s="37" t="str">
        <f t="shared" si="18"/>
        <v/>
      </c>
      <c r="H294" s="23"/>
      <c r="I294" s="37"/>
      <c r="J294" s="37" t="str">
        <f t="shared" si="17"/>
        <v/>
      </c>
    </row>
    <row r="295" spans="2:10" x14ac:dyDescent="0.3">
      <c r="B295" s="37" t="str">
        <f t="shared" si="18"/>
        <v/>
      </c>
      <c r="H295" s="23"/>
      <c r="I295" s="37"/>
      <c r="J295" s="37" t="str">
        <f t="shared" si="17"/>
        <v/>
      </c>
    </row>
    <row r="296" spans="2:10" x14ac:dyDescent="0.3">
      <c r="B296" s="37" t="str">
        <f t="shared" si="18"/>
        <v/>
      </c>
      <c r="H296" s="23"/>
      <c r="I296" s="37"/>
      <c r="J296" s="37" t="str">
        <f t="shared" si="17"/>
        <v/>
      </c>
    </row>
    <row r="297" spans="2:10" x14ac:dyDescent="0.3">
      <c r="B297" s="37" t="str">
        <f t="shared" si="18"/>
        <v/>
      </c>
      <c r="H297" s="23"/>
      <c r="I297" s="37"/>
      <c r="J297" s="37" t="str">
        <f t="shared" si="17"/>
        <v/>
      </c>
    </row>
    <row r="298" spans="2:10" x14ac:dyDescent="0.3">
      <c r="B298" s="37" t="str">
        <f t="shared" si="18"/>
        <v/>
      </c>
      <c r="H298" s="23"/>
      <c r="I298" s="37"/>
      <c r="J298" s="37" t="str">
        <f t="shared" si="17"/>
        <v/>
      </c>
    </row>
    <row r="299" spans="2:10" x14ac:dyDescent="0.3">
      <c r="B299" s="37" t="str">
        <f t="shared" si="18"/>
        <v/>
      </c>
      <c r="H299" s="23"/>
      <c r="I299" s="37"/>
      <c r="J299" s="37" t="str">
        <f t="shared" si="17"/>
        <v/>
      </c>
    </row>
    <row r="300" spans="2:10" x14ac:dyDescent="0.3">
      <c r="B300" s="37" t="str">
        <f t="shared" si="18"/>
        <v/>
      </c>
      <c r="H300" s="23"/>
      <c r="I300" s="37"/>
      <c r="J300" s="37" t="str">
        <f t="shared" si="17"/>
        <v/>
      </c>
    </row>
    <row r="301" spans="2:10" x14ac:dyDescent="0.3">
      <c r="B301" s="37" t="str">
        <f t="shared" si="18"/>
        <v/>
      </c>
      <c r="H301" s="23"/>
      <c r="I301" s="37"/>
      <c r="J301" s="37" t="str">
        <f t="shared" si="17"/>
        <v/>
      </c>
    </row>
    <row r="302" spans="2:10" x14ac:dyDescent="0.3">
      <c r="B302" s="37" t="str">
        <f t="shared" si="18"/>
        <v/>
      </c>
      <c r="H302" s="23"/>
      <c r="I302" s="37"/>
      <c r="J302" s="37" t="str">
        <f t="shared" si="17"/>
        <v/>
      </c>
    </row>
    <row r="303" spans="2:10" x14ac:dyDescent="0.3">
      <c r="B303" s="37" t="str">
        <f t="shared" si="18"/>
        <v/>
      </c>
      <c r="H303" s="23"/>
      <c r="I303" s="37"/>
      <c r="J303" s="37" t="str">
        <f t="shared" si="17"/>
        <v/>
      </c>
    </row>
    <row r="304" spans="2:10" x14ac:dyDescent="0.3">
      <c r="B304" s="37" t="str">
        <f t="shared" si="18"/>
        <v/>
      </c>
      <c r="H304" s="23"/>
      <c r="I304" s="37"/>
      <c r="J304" s="37" t="str">
        <f t="shared" si="17"/>
        <v/>
      </c>
    </row>
    <row r="305" spans="2:10" x14ac:dyDescent="0.3">
      <c r="B305" s="37" t="str">
        <f t="shared" si="18"/>
        <v/>
      </c>
      <c r="H305" s="23"/>
      <c r="I305" s="37"/>
      <c r="J305" s="37" t="str">
        <f t="shared" si="17"/>
        <v/>
      </c>
    </row>
    <row r="306" spans="2:10" x14ac:dyDescent="0.3">
      <c r="B306" s="37" t="str">
        <f t="shared" si="18"/>
        <v/>
      </c>
      <c r="I306" s="37"/>
      <c r="J306" s="37" t="str">
        <f t="shared" si="17"/>
        <v/>
      </c>
    </row>
    <row r="307" spans="2:10" x14ac:dyDescent="0.3">
      <c r="B307" s="37" t="str">
        <f t="shared" si="18"/>
        <v/>
      </c>
      <c r="I307" s="37"/>
      <c r="J307" s="37" t="str">
        <f t="shared" si="17"/>
        <v/>
      </c>
    </row>
    <row r="308" spans="2:10" x14ac:dyDescent="0.3">
      <c r="B308" s="37" t="str">
        <f t="shared" si="18"/>
        <v/>
      </c>
      <c r="I308" s="37"/>
      <c r="J308" s="37" t="str">
        <f t="shared" si="17"/>
        <v/>
      </c>
    </row>
    <row r="309" spans="2:10" x14ac:dyDescent="0.3">
      <c r="B309" s="37" t="str">
        <f t="shared" si="18"/>
        <v/>
      </c>
      <c r="I309" s="37"/>
      <c r="J309" s="37" t="str">
        <f t="shared" si="17"/>
        <v/>
      </c>
    </row>
    <row r="310" spans="2:10" x14ac:dyDescent="0.3">
      <c r="B310" s="37" t="str">
        <f t="shared" si="18"/>
        <v/>
      </c>
      <c r="I310" s="37"/>
      <c r="J310" s="37" t="str">
        <f t="shared" si="17"/>
        <v/>
      </c>
    </row>
    <row r="311" spans="2:10" x14ac:dyDescent="0.3">
      <c r="B311" s="37" t="str">
        <f t="shared" si="18"/>
        <v/>
      </c>
      <c r="I311" s="37"/>
      <c r="J311" s="37" t="str">
        <f t="shared" si="17"/>
        <v/>
      </c>
    </row>
    <row r="312" spans="2:10" x14ac:dyDescent="0.3">
      <c r="B312" s="37" t="str">
        <f t="shared" si="18"/>
        <v/>
      </c>
      <c r="I312" s="37"/>
      <c r="J312" s="37" t="str">
        <f t="shared" si="17"/>
        <v/>
      </c>
    </row>
    <row r="313" spans="2:10" x14ac:dyDescent="0.3">
      <c r="B313" s="37" t="str">
        <f t="shared" si="18"/>
        <v/>
      </c>
      <c r="I313" s="37"/>
      <c r="J313" s="37" t="str">
        <f t="shared" si="17"/>
        <v/>
      </c>
    </row>
    <row r="314" spans="2:10" x14ac:dyDescent="0.3">
      <c r="B314" s="37" t="str">
        <f t="shared" si="18"/>
        <v/>
      </c>
      <c r="I314" s="37"/>
      <c r="J314" s="37" t="str">
        <f t="shared" si="17"/>
        <v/>
      </c>
    </row>
    <row r="315" spans="2:10" x14ac:dyDescent="0.3">
      <c r="B315" s="37" t="str">
        <f t="shared" si="18"/>
        <v/>
      </c>
      <c r="I315" s="37"/>
      <c r="J315" s="37" t="str">
        <f t="shared" si="17"/>
        <v/>
      </c>
    </row>
    <row r="316" spans="2:10" x14ac:dyDescent="0.3">
      <c r="B316" s="37" t="str">
        <f t="shared" si="18"/>
        <v/>
      </c>
      <c r="I316" s="37"/>
      <c r="J316" s="37" t="str">
        <f t="shared" si="17"/>
        <v/>
      </c>
    </row>
    <row r="317" spans="2:10" x14ac:dyDescent="0.3">
      <c r="B317" s="37" t="str">
        <f t="shared" si="18"/>
        <v/>
      </c>
      <c r="I317" s="37"/>
      <c r="J317" s="37" t="str">
        <f t="shared" si="17"/>
        <v/>
      </c>
    </row>
    <row r="318" spans="2:10" x14ac:dyDescent="0.3">
      <c r="B318" s="37" t="str">
        <f t="shared" si="18"/>
        <v/>
      </c>
      <c r="I318" s="37"/>
      <c r="J318" s="37" t="str">
        <f t="shared" si="17"/>
        <v/>
      </c>
    </row>
    <row r="319" spans="2:10" x14ac:dyDescent="0.3">
      <c r="B319" s="37" t="str">
        <f t="shared" si="18"/>
        <v/>
      </c>
      <c r="I319" s="37"/>
      <c r="J319" s="37" t="str">
        <f t="shared" si="17"/>
        <v/>
      </c>
    </row>
    <row r="320" spans="2:10" x14ac:dyDescent="0.3">
      <c r="B320" s="37" t="str">
        <f t="shared" si="18"/>
        <v/>
      </c>
      <c r="I320" s="37"/>
      <c r="J320" s="37" t="str">
        <f t="shared" si="17"/>
        <v/>
      </c>
    </row>
    <row r="321" spans="2:10" x14ac:dyDescent="0.3">
      <c r="B321" s="37" t="str">
        <f t="shared" si="18"/>
        <v/>
      </c>
      <c r="I321" s="37"/>
      <c r="J321" s="37" t="str">
        <f t="shared" si="17"/>
        <v/>
      </c>
    </row>
    <row r="322" spans="2:10" x14ac:dyDescent="0.3">
      <c r="B322" s="37" t="str">
        <f t="shared" si="18"/>
        <v/>
      </c>
      <c r="I322" s="37"/>
      <c r="J322" s="37" t="str">
        <f t="shared" si="17"/>
        <v/>
      </c>
    </row>
    <row r="323" spans="2:10" x14ac:dyDescent="0.3">
      <c r="B323" s="37" t="str">
        <f t="shared" si="18"/>
        <v/>
      </c>
      <c r="I323" s="37"/>
      <c r="J323" s="37" t="str">
        <f t="shared" si="17"/>
        <v/>
      </c>
    </row>
    <row r="324" spans="2:10" x14ac:dyDescent="0.3">
      <c r="B324" s="37" t="str">
        <f t="shared" si="18"/>
        <v/>
      </c>
      <c r="I324" s="37"/>
      <c r="J324" s="37" t="str">
        <f t="shared" si="17"/>
        <v/>
      </c>
    </row>
    <row r="325" spans="2:10" x14ac:dyDescent="0.3">
      <c r="B325" s="37" t="str">
        <f t="shared" si="18"/>
        <v/>
      </c>
      <c r="I325" s="37"/>
      <c r="J325" s="37" t="str">
        <f t="shared" si="17"/>
        <v/>
      </c>
    </row>
    <row r="326" spans="2:10" x14ac:dyDescent="0.3">
      <c r="B326" s="37" t="str">
        <f t="shared" si="18"/>
        <v/>
      </c>
      <c r="I326" s="37"/>
      <c r="J326" s="37" t="str">
        <f t="shared" si="17"/>
        <v/>
      </c>
    </row>
    <row r="327" spans="2:10" x14ac:dyDescent="0.3">
      <c r="B327" s="37" t="str">
        <f t="shared" si="18"/>
        <v/>
      </c>
      <c r="I327" s="37"/>
      <c r="J327" s="37" t="str">
        <f t="shared" si="17"/>
        <v/>
      </c>
    </row>
    <row r="328" spans="2:10" x14ac:dyDescent="0.3">
      <c r="B328" s="37" t="str">
        <f t="shared" si="18"/>
        <v/>
      </c>
      <c r="I328" s="37"/>
      <c r="J328" s="37" t="str">
        <f t="shared" si="17"/>
        <v/>
      </c>
    </row>
    <row r="329" spans="2:10" x14ac:dyDescent="0.3">
      <c r="B329" s="37" t="str">
        <f t="shared" si="18"/>
        <v/>
      </c>
      <c r="I329" s="37"/>
      <c r="J329" s="37" t="str">
        <f t="shared" si="17"/>
        <v/>
      </c>
    </row>
    <row r="330" spans="2:10" x14ac:dyDescent="0.3">
      <c r="B330" s="37" t="str">
        <f t="shared" si="18"/>
        <v/>
      </c>
      <c r="I330" s="37"/>
      <c r="J330" s="37" t="str">
        <f t="shared" si="17"/>
        <v/>
      </c>
    </row>
    <row r="331" spans="2:10" x14ac:dyDescent="0.3">
      <c r="B331" s="37" t="str">
        <f t="shared" si="18"/>
        <v/>
      </c>
      <c r="I331" s="37"/>
      <c r="J331" s="37" t="str">
        <f t="shared" si="17"/>
        <v/>
      </c>
    </row>
    <row r="332" spans="2:10" x14ac:dyDescent="0.3">
      <c r="B332" s="37" t="str">
        <f t="shared" si="18"/>
        <v/>
      </c>
      <c r="I332" s="37"/>
      <c r="J332" s="37" t="str">
        <f t="shared" si="17"/>
        <v/>
      </c>
    </row>
    <row r="333" spans="2:10" x14ac:dyDescent="0.3">
      <c r="B333" s="37" t="str">
        <f t="shared" si="18"/>
        <v/>
      </c>
      <c r="I333" s="37"/>
      <c r="J333" s="37" t="str">
        <f t="shared" si="17"/>
        <v/>
      </c>
    </row>
    <row r="334" spans="2:10" x14ac:dyDescent="0.3">
      <c r="B334" s="37" t="str">
        <f t="shared" si="18"/>
        <v/>
      </c>
      <c r="I334" s="37"/>
      <c r="J334" s="37" t="str">
        <f t="shared" si="17"/>
        <v/>
      </c>
    </row>
    <row r="335" spans="2:10" x14ac:dyDescent="0.3">
      <c r="B335" s="37" t="str">
        <f t="shared" si="18"/>
        <v/>
      </c>
      <c r="I335" s="37"/>
      <c r="J335" s="37" t="str">
        <f t="shared" si="17"/>
        <v/>
      </c>
    </row>
    <row r="336" spans="2:10" x14ac:dyDescent="0.3">
      <c r="B336" s="37" t="str">
        <f t="shared" si="18"/>
        <v/>
      </c>
      <c r="I336" s="37"/>
      <c r="J336" s="37" t="str">
        <f t="shared" si="17"/>
        <v/>
      </c>
    </row>
    <row r="337" spans="2:10" x14ac:dyDescent="0.3">
      <c r="B337" s="37" t="str">
        <f t="shared" si="18"/>
        <v/>
      </c>
      <c r="I337" s="37"/>
      <c r="J337" s="37" t="str">
        <f t="shared" si="17"/>
        <v/>
      </c>
    </row>
    <row r="338" spans="2:10" x14ac:dyDescent="0.3">
      <c r="B338" s="37" t="str">
        <f t="shared" si="18"/>
        <v/>
      </c>
      <c r="I338" s="37"/>
      <c r="J338" s="37" t="str">
        <f t="shared" ref="J338:J401" si="19">CONCATENATE(K338,L338)</f>
        <v/>
      </c>
    </row>
    <row r="339" spans="2:10" x14ac:dyDescent="0.3">
      <c r="B339" s="37" t="str">
        <f t="shared" ref="B339:B402" si="20">CONCATENATE(C339,D339)</f>
        <v/>
      </c>
      <c r="I339" s="37"/>
      <c r="J339" s="37" t="str">
        <f t="shared" si="19"/>
        <v/>
      </c>
    </row>
    <row r="340" spans="2:10" x14ac:dyDescent="0.3">
      <c r="B340" s="37" t="str">
        <f t="shared" si="20"/>
        <v/>
      </c>
      <c r="I340" s="37"/>
      <c r="J340" s="37" t="str">
        <f t="shared" si="19"/>
        <v/>
      </c>
    </row>
    <row r="341" spans="2:10" x14ac:dyDescent="0.3">
      <c r="B341" s="37" t="str">
        <f t="shared" si="20"/>
        <v/>
      </c>
      <c r="I341" s="37"/>
      <c r="J341" s="37" t="str">
        <f t="shared" si="19"/>
        <v/>
      </c>
    </row>
    <row r="342" spans="2:10" x14ac:dyDescent="0.3">
      <c r="B342" s="37" t="str">
        <f t="shared" si="20"/>
        <v/>
      </c>
      <c r="I342" s="37"/>
      <c r="J342" s="37" t="str">
        <f t="shared" si="19"/>
        <v/>
      </c>
    </row>
    <row r="343" spans="2:10" x14ac:dyDescent="0.3">
      <c r="B343" s="37" t="str">
        <f t="shared" si="20"/>
        <v/>
      </c>
      <c r="I343" s="37"/>
      <c r="J343" s="37" t="str">
        <f t="shared" si="19"/>
        <v/>
      </c>
    </row>
    <row r="344" spans="2:10" x14ac:dyDescent="0.3">
      <c r="B344" s="37" t="str">
        <f t="shared" si="20"/>
        <v/>
      </c>
      <c r="I344" s="37"/>
      <c r="J344" s="37" t="str">
        <f t="shared" si="19"/>
        <v/>
      </c>
    </row>
    <row r="345" spans="2:10" x14ac:dyDescent="0.3">
      <c r="B345" s="37" t="str">
        <f t="shared" si="20"/>
        <v/>
      </c>
      <c r="I345" s="37"/>
      <c r="J345" s="37" t="str">
        <f t="shared" si="19"/>
        <v/>
      </c>
    </row>
    <row r="346" spans="2:10" x14ac:dyDescent="0.3">
      <c r="B346" s="37" t="str">
        <f t="shared" si="20"/>
        <v/>
      </c>
      <c r="I346" s="37"/>
      <c r="J346" s="37" t="str">
        <f t="shared" si="19"/>
        <v/>
      </c>
    </row>
    <row r="347" spans="2:10" x14ac:dyDescent="0.3">
      <c r="B347" s="37" t="str">
        <f t="shared" si="20"/>
        <v/>
      </c>
      <c r="I347" s="37"/>
      <c r="J347" s="37" t="str">
        <f t="shared" si="19"/>
        <v/>
      </c>
    </row>
    <row r="348" spans="2:10" x14ac:dyDescent="0.3">
      <c r="B348" s="37" t="str">
        <f t="shared" si="20"/>
        <v/>
      </c>
      <c r="I348" s="37"/>
      <c r="J348" s="37" t="str">
        <f t="shared" si="19"/>
        <v/>
      </c>
    </row>
    <row r="349" spans="2:10" x14ac:dyDescent="0.3">
      <c r="B349" s="37" t="str">
        <f t="shared" si="20"/>
        <v/>
      </c>
      <c r="I349" s="37"/>
      <c r="J349" s="37" t="str">
        <f t="shared" si="19"/>
        <v/>
      </c>
    </row>
    <row r="350" spans="2:10" x14ac:dyDescent="0.3">
      <c r="B350" s="37" t="str">
        <f t="shared" si="20"/>
        <v/>
      </c>
      <c r="I350" s="37"/>
      <c r="J350" s="37" t="str">
        <f t="shared" si="19"/>
        <v/>
      </c>
    </row>
    <row r="351" spans="2:10" x14ac:dyDescent="0.3">
      <c r="B351" s="37" t="str">
        <f t="shared" si="20"/>
        <v/>
      </c>
      <c r="I351" s="37"/>
      <c r="J351" s="37" t="str">
        <f t="shared" si="19"/>
        <v/>
      </c>
    </row>
    <row r="352" spans="2:10" x14ac:dyDescent="0.3">
      <c r="B352" s="37" t="str">
        <f t="shared" si="20"/>
        <v/>
      </c>
      <c r="I352" s="37"/>
      <c r="J352" s="37" t="str">
        <f t="shared" si="19"/>
        <v/>
      </c>
    </row>
    <row r="353" spans="2:10" x14ac:dyDescent="0.3">
      <c r="B353" s="37" t="str">
        <f t="shared" si="20"/>
        <v/>
      </c>
      <c r="I353" s="37"/>
      <c r="J353" s="37" t="str">
        <f t="shared" si="19"/>
        <v/>
      </c>
    </row>
    <row r="354" spans="2:10" x14ac:dyDescent="0.3">
      <c r="B354" s="37" t="str">
        <f t="shared" si="20"/>
        <v/>
      </c>
      <c r="I354" s="37"/>
      <c r="J354" s="37" t="str">
        <f t="shared" si="19"/>
        <v/>
      </c>
    </row>
    <row r="355" spans="2:10" x14ac:dyDescent="0.3">
      <c r="B355" s="37" t="str">
        <f t="shared" si="20"/>
        <v/>
      </c>
      <c r="I355" s="37"/>
      <c r="J355" s="37" t="str">
        <f t="shared" si="19"/>
        <v/>
      </c>
    </row>
    <row r="356" spans="2:10" x14ac:dyDescent="0.3">
      <c r="B356" s="37" t="str">
        <f t="shared" si="20"/>
        <v/>
      </c>
      <c r="I356" s="37"/>
      <c r="J356" s="37" t="str">
        <f t="shared" si="19"/>
        <v/>
      </c>
    </row>
    <row r="357" spans="2:10" x14ac:dyDescent="0.3">
      <c r="B357" s="37" t="str">
        <f t="shared" si="20"/>
        <v/>
      </c>
      <c r="I357" s="37"/>
      <c r="J357" s="37" t="str">
        <f t="shared" si="19"/>
        <v/>
      </c>
    </row>
    <row r="358" spans="2:10" x14ac:dyDescent="0.3">
      <c r="B358" s="37" t="str">
        <f t="shared" si="20"/>
        <v/>
      </c>
      <c r="I358" s="37"/>
      <c r="J358" s="37" t="str">
        <f t="shared" si="19"/>
        <v/>
      </c>
    </row>
    <row r="359" spans="2:10" x14ac:dyDescent="0.3">
      <c r="B359" s="37" t="str">
        <f t="shared" si="20"/>
        <v/>
      </c>
      <c r="I359" s="37"/>
      <c r="J359" s="37" t="str">
        <f t="shared" si="19"/>
        <v/>
      </c>
    </row>
    <row r="360" spans="2:10" x14ac:dyDescent="0.3">
      <c r="B360" s="37" t="str">
        <f t="shared" si="20"/>
        <v/>
      </c>
      <c r="I360" s="37"/>
      <c r="J360" s="37" t="str">
        <f t="shared" si="19"/>
        <v/>
      </c>
    </row>
    <row r="361" spans="2:10" x14ac:dyDescent="0.3">
      <c r="B361" s="37" t="str">
        <f t="shared" si="20"/>
        <v/>
      </c>
      <c r="I361" s="37"/>
      <c r="J361" s="37" t="str">
        <f t="shared" si="19"/>
        <v/>
      </c>
    </row>
    <row r="362" spans="2:10" x14ac:dyDescent="0.3">
      <c r="B362" s="37" t="str">
        <f t="shared" si="20"/>
        <v/>
      </c>
      <c r="I362" s="37"/>
      <c r="J362" s="37" t="str">
        <f t="shared" si="19"/>
        <v/>
      </c>
    </row>
    <row r="363" spans="2:10" x14ac:dyDescent="0.3">
      <c r="B363" s="37" t="str">
        <f t="shared" si="20"/>
        <v/>
      </c>
      <c r="I363" s="37"/>
      <c r="J363" s="37" t="str">
        <f t="shared" si="19"/>
        <v/>
      </c>
    </row>
    <row r="364" spans="2:10" x14ac:dyDescent="0.3">
      <c r="B364" s="37" t="str">
        <f t="shared" si="20"/>
        <v/>
      </c>
      <c r="I364" s="37"/>
      <c r="J364" s="37" t="str">
        <f t="shared" si="19"/>
        <v/>
      </c>
    </row>
    <row r="365" spans="2:10" x14ac:dyDescent="0.3">
      <c r="B365" s="37" t="str">
        <f t="shared" si="20"/>
        <v/>
      </c>
      <c r="I365" s="37"/>
      <c r="J365" s="37" t="str">
        <f t="shared" si="19"/>
        <v/>
      </c>
    </row>
    <row r="366" spans="2:10" x14ac:dyDescent="0.3">
      <c r="B366" s="37" t="str">
        <f t="shared" si="20"/>
        <v/>
      </c>
      <c r="I366" s="37"/>
      <c r="J366" s="37" t="str">
        <f t="shared" si="19"/>
        <v/>
      </c>
    </row>
    <row r="367" spans="2:10" x14ac:dyDescent="0.3">
      <c r="B367" s="37" t="str">
        <f t="shared" si="20"/>
        <v/>
      </c>
      <c r="I367" s="37"/>
      <c r="J367" s="37" t="str">
        <f t="shared" si="19"/>
        <v/>
      </c>
    </row>
    <row r="368" spans="2:10" x14ac:dyDescent="0.3">
      <c r="B368" s="37" t="str">
        <f t="shared" si="20"/>
        <v/>
      </c>
      <c r="I368" s="37"/>
      <c r="J368" s="37" t="str">
        <f t="shared" si="19"/>
        <v/>
      </c>
    </row>
    <row r="369" spans="2:10" x14ac:dyDescent="0.3">
      <c r="B369" s="37" t="str">
        <f t="shared" si="20"/>
        <v/>
      </c>
      <c r="I369" s="37"/>
      <c r="J369" s="37" t="str">
        <f t="shared" si="19"/>
        <v/>
      </c>
    </row>
    <row r="370" spans="2:10" x14ac:dyDescent="0.3">
      <c r="B370" s="37" t="str">
        <f t="shared" si="20"/>
        <v/>
      </c>
      <c r="I370" s="37"/>
      <c r="J370" s="37" t="str">
        <f t="shared" si="19"/>
        <v/>
      </c>
    </row>
    <row r="371" spans="2:10" x14ac:dyDescent="0.3">
      <c r="B371" s="37" t="str">
        <f t="shared" si="20"/>
        <v/>
      </c>
      <c r="I371" s="37"/>
      <c r="J371" s="37" t="str">
        <f t="shared" si="19"/>
        <v/>
      </c>
    </row>
    <row r="372" spans="2:10" x14ac:dyDescent="0.3">
      <c r="B372" s="37" t="str">
        <f t="shared" si="20"/>
        <v/>
      </c>
      <c r="I372" s="37"/>
      <c r="J372" s="37" t="str">
        <f t="shared" si="19"/>
        <v/>
      </c>
    </row>
    <row r="373" spans="2:10" x14ac:dyDescent="0.3">
      <c r="B373" s="37" t="str">
        <f t="shared" si="20"/>
        <v/>
      </c>
      <c r="I373" s="37"/>
      <c r="J373" s="37" t="str">
        <f t="shared" si="19"/>
        <v/>
      </c>
    </row>
    <row r="374" spans="2:10" x14ac:dyDescent="0.3">
      <c r="B374" s="37" t="str">
        <f t="shared" si="20"/>
        <v/>
      </c>
      <c r="I374" s="37"/>
      <c r="J374" s="37" t="str">
        <f t="shared" si="19"/>
        <v/>
      </c>
    </row>
    <row r="375" spans="2:10" x14ac:dyDescent="0.3">
      <c r="B375" s="37" t="str">
        <f t="shared" si="20"/>
        <v/>
      </c>
      <c r="I375" s="37"/>
      <c r="J375" s="37" t="str">
        <f t="shared" si="19"/>
        <v/>
      </c>
    </row>
    <row r="376" spans="2:10" x14ac:dyDescent="0.3">
      <c r="B376" s="37" t="str">
        <f t="shared" si="20"/>
        <v/>
      </c>
      <c r="I376" s="37"/>
      <c r="J376" s="37" t="str">
        <f t="shared" si="19"/>
        <v/>
      </c>
    </row>
    <row r="377" spans="2:10" x14ac:dyDescent="0.3">
      <c r="B377" s="37" t="str">
        <f t="shared" si="20"/>
        <v/>
      </c>
      <c r="I377" s="37"/>
      <c r="J377" s="37" t="str">
        <f t="shared" si="19"/>
        <v/>
      </c>
    </row>
    <row r="378" spans="2:10" x14ac:dyDescent="0.3">
      <c r="B378" s="37" t="str">
        <f t="shared" si="20"/>
        <v/>
      </c>
      <c r="I378" s="37"/>
      <c r="J378" s="37" t="str">
        <f t="shared" si="19"/>
        <v/>
      </c>
    </row>
    <row r="379" spans="2:10" x14ac:dyDescent="0.3">
      <c r="B379" s="37" t="str">
        <f t="shared" si="20"/>
        <v/>
      </c>
      <c r="I379" s="37"/>
      <c r="J379" s="37" t="str">
        <f t="shared" si="19"/>
        <v/>
      </c>
    </row>
    <row r="380" spans="2:10" x14ac:dyDescent="0.3">
      <c r="B380" s="37" t="str">
        <f t="shared" si="20"/>
        <v/>
      </c>
      <c r="I380" s="37"/>
      <c r="J380" s="37" t="str">
        <f t="shared" si="19"/>
        <v/>
      </c>
    </row>
    <row r="381" spans="2:10" x14ac:dyDescent="0.3">
      <c r="B381" s="37" t="str">
        <f t="shared" si="20"/>
        <v/>
      </c>
      <c r="I381" s="37"/>
      <c r="J381" s="37" t="str">
        <f t="shared" si="19"/>
        <v/>
      </c>
    </row>
    <row r="382" spans="2:10" x14ac:dyDescent="0.3">
      <c r="B382" s="37" t="str">
        <f t="shared" si="20"/>
        <v/>
      </c>
      <c r="I382" s="37"/>
      <c r="J382" s="37" t="str">
        <f t="shared" si="19"/>
        <v/>
      </c>
    </row>
    <row r="383" spans="2:10" x14ac:dyDescent="0.3">
      <c r="B383" s="37" t="str">
        <f t="shared" si="20"/>
        <v/>
      </c>
      <c r="I383" s="37"/>
      <c r="J383" s="37" t="str">
        <f t="shared" si="19"/>
        <v/>
      </c>
    </row>
    <row r="384" spans="2:10" x14ac:dyDescent="0.3">
      <c r="B384" s="37" t="str">
        <f t="shared" si="20"/>
        <v/>
      </c>
      <c r="I384" s="37"/>
      <c r="J384" s="37" t="str">
        <f t="shared" si="19"/>
        <v/>
      </c>
    </row>
    <row r="385" spans="2:10" x14ac:dyDescent="0.3">
      <c r="B385" s="37" t="str">
        <f t="shared" si="20"/>
        <v/>
      </c>
      <c r="I385" s="37"/>
      <c r="J385" s="37" t="str">
        <f t="shared" si="19"/>
        <v/>
      </c>
    </row>
    <row r="386" spans="2:10" x14ac:dyDescent="0.3">
      <c r="B386" s="37" t="str">
        <f t="shared" si="20"/>
        <v/>
      </c>
      <c r="I386" s="37"/>
      <c r="J386" s="37" t="str">
        <f t="shared" si="19"/>
        <v/>
      </c>
    </row>
    <row r="387" spans="2:10" x14ac:dyDescent="0.3">
      <c r="B387" s="37" t="str">
        <f t="shared" si="20"/>
        <v/>
      </c>
      <c r="I387" s="37"/>
      <c r="J387" s="37" t="str">
        <f t="shared" si="19"/>
        <v/>
      </c>
    </row>
    <row r="388" spans="2:10" x14ac:dyDescent="0.3">
      <c r="B388" s="37" t="str">
        <f t="shared" si="20"/>
        <v/>
      </c>
      <c r="I388" s="37"/>
      <c r="J388" s="37" t="str">
        <f t="shared" si="19"/>
        <v/>
      </c>
    </row>
    <row r="389" spans="2:10" x14ac:dyDescent="0.3">
      <c r="B389" s="37" t="str">
        <f t="shared" si="20"/>
        <v/>
      </c>
      <c r="I389" s="37"/>
      <c r="J389" s="37" t="str">
        <f t="shared" si="19"/>
        <v/>
      </c>
    </row>
    <row r="390" spans="2:10" x14ac:dyDescent="0.3">
      <c r="B390" s="37" t="str">
        <f t="shared" si="20"/>
        <v/>
      </c>
      <c r="I390" s="37"/>
      <c r="J390" s="37" t="str">
        <f t="shared" si="19"/>
        <v/>
      </c>
    </row>
    <row r="391" spans="2:10" x14ac:dyDescent="0.3">
      <c r="B391" s="37" t="str">
        <f t="shared" si="20"/>
        <v/>
      </c>
      <c r="I391" s="37"/>
      <c r="J391" s="37" t="str">
        <f t="shared" si="19"/>
        <v/>
      </c>
    </row>
    <row r="392" spans="2:10" x14ac:dyDescent="0.3">
      <c r="B392" s="37" t="str">
        <f t="shared" si="20"/>
        <v/>
      </c>
      <c r="I392" s="37"/>
      <c r="J392" s="37" t="str">
        <f t="shared" si="19"/>
        <v/>
      </c>
    </row>
    <row r="393" spans="2:10" x14ac:dyDescent="0.3">
      <c r="B393" s="37" t="str">
        <f t="shared" si="20"/>
        <v/>
      </c>
      <c r="I393" s="37"/>
      <c r="J393" s="37" t="str">
        <f t="shared" si="19"/>
        <v/>
      </c>
    </row>
    <row r="394" spans="2:10" x14ac:dyDescent="0.3">
      <c r="B394" s="37" t="str">
        <f t="shared" si="20"/>
        <v/>
      </c>
      <c r="I394" s="37"/>
      <c r="J394" s="37" t="str">
        <f t="shared" si="19"/>
        <v/>
      </c>
    </row>
    <row r="395" spans="2:10" x14ac:dyDescent="0.3">
      <c r="B395" s="37" t="str">
        <f t="shared" si="20"/>
        <v/>
      </c>
      <c r="I395" s="37"/>
      <c r="J395" s="37" t="str">
        <f t="shared" si="19"/>
        <v/>
      </c>
    </row>
    <row r="396" spans="2:10" x14ac:dyDescent="0.3">
      <c r="B396" s="37" t="str">
        <f t="shared" si="20"/>
        <v/>
      </c>
      <c r="I396" s="37"/>
      <c r="J396" s="37" t="str">
        <f t="shared" si="19"/>
        <v/>
      </c>
    </row>
    <row r="397" spans="2:10" x14ac:dyDescent="0.3">
      <c r="B397" s="37" t="str">
        <f t="shared" si="20"/>
        <v/>
      </c>
      <c r="I397" s="37"/>
      <c r="J397" s="37" t="str">
        <f t="shared" si="19"/>
        <v/>
      </c>
    </row>
    <row r="398" spans="2:10" x14ac:dyDescent="0.3">
      <c r="B398" s="37" t="str">
        <f t="shared" si="20"/>
        <v/>
      </c>
      <c r="I398" s="37"/>
      <c r="J398" s="37" t="str">
        <f t="shared" si="19"/>
        <v/>
      </c>
    </row>
    <row r="399" spans="2:10" x14ac:dyDescent="0.3">
      <c r="B399" s="37" t="str">
        <f t="shared" si="20"/>
        <v/>
      </c>
      <c r="I399" s="37"/>
      <c r="J399" s="37" t="str">
        <f t="shared" si="19"/>
        <v/>
      </c>
    </row>
    <row r="400" spans="2:10" x14ac:dyDescent="0.3">
      <c r="B400" s="37" t="str">
        <f t="shared" si="20"/>
        <v/>
      </c>
      <c r="I400" s="37"/>
      <c r="J400" s="37" t="str">
        <f t="shared" si="19"/>
        <v/>
      </c>
    </row>
    <row r="401" spans="2:10" x14ac:dyDescent="0.3">
      <c r="B401" s="37" t="str">
        <f t="shared" si="20"/>
        <v/>
      </c>
      <c r="I401" s="37"/>
      <c r="J401" s="37" t="str">
        <f t="shared" si="19"/>
        <v/>
      </c>
    </row>
    <row r="402" spans="2:10" x14ac:dyDescent="0.3">
      <c r="B402" s="37" t="str">
        <f t="shared" si="20"/>
        <v/>
      </c>
      <c r="I402" s="37"/>
      <c r="J402" s="37" t="str">
        <f t="shared" ref="J402:J465" si="21">CONCATENATE(K402,L402)</f>
        <v/>
      </c>
    </row>
    <row r="403" spans="2:10" x14ac:dyDescent="0.3">
      <c r="B403" s="37" t="str">
        <f t="shared" ref="B403:B466" si="22">CONCATENATE(C403,D403)</f>
        <v/>
      </c>
      <c r="I403" s="37"/>
      <c r="J403" s="37" t="str">
        <f t="shared" si="21"/>
        <v/>
      </c>
    </row>
    <row r="404" spans="2:10" x14ac:dyDescent="0.3">
      <c r="B404" s="37" t="str">
        <f t="shared" si="22"/>
        <v/>
      </c>
      <c r="I404" s="37"/>
      <c r="J404" s="37" t="str">
        <f t="shared" si="21"/>
        <v/>
      </c>
    </row>
    <row r="405" spans="2:10" x14ac:dyDescent="0.3">
      <c r="B405" s="37" t="str">
        <f t="shared" si="22"/>
        <v/>
      </c>
      <c r="I405" s="37"/>
      <c r="J405" s="37" t="str">
        <f t="shared" si="21"/>
        <v/>
      </c>
    </row>
    <row r="406" spans="2:10" x14ac:dyDescent="0.3">
      <c r="B406" s="37" t="str">
        <f t="shared" si="22"/>
        <v/>
      </c>
      <c r="I406" s="37"/>
      <c r="J406" s="37" t="str">
        <f t="shared" si="21"/>
        <v/>
      </c>
    </row>
    <row r="407" spans="2:10" x14ac:dyDescent="0.3">
      <c r="B407" s="37" t="str">
        <f t="shared" si="22"/>
        <v/>
      </c>
      <c r="I407" s="37"/>
      <c r="J407" s="37" t="str">
        <f t="shared" si="21"/>
        <v/>
      </c>
    </row>
    <row r="408" spans="2:10" x14ac:dyDescent="0.3">
      <c r="B408" s="37" t="str">
        <f t="shared" si="22"/>
        <v/>
      </c>
      <c r="I408" s="37"/>
      <c r="J408" s="37" t="str">
        <f t="shared" si="21"/>
        <v/>
      </c>
    </row>
    <row r="409" spans="2:10" x14ac:dyDescent="0.3">
      <c r="B409" s="37" t="str">
        <f t="shared" si="22"/>
        <v/>
      </c>
      <c r="I409" s="37"/>
      <c r="J409" s="37" t="str">
        <f t="shared" si="21"/>
        <v/>
      </c>
    </row>
    <row r="410" spans="2:10" x14ac:dyDescent="0.3">
      <c r="B410" s="37" t="str">
        <f t="shared" si="22"/>
        <v/>
      </c>
      <c r="I410" s="37"/>
      <c r="J410" s="37" t="str">
        <f t="shared" si="21"/>
        <v/>
      </c>
    </row>
    <row r="411" spans="2:10" x14ac:dyDescent="0.3">
      <c r="B411" s="37" t="str">
        <f t="shared" si="22"/>
        <v/>
      </c>
      <c r="I411" s="37"/>
      <c r="J411" s="37" t="str">
        <f t="shared" si="21"/>
        <v/>
      </c>
    </row>
    <row r="412" spans="2:10" x14ac:dyDescent="0.3">
      <c r="B412" s="37" t="str">
        <f t="shared" si="22"/>
        <v/>
      </c>
      <c r="I412" s="37"/>
      <c r="J412" s="37" t="str">
        <f t="shared" si="21"/>
        <v/>
      </c>
    </row>
    <row r="413" spans="2:10" x14ac:dyDescent="0.3">
      <c r="B413" s="37" t="str">
        <f t="shared" si="22"/>
        <v/>
      </c>
      <c r="I413" s="37"/>
      <c r="J413" s="37" t="str">
        <f t="shared" si="21"/>
        <v/>
      </c>
    </row>
    <row r="414" spans="2:10" x14ac:dyDescent="0.3">
      <c r="B414" s="37" t="str">
        <f t="shared" si="22"/>
        <v/>
      </c>
      <c r="I414" s="37"/>
      <c r="J414" s="37" t="str">
        <f t="shared" si="21"/>
        <v/>
      </c>
    </row>
    <row r="415" spans="2:10" x14ac:dyDescent="0.3">
      <c r="B415" s="37" t="str">
        <f t="shared" si="22"/>
        <v/>
      </c>
      <c r="I415" s="37"/>
      <c r="J415" s="37" t="str">
        <f t="shared" si="21"/>
        <v/>
      </c>
    </row>
    <row r="416" spans="2:10" x14ac:dyDescent="0.3">
      <c r="B416" s="37" t="str">
        <f t="shared" si="22"/>
        <v/>
      </c>
      <c r="I416" s="37"/>
      <c r="J416" s="37" t="str">
        <f t="shared" si="21"/>
        <v/>
      </c>
    </row>
    <row r="417" spans="2:10" x14ac:dyDescent="0.3">
      <c r="B417" s="37" t="str">
        <f t="shared" si="22"/>
        <v/>
      </c>
      <c r="I417" s="37"/>
      <c r="J417" s="37" t="str">
        <f t="shared" si="21"/>
        <v/>
      </c>
    </row>
    <row r="418" spans="2:10" x14ac:dyDescent="0.3">
      <c r="B418" s="37" t="str">
        <f t="shared" si="22"/>
        <v/>
      </c>
      <c r="I418" s="37"/>
      <c r="J418" s="37" t="str">
        <f t="shared" si="21"/>
        <v/>
      </c>
    </row>
    <row r="419" spans="2:10" x14ac:dyDescent="0.3">
      <c r="B419" s="37" t="str">
        <f t="shared" si="22"/>
        <v/>
      </c>
      <c r="I419" s="37"/>
      <c r="J419" s="37" t="str">
        <f t="shared" si="21"/>
        <v/>
      </c>
    </row>
    <row r="420" spans="2:10" x14ac:dyDescent="0.3">
      <c r="B420" s="37" t="str">
        <f t="shared" si="22"/>
        <v/>
      </c>
      <c r="I420" s="37"/>
      <c r="J420" s="37" t="str">
        <f t="shared" si="21"/>
        <v/>
      </c>
    </row>
    <row r="421" spans="2:10" x14ac:dyDescent="0.3">
      <c r="B421" s="37" t="str">
        <f t="shared" si="22"/>
        <v/>
      </c>
      <c r="I421" s="37"/>
      <c r="J421" s="37" t="str">
        <f t="shared" si="21"/>
        <v/>
      </c>
    </row>
    <row r="422" spans="2:10" x14ac:dyDescent="0.3">
      <c r="B422" s="37" t="str">
        <f t="shared" si="22"/>
        <v/>
      </c>
      <c r="I422" s="37"/>
      <c r="J422" s="37" t="str">
        <f t="shared" si="21"/>
        <v/>
      </c>
    </row>
    <row r="423" spans="2:10" x14ac:dyDescent="0.3">
      <c r="B423" s="37" t="str">
        <f t="shared" si="22"/>
        <v/>
      </c>
      <c r="I423" s="37"/>
      <c r="J423" s="37" t="str">
        <f t="shared" si="21"/>
        <v/>
      </c>
    </row>
    <row r="424" spans="2:10" x14ac:dyDescent="0.3">
      <c r="B424" s="37" t="str">
        <f t="shared" si="22"/>
        <v/>
      </c>
      <c r="I424" s="37"/>
      <c r="J424" s="37" t="str">
        <f t="shared" si="21"/>
        <v/>
      </c>
    </row>
    <row r="425" spans="2:10" x14ac:dyDescent="0.3">
      <c r="B425" s="37" t="str">
        <f t="shared" si="22"/>
        <v/>
      </c>
      <c r="I425" s="37"/>
      <c r="J425" s="37" t="str">
        <f t="shared" si="21"/>
        <v/>
      </c>
    </row>
    <row r="426" spans="2:10" x14ac:dyDescent="0.3">
      <c r="B426" s="37" t="str">
        <f t="shared" si="22"/>
        <v/>
      </c>
      <c r="I426" s="37"/>
      <c r="J426" s="37" t="str">
        <f t="shared" si="21"/>
        <v/>
      </c>
    </row>
    <row r="427" spans="2:10" x14ac:dyDescent="0.3">
      <c r="B427" s="37" t="str">
        <f t="shared" si="22"/>
        <v/>
      </c>
      <c r="I427" s="37"/>
      <c r="J427" s="37" t="str">
        <f t="shared" si="21"/>
        <v/>
      </c>
    </row>
    <row r="428" spans="2:10" x14ac:dyDescent="0.3">
      <c r="B428" s="37" t="str">
        <f t="shared" si="22"/>
        <v/>
      </c>
      <c r="I428" s="37"/>
      <c r="J428" s="37" t="str">
        <f t="shared" si="21"/>
        <v/>
      </c>
    </row>
    <row r="429" spans="2:10" x14ac:dyDescent="0.3">
      <c r="B429" s="37" t="str">
        <f t="shared" si="22"/>
        <v/>
      </c>
      <c r="I429" s="37"/>
      <c r="J429" s="37" t="str">
        <f t="shared" si="21"/>
        <v/>
      </c>
    </row>
    <row r="430" spans="2:10" x14ac:dyDescent="0.3">
      <c r="B430" s="37" t="str">
        <f t="shared" si="22"/>
        <v/>
      </c>
      <c r="I430" s="37"/>
      <c r="J430" s="37" t="str">
        <f t="shared" si="21"/>
        <v/>
      </c>
    </row>
    <row r="431" spans="2:10" x14ac:dyDescent="0.3">
      <c r="B431" s="37" t="str">
        <f t="shared" si="22"/>
        <v/>
      </c>
      <c r="I431" s="37"/>
      <c r="J431" s="37" t="str">
        <f t="shared" si="21"/>
        <v/>
      </c>
    </row>
    <row r="432" spans="2:10" x14ac:dyDescent="0.3">
      <c r="B432" s="37" t="str">
        <f t="shared" si="22"/>
        <v/>
      </c>
      <c r="I432" s="37"/>
      <c r="J432" s="37" t="str">
        <f t="shared" si="21"/>
        <v/>
      </c>
    </row>
    <row r="433" spans="2:10" x14ac:dyDescent="0.3">
      <c r="B433" s="37" t="str">
        <f t="shared" si="22"/>
        <v/>
      </c>
      <c r="I433" s="37"/>
      <c r="J433" s="37" t="str">
        <f t="shared" si="21"/>
        <v/>
      </c>
    </row>
    <row r="434" spans="2:10" x14ac:dyDescent="0.3">
      <c r="B434" s="37" t="str">
        <f t="shared" si="22"/>
        <v/>
      </c>
      <c r="I434" s="37"/>
      <c r="J434" s="37" t="str">
        <f t="shared" si="21"/>
        <v/>
      </c>
    </row>
    <row r="435" spans="2:10" x14ac:dyDescent="0.3">
      <c r="B435" s="37" t="str">
        <f t="shared" si="22"/>
        <v/>
      </c>
      <c r="I435" s="37"/>
      <c r="J435" s="37" t="str">
        <f t="shared" si="21"/>
        <v/>
      </c>
    </row>
    <row r="436" spans="2:10" x14ac:dyDescent="0.3">
      <c r="B436" s="37" t="str">
        <f t="shared" si="22"/>
        <v/>
      </c>
      <c r="I436" s="37"/>
      <c r="J436" s="37" t="str">
        <f t="shared" si="21"/>
        <v/>
      </c>
    </row>
    <row r="437" spans="2:10" x14ac:dyDescent="0.3">
      <c r="B437" s="37" t="str">
        <f t="shared" si="22"/>
        <v/>
      </c>
      <c r="I437" s="37"/>
      <c r="J437" s="37" t="str">
        <f t="shared" si="21"/>
        <v/>
      </c>
    </row>
    <row r="438" spans="2:10" x14ac:dyDescent="0.3">
      <c r="B438" s="37" t="str">
        <f t="shared" si="22"/>
        <v/>
      </c>
      <c r="I438" s="37"/>
      <c r="J438" s="37" t="str">
        <f t="shared" si="21"/>
        <v/>
      </c>
    </row>
    <row r="439" spans="2:10" x14ac:dyDescent="0.3">
      <c r="B439" s="37" t="str">
        <f t="shared" si="22"/>
        <v/>
      </c>
      <c r="I439" s="37"/>
      <c r="J439" s="37" t="str">
        <f t="shared" si="21"/>
        <v/>
      </c>
    </row>
    <row r="440" spans="2:10" x14ac:dyDescent="0.3">
      <c r="B440" s="37" t="str">
        <f t="shared" si="22"/>
        <v/>
      </c>
      <c r="I440" s="37"/>
      <c r="J440" s="37" t="str">
        <f t="shared" si="21"/>
        <v/>
      </c>
    </row>
    <row r="441" spans="2:10" x14ac:dyDescent="0.3">
      <c r="B441" s="37" t="str">
        <f t="shared" si="22"/>
        <v/>
      </c>
      <c r="I441" s="37"/>
      <c r="J441" s="37" t="str">
        <f t="shared" si="21"/>
        <v/>
      </c>
    </row>
    <row r="442" spans="2:10" x14ac:dyDescent="0.3">
      <c r="B442" s="37" t="str">
        <f t="shared" si="22"/>
        <v/>
      </c>
      <c r="I442" s="37"/>
      <c r="J442" s="37" t="str">
        <f t="shared" si="21"/>
        <v/>
      </c>
    </row>
    <row r="443" spans="2:10" x14ac:dyDescent="0.3">
      <c r="B443" s="37" t="str">
        <f t="shared" si="22"/>
        <v/>
      </c>
      <c r="I443" s="37"/>
      <c r="J443" s="37" t="str">
        <f t="shared" si="21"/>
        <v/>
      </c>
    </row>
    <row r="444" spans="2:10" x14ac:dyDescent="0.3">
      <c r="B444" s="37" t="str">
        <f t="shared" si="22"/>
        <v/>
      </c>
      <c r="I444" s="37"/>
      <c r="J444" s="37" t="str">
        <f t="shared" si="21"/>
        <v/>
      </c>
    </row>
    <row r="445" spans="2:10" x14ac:dyDescent="0.3">
      <c r="B445" s="37" t="str">
        <f t="shared" si="22"/>
        <v/>
      </c>
      <c r="I445" s="37"/>
      <c r="J445" s="37" t="str">
        <f t="shared" si="21"/>
        <v/>
      </c>
    </row>
    <row r="446" spans="2:10" x14ac:dyDescent="0.3">
      <c r="B446" s="37" t="str">
        <f t="shared" si="22"/>
        <v/>
      </c>
      <c r="I446" s="37"/>
      <c r="J446" s="37" t="str">
        <f t="shared" si="21"/>
        <v/>
      </c>
    </row>
    <row r="447" spans="2:10" x14ac:dyDescent="0.3">
      <c r="B447" s="37" t="str">
        <f t="shared" si="22"/>
        <v/>
      </c>
      <c r="I447" s="37"/>
      <c r="J447" s="37" t="str">
        <f t="shared" si="21"/>
        <v/>
      </c>
    </row>
    <row r="448" spans="2:10" x14ac:dyDescent="0.3">
      <c r="B448" s="37" t="str">
        <f t="shared" si="22"/>
        <v/>
      </c>
      <c r="I448" s="37"/>
      <c r="J448" s="37" t="str">
        <f t="shared" si="21"/>
        <v/>
      </c>
    </row>
    <row r="449" spans="2:10" x14ac:dyDescent="0.3">
      <c r="B449" s="37" t="str">
        <f t="shared" si="22"/>
        <v/>
      </c>
      <c r="I449" s="37"/>
      <c r="J449" s="37" t="str">
        <f t="shared" si="21"/>
        <v/>
      </c>
    </row>
    <row r="450" spans="2:10" x14ac:dyDescent="0.3">
      <c r="B450" s="37" t="str">
        <f t="shared" si="22"/>
        <v/>
      </c>
      <c r="I450" s="37"/>
      <c r="J450" s="37" t="str">
        <f t="shared" si="21"/>
        <v/>
      </c>
    </row>
    <row r="451" spans="2:10" x14ac:dyDescent="0.3">
      <c r="B451" s="37" t="str">
        <f t="shared" si="22"/>
        <v/>
      </c>
      <c r="I451" s="37"/>
      <c r="J451" s="37" t="str">
        <f t="shared" si="21"/>
        <v/>
      </c>
    </row>
    <row r="452" spans="2:10" x14ac:dyDescent="0.3">
      <c r="B452" s="37" t="str">
        <f t="shared" si="22"/>
        <v/>
      </c>
      <c r="I452" s="37"/>
      <c r="J452" s="37" t="str">
        <f t="shared" si="21"/>
        <v/>
      </c>
    </row>
    <row r="453" spans="2:10" x14ac:dyDescent="0.3">
      <c r="B453" s="37" t="str">
        <f t="shared" si="22"/>
        <v/>
      </c>
      <c r="I453" s="37"/>
      <c r="J453" s="37" t="str">
        <f t="shared" si="21"/>
        <v/>
      </c>
    </row>
    <row r="454" spans="2:10" x14ac:dyDescent="0.3">
      <c r="B454" s="37" t="str">
        <f t="shared" si="22"/>
        <v/>
      </c>
      <c r="I454" s="37"/>
      <c r="J454" s="37" t="str">
        <f t="shared" si="21"/>
        <v/>
      </c>
    </row>
    <row r="455" spans="2:10" x14ac:dyDescent="0.3">
      <c r="B455" s="37" t="str">
        <f t="shared" si="22"/>
        <v/>
      </c>
      <c r="I455" s="37"/>
      <c r="J455" s="37" t="str">
        <f t="shared" si="21"/>
        <v/>
      </c>
    </row>
    <row r="456" spans="2:10" x14ac:dyDescent="0.3">
      <c r="B456" s="37" t="str">
        <f t="shared" si="22"/>
        <v/>
      </c>
      <c r="I456" s="37"/>
      <c r="J456" s="37" t="str">
        <f t="shared" si="21"/>
        <v/>
      </c>
    </row>
    <row r="457" spans="2:10" x14ac:dyDescent="0.3">
      <c r="B457" s="37" t="str">
        <f t="shared" si="22"/>
        <v/>
      </c>
      <c r="I457" s="37"/>
      <c r="J457" s="37" t="str">
        <f t="shared" si="21"/>
        <v/>
      </c>
    </row>
    <row r="458" spans="2:10" x14ac:dyDescent="0.3">
      <c r="B458" s="37" t="str">
        <f t="shared" si="22"/>
        <v/>
      </c>
      <c r="I458" s="37"/>
      <c r="J458" s="37" t="str">
        <f t="shared" si="21"/>
        <v/>
      </c>
    </row>
    <row r="459" spans="2:10" x14ac:dyDescent="0.3">
      <c r="B459" s="37" t="str">
        <f t="shared" si="22"/>
        <v/>
      </c>
      <c r="I459" s="37"/>
      <c r="J459" s="37" t="str">
        <f t="shared" si="21"/>
        <v/>
      </c>
    </row>
    <row r="460" spans="2:10" x14ac:dyDescent="0.3">
      <c r="B460" s="37" t="str">
        <f t="shared" si="22"/>
        <v/>
      </c>
      <c r="I460" s="37"/>
      <c r="J460" s="37" t="str">
        <f t="shared" si="21"/>
        <v/>
      </c>
    </row>
    <row r="461" spans="2:10" x14ac:dyDescent="0.3">
      <c r="B461" s="37" t="str">
        <f t="shared" si="22"/>
        <v/>
      </c>
      <c r="I461" s="37"/>
      <c r="J461" s="37" t="str">
        <f t="shared" si="21"/>
        <v/>
      </c>
    </row>
    <row r="462" spans="2:10" x14ac:dyDescent="0.3">
      <c r="B462" s="37" t="str">
        <f t="shared" si="22"/>
        <v/>
      </c>
      <c r="I462" s="37"/>
      <c r="J462" s="37" t="str">
        <f t="shared" si="21"/>
        <v/>
      </c>
    </row>
    <row r="463" spans="2:10" x14ac:dyDescent="0.3">
      <c r="B463" s="37" t="str">
        <f t="shared" si="22"/>
        <v/>
      </c>
      <c r="I463" s="37"/>
      <c r="J463" s="37" t="str">
        <f t="shared" si="21"/>
        <v/>
      </c>
    </row>
    <row r="464" spans="2:10" x14ac:dyDescent="0.3">
      <c r="B464" s="37" t="str">
        <f t="shared" si="22"/>
        <v/>
      </c>
      <c r="I464" s="37"/>
      <c r="J464" s="37" t="str">
        <f t="shared" si="21"/>
        <v/>
      </c>
    </row>
    <row r="465" spans="2:10" x14ac:dyDescent="0.3">
      <c r="B465" s="37" t="str">
        <f t="shared" si="22"/>
        <v/>
      </c>
      <c r="I465" s="37"/>
      <c r="J465" s="37" t="str">
        <f t="shared" si="21"/>
        <v/>
      </c>
    </row>
    <row r="466" spans="2:10" x14ac:dyDescent="0.3">
      <c r="B466" s="37" t="str">
        <f t="shared" si="22"/>
        <v/>
      </c>
      <c r="I466" s="37"/>
      <c r="J466" s="37" t="str">
        <f t="shared" ref="J466:J499" si="23">CONCATENATE(K466,L466)</f>
        <v/>
      </c>
    </row>
    <row r="467" spans="2:10" x14ac:dyDescent="0.3">
      <c r="B467" s="37" t="str">
        <f t="shared" ref="B467:B500" si="24">CONCATENATE(C467,D467)</f>
        <v/>
      </c>
      <c r="I467" s="37"/>
      <c r="J467" s="37" t="str">
        <f t="shared" si="23"/>
        <v/>
      </c>
    </row>
    <row r="468" spans="2:10" x14ac:dyDescent="0.3">
      <c r="B468" s="37" t="str">
        <f t="shared" si="24"/>
        <v/>
      </c>
      <c r="I468" s="37"/>
      <c r="J468" s="37" t="str">
        <f t="shared" si="23"/>
        <v/>
      </c>
    </row>
    <row r="469" spans="2:10" x14ac:dyDescent="0.3">
      <c r="B469" s="37" t="str">
        <f t="shared" si="24"/>
        <v/>
      </c>
      <c r="I469" s="37"/>
      <c r="J469" s="37" t="str">
        <f t="shared" si="23"/>
        <v/>
      </c>
    </row>
    <row r="470" spans="2:10" x14ac:dyDescent="0.3">
      <c r="B470" s="37" t="str">
        <f t="shared" si="24"/>
        <v/>
      </c>
      <c r="I470" s="37"/>
      <c r="J470" s="37" t="str">
        <f t="shared" si="23"/>
        <v/>
      </c>
    </row>
    <row r="471" spans="2:10" x14ac:dyDescent="0.3">
      <c r="B471" s="37" t="str">
        <f t="shared" si="24"/>
        <v/>
      </c>
      <c r="I471" s="37"/>
      <c r="J471" s="37" t="str">
        <f t="shared" si="23"/>
        <v/>
      </c>
    </row>
    <row r="472" spans="2:10" x14ac:dyDescent="0.3">
      <c r="B472" s="37" t="str">
        <f t="shared" si="24"/>
        <v/>
      </c>
      <c r="I472" s="37"/>
      <c r="J472" s="37" t="str">
        <f t="shared" si="23"/>
        <v/>
      </c>
    </row>
    <row r="473" spans="2:10" x14ac:dyDescent="0.3">
      <c r="B473" s="37" t="str">
        <f t="shared" si="24"/>
        <v/>
      </c>
      <c r="I473" s="37"/>
      <c r="J473" s="37" t="str">
        <f t="shared" si="23"/>
        <v/>
      </c>
    </row>
    <row r="474" spans="2:10" x14ac:dyDescent="0.3">
      <c r="B474" s="37" t="str">
        <f t="shared" si="24"/>
        <v/>
      </c>
      <c r="I474" s="37"/>
      <c r="J474" s="37" t="str">
        <f t="shared" si="23"/>
        <v/>
      </c>
    </row>
    <row r="475" spans="2:10" x14ac:dyDescent="0.3">
      <c r="B475" s="37" t="str">
        <f t="shared" si="24"/>
        <v/>
      </c>
      <c r="I475" s="37"/>
      <c r="J475" s="37" t="str">
        <f t="shared" si="23"/>
        <v/>
      </c>
    </row>
    <row r="476" spans="2:10" x14ac:dyDescent="0.3">
      <c r="B476" s="37" t="str">
        <f t="shared" si="24"/>
        <v/>
      </c>
      <c r="I476" s="37"/>
      <c r="J476" s="37" t="str">
        <f t="shared" si="23"/>
        <v/>
      </c>
    </row>
    <row r="477" spans="2:10" x14ac:dyDescent="0.3">
      <c r="B477" s="37" t="str">
        <f t="shared" si="24"/>
        <v/>
      </c>
      <c r="I477" s="37"/>
      <c r="J477" s="37" t="str">
        <f t="shared" si="23"/>
        <v/>
      </c>
    </row>
    <row r="478" spans="2:10" x14ac:dyDescent="0.3">
      <c r="B478" s="37" t="str">
        <f t="shared" si="24"/>
        <v/>
      </c>
      <c r="I478" s="37"/>
      <c r="J478" s="37" t="str">
        <f t="shared" si="23"/>
        <v/>
      </c>
    </row>
    <row r="479" spans="2:10" x14ac:dyDescent="0.3">
      <c r="B479" s="37" t="str">
        <f t="shared" si="24"/>
        <v/>
      </c>
      <c r="I479" s="37"/>
      <c r="J479" s="37" t="str">
        <f t="shared" si="23"/>
        <v/>
      </c>
    </row>
    <row r="480" spans="2:10" x14ac:dyDescent="0.3">
      <c r="B480" s="37" t="str">
        <f t="shared" si="24"/>
        <v/>
      </c>
      <c r="I480" s="37"/>
      <c r="J480" s="37" t="str">
        <f t="shared" si="23"/>
        <v/>
      </c>
    </row>
    <row r="481" spans="2:10" x14ac:dyDescent="0.3">
      <c r="B481" s="37" t="str">
        <f t="shared" si="24"/>
        <v/>
      </c>
      <c r="I481" s="37"/>
      <c r="J481" s="37" t="str">
        <f t="shared" si="23"/>
        <v/>
      </c>
    </row>
    <row r="482" spans="2:10" x14ac:dyDescent="0.3">
      <c r="B482" s="37" t="str">
        <f t="shared" si="24"/>
        <v/>
      </c>
      <c r="I482" s="37"/>
      <c r="J482" s="37" t="str">
        <f t="shared" si="23"/>
        <v/>
      </c>
    </row>
    <row r="483" spans="2:10" x14ac:dyDescent="0.3">
      <c r="B483" s="37" t="str">
        <f t="shared" si="24"/>
        <v/>
      </c>
      <c r="I483" s="37"/>
      <c r="J483" s="37" t="str">
        <f t="shared" si="23"/>
        <v/>
      </c>
    </row>
    <row r="484" spans="2:10" x14ac:dyDescent="0.3">
      <c r="B484" s="37" t="str">
        <f t="shared" si="24"/>
        <v/>
      </c>
      <c r="I484" s="37"/>
      <c r="J484" s="37" t="str">
        <f t="shared" si="23"/>
        <v/>
      </c>
    </row>
    <row r="485" spans="2:10" x14ac:dyDescent="0.3">
      <c r="B485" s="37" t="str">
        <f t="shared" si="24"/>
        <v/>
      </c>
      <c r="I485" s="37"/>
      <c r="J485" s="37" t="str">
        <f t="shared" si="23"/>
        <v/>
      </c>
    </row>
    <row r="486" spans="2:10" x14ac:dyDescent="0.3">
      <c r="B486" s="37" t="str">
        <f t="shared" si="24"/>
        <v/>
      </c>
      <c r="I486" s="37"/>
      <c r="J486" s="37" t="str">
        <f t="shared" si="23"/>
        <v/>
      </c>
    </row>
    <row r="487" spans="2:10" x14ac:dyDescent="0.3">
      <c r="B487" s="37" t="str">
        <f t="shared" si="24"/>
        <v/>
      </c>
      <c r="I487" s="37"/>
      <c r="J487" s="37" t="str">
        <f t="shared" si="23"/>
        <v/>
      </c>
    </row>
    <row r="488" spans="2:10" x14ac:dyDescent="0.3">
      <c r="B488" s="37" t="str">
        <f t="shared" si="24"/>
        <v/>
      </c>
      <c r="I488" s="37"/>
      <c r="J488" s="37" t="str">
        <f t="shared" si="23"/>
        <v/>
      </c>
    </row>
    <row r="489" spans="2:10" x14ac:dyDescent="0.3">
      <c r="B489" s="37" t="str">
        <f t="shared" si="24"/>
        <v/>
      </c>
      <c r="I489" s="37"/>
      <c r="J489" s="37" t="str">
        <f t="shared" si="23"/>
        <v/>
      </c>
    </row>
    <row r="490" spans="2:10" x14ac:dyDescent="0.3">
      <c r="B490" s="37" t="str">
        <f t="shared" si="24"/>
        <v/>
      </c>
      <c r="I490" s="37"/>
      <c r="J490" s="37" t="str">
        <f t="shared" si="23"/>
        <v/>
      </c>
    </row>
    <row r="491" spans="2:10" x14ac:dyDescent="0.3">
      <c r="B491" s="37" t="str">
        <f t="shared" si="24"/>
        <v/>
      </c>
      <c r="I491" s="37"/>
      <c r="J491" s="37" t="str">
        <f t="shared" si="23"/>
        <v/>
      </c>
    </row>
    <row r="492" spans="2:10" x14ac:dyDescent="0.3">
      <c r="B492" s="37" t="str">
        <f t="shared" si="24"/>
        <v/>
      </c>
      <c r="I492" s="37"/>
      <c r="J492" s="37" t="str">
        <f t="shared" si="23"/>
        <v/>
      </c>
    </row>
    <row r="493" spans="2:10" x14ac:dyDescent="0.3">
      <c r="B493" s="37" t="str">
        <f t="shared" si="24"/>
        <v/>
      </c>
      <c r="I493" s="37"/>
      <c r="J493" s="37" t="str">
        <f t="shared" si="23"/>
        <v/>
      </c>
    </row>
    <row r="494" spans="2:10" x14ac:dyDescent="0.3">
      <c r="B494" s="37" t="str">
        <f t="shared" si="24"/>
        <v/>
      </c>
      <c r="I494" s="37"/>
      <c r="J494" s="37" t="str">
        <f t="shared" si="23"/>
        <v/>
      </c>
    </row>
    <row r="495" spans="2:10" x14ac:dyDescent="0.3">
      <c r="B495" s="37" t="str">
        <f t="shared" si="24"/>
        <v/>
      </c>
      <c r="I495" s="37"/>
      <c r="J495" s="37" t="str">
        <f t="shared" si="23"/>
        <v/>
      </c>
    </row>
    <row r="496" spans="2:10" x14ac:dyDescent="0.3">
      <c r="B496" s="37" t="str">
        <f t="shared" si="24"/>
        <v/>
      </c>
      <c r="I496" s="37"/>
      <c r="J496" s="37" t="str">
        <f t="shared" si="23"/>
        <v/>
      </c>
    </row>
    <row r="497" spans="2:10" x14ac:dyDescent="0.3">
      <c r="B497" s="37" t="str">
        <f t="shared" si="24"/>
        <v/>
      </c>
      <c r="I497" s="37"/>
      <c r="J497" s="37" t="str">
        <f t="shared" si="23"/>
        <v/>
      </c>
    </row>
    <row r="498" spans="2:10" x14ac:dyDescent="0.3">
      <c r="B498" s="37" t="str">
        <f t="shared" si="24"/>
        <v/>
      </c>
      <c r="I498" s="37"/>
      <c r="J498" s="37" t="str">
        <f t="shared" si="23"/>
        <v/>
      </c>
    </row>
    <row r="499" spans="2:10" x14ac:dyDescent="0.3">
      <c r="B499" s="37" t="str">
        <f t="shared" si="24"/>
        <v/>
      </c>
      <c r="I499" s="37"/>
      <c r="J499" s="37" t="str">
        <f t="shared" si="23"/>
        <v/>
      </c>
    </row>
    <row r="500" spans="2:10" x14ac:dyDescent="0.3">
      <c r="B500" s="37" t="str">
        <f t="shared" si="24"/>
        <v/>
      </c>
    </row>
  </sheetData>
  <conditionalFormatting sqref="A1:XFD1048576">
    <cfRule type="containsErrors" dxfId="20" priority="1">
      <formula>ISERROR(A1)</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Insertion_budget">
                <anchor moveWithCells="1" sizeWithCells="1">
                  <from>
                    <xdr:col>3</xdr:col>
                    <xdr:colOff>205740</xdr:colOff>
                    <xdr:row>0</xdr:row>
                    <xdr:rowOff>38100</xdr:rowOff>
                  </from>
                  <to>
                    <xdr:col>3</xdr:col>
                    <xdr:colOff>922020</xdr:colOff>
                    <xdr:row>1</xdr:row>
                    <xdr:rowOff>121920</xdr:rowOff>
                  </to>
                </anchor>
              </controlPr>
            </control>
          </mc:Choice>
        </mc:AlternateContent>
        <mc:AlternateContent xmlns:mc="http://schemas.openxmlformats.org/markup-compatibility/2006">
          <mc:Choice Requires="x14">
            <control shapeId="1052" r:id="rId5" name="Button 28">
              <controlPr defaultSize="0" print="0" autoFill="0" autoPict="0" macro="[0]!Effacer_Budget">
                <anchor moveWithCells="1" sizeWithCells="1">
                  <from>
                    <xdr:col>3</xdr:col>
                    <xdr:colOff>167640</xdr:colOff>
                    <xdr:row>2</xdr:row>
                    <xdr:rowOff>30480</xdr:rowOff>
                  </from>
                  <to>
                    <xdr:col>3</xdr:col>
                    <xdr:colOff>998220</xdr:colOff>
                    <xdr:row>3</xdr:row>
                    <xdr:rowOff>129540</xdr:rowOff>
                  </to>
                </anchor>
              </controlPr>
            </control>
          </mc:Choice>
        </mc:AlternateContent>
        <mc:AlternateContent xmlns:mc="http://schemas.openxmlformats.org/markup-compatibility/2006">
          <mc:Choice Requires="x14">
            <control shapeId="1053" r:id="rId6" name="Button 29">
              <controlPr defaultSize="0" print="0" autoFill="0" autoPict="0" macro="[0]!Insertion_réel">
                <anchor moveWithCells="1" sizeWithCells="1">
                  <from>
                    <xdr:col>13</xdr:col>
                    <xdr:colOff>541020</xdr:colOff>
                    <xdr:row>0</xdr:row>
                    <xdr:rowOff>22860</xdr:rowOff>
                  </from>
                  <to>
                    <xdr:col>14</xdr:col>
                    <xdr:colOff>289560</xdr:colOff>
                    <xdr:row>1</xdr:row>
                    <xdr:rowOff>106680</xdr:rowOff>
                  </to>
                </anchor>
              </controlPr>
            </control>
          </mc:Choice>
        </mc:AlternateContent>
        <mc:AlternateContent xmlns:mc="http://schemas.openxmlformats.org/markup-compatibility/2006">
          <mc:Choice Requires="x14">
            <control shapeId="1054" r:id="rId7" name="Button 30">
              <controlPr defaultSize="0" print="0" autoFill="0" autoPict="0" macro="[0]!Effacer_Réel">
                <anchor moveWithCells="1" sizeWithCells="1">
                  <from>
                    <xdr:col>13</xdr:col>
                    <xdr:colOff>541020</xdr:colOff>
                    <xdr:row>2</xdr:row>
                    <xdr:rowOff>7620</xdr:rowOff>
                  </from>
                  <to>
                    <xdr:col>14</xdr:col>
                    <xdr:colOff>403860</xdr:colOff>
                    <xdr:row>3</xdr:row>
                    <xdr:rowOff>106680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D6:N26"/>
  <sheetViews>
    <sheetView workbookViewId="0">
      <selection activeCell="H14" sqref="H14"/>
    </sheetView>
  </sheetViews>
  <sheetFormatPr baseColWidth="10" defaultColWidth="11.44140625" defaultRowHeight="14.4" x14ac:dyDescent="0.3"/>
  <cols>
    <col min="1" max="3" width="11.44140625" style="1"/>
    <col min="4" max="4" width="19.6640625" style="1" bestFit="1" customWidth="1"/>
    <col min="5" max="10" width="11.44140625" style="1"/>
    <col min="11" max="11" width="10.44140625" style="1" customWidth="1"/>
    <col min="12" max="13" width="11.44140625" style="1"/>
    <col min="14" max="14" width="40.88671875" style="1" customWidth="1"/>
    <col min="15" max="16384" width="11.44140625" style="1"/>
  </cols>
  <sheetData>
    <row r="6" spans="4:12" ht="15" x14ac:dyDescent="0.25">
      <c r="D6" s="21" t="s">
        <v>17</v>
      </c>
      <c r="F6" s="21" t="s">
        <v>18</v>
      </c>
      <c r="H6" s="21" t="s">
        <v>19</v>
      </c>
      <c r="J6" s="21" t="s">
        <v>20</v>
      </c>
      <c r="L6" s="21" t="s">
        <v>21</v>
      </c>
    </row>
    <row r="7" spans="4:12" s="2" customFormat="1" ht="15" x14ac:dyDescent="0.25">
      <c r="D7" s="2">
        <f>H7+(F7-J7)/I16</f>
        <v>1204621.6216216218</v>
      </c>
      <c r="F7" s="2">
        <f>Tableau!C2</f>
        <v>358000</v>
      </c>
      <c r="H7" s="2">
        <f>Tableau!L2</f>
        <v>249000</v>
      </c>
      <c r="J7" s="2">
        <f>VLOOKUP(Tableau!$S$15,Tableau!$A$18:$G$500,7,FALSE)</f>
        <v>74000</v>
      </c>
      <c r="L7" s="2">
        <f>VLOOKUP(Tableau!L1,Tableau!D18:$G$500,4,FALSE)</f>
        <v>259000</v>
      </c>
    </row>
    <row r="9" spans="4:12" ht="15" x14ac:dyDescent="0.25">
      <c r="J9" s="21" t="s">
        <v>22</v>
      </c>
    </row>
    <row r="10" spans="4:12" s="2" customFormat="1" ht="15" x14ac:dyDescent="0.25">
      <c r="J10" s="2">
        <f>H7-L7</f>
        <v>-10000</v>
      </c>
    </row>
    <row r="12" spans="4:12" x14ac:dyDescent="0.3">
      <c r="D12" s="21"/>
      <c r="E12" s="21" t="s">
        <v>23</v>
      </c>
      <c r="F12" s="21"/>
      <c r="G12" s="21" t="s">
        <v>24</v>
      </c>
      <c r="H12" s="21"/>
      <c r="I12" s="21" t="s">
        <v>25</v>
      </c>
      <c r="J12" s="21"/>
      <c r="K12" s="21" t="s">
        <v>26</v>
      </c>
    </row>
    <row r="13" spans="4:12" s="2" customFormat="1" ht="15" x14ac:dyDescent="0.25">
      <c r="E13" s="2">
        <f>D7-F7</f>
        <v>846621.62162162177</v>
      </c>
      <c r="G13" s="2">
        <f>F7-H7</f>
        <v>109000</v>
      </c>
      <c r="I13" s="2">
        <f>H7-J7</f>
        <v>175000</v>
      </c>
      <c r="K13" s="2">
        <f>Calcul!L7-Calcul!J7</f>
        <v>185000</v>
      </c>
    </row>
    <row r="15" spans="4:12" ht="15" x14ac:dyDescent="0.25">
      <c r="I15" s="21" t="s">
        <v>27</v>
      </c>
      <c r="J15" s="21"/>
      <c r="K15" s="21" t="s">
        <v>28</v>
      </c>
    </row>
    <row r="16" spans="4:12" ht="15" x14ac:dyDescent="0.25">
      <c r="I16" s="1">
        <f>J7/H7</f>
        <v>0.2971887550200803</v>
      </c>
      <c r="K16" s="1">
        <f>J7/L7</f>
        <v>0.2857142857142857</v>
      </c>
    </row>
    <row r="18" spans="4:14" x14ac:dyDescent="0.3">
      <c r="D18" s="30" t="s">
        <v>49</v>
      </c>
      <c r="E18" s="1">
        <f>0.43+0.604/K16-0.034/((K16*K16))</f>
        <v>2.1274999999999999</v>
      </c>
      <c r="N18" s="29" t="s">
        <v>34</v>
      </c>
    </row>
    <row r="22" spans="4:14" x14ac:dyDescent="0.3">
      <c r="D22" s="1" t="s">
        <v>40</v>
      </c>
      <c r="E22" s="1">
        <f>Tableau!C1-Tableau!L1</f>
        <v>58</v>
      </c>
    </row>
    <row r="23" spans="4:14" x14ac:dyDescent="0.3">
      <c r="E23" s="43">
        <f>E22*E18</f>
        <v>123.395</v>
      </c>
    </row>
    <row r="24" spans="4:14" x14ac:dyDescent="0.3">
      <c r="D24" s="1" t="s">
        <v>39</v>
      </c>
      <c r="E24" s="1">
        <f>ROUNDUP(E23,0)</f>
        <v>124</v>
      </c>
    </row>
    <row r="25" spans="4:14" x14ac:dyDescent="0.3">
      <c r="D25" s="1" t="s">
        <v>48</v>
      </c>
      <c r="E25" s="1">
        <f>+Tableau!L1</f>
        <v>30</v>
      </c>
    </row>
    <row r="26" spans="4:14" x14ac:dyDescent="0.3">
      <c r="D26" s="1" t="s">
        <v>47</v>
      </c>
      <c r="E26" s="1">
        <f>E24+E25</f>
        <v>154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XDH31"/>
  <sheetViews>
    <sheetView tabSelected="1" zoomScale="85" zoomScaleNormal="85" workbookViewId="0">
      <pane xSplit="1" topLeftCell="B1" activePane="topRight" state="frozen"/>
      <selection pane="topRight" activeCell="E1" sqref="E1"/>
    </sheetView>
  </sheetViews>
  <sheetFormatPr baseColWidth="10" defaultRowHeight="14.4" x14ac:dyDescent="0.3"/>
  <cols>
    <col min="1" max="1" width="12.109375" bestFit="1" customWidth="1"/>
  </cols>
  <sheetData>
    <row r="1" spans="1:991 1090:1981 2080:3070 3169:4060 4159:5050 5149:6139 6238:7129 7228:8119 8218:9208 9307:10198 10297:11188 11287:12277 12376:13267 13366:14257 14356:15346 15445:16336" ht="15" thickBot="1" x14ac:dyDescent="0.35">
      <c r="B1" t="s">
        <v>51</v>
      </c>
      <c r="C1" s="26"/>
      <c r="D1" t="s">
        <v>31</v>
      </c>
      <c r="E1" s="25"/>
    </row>
    <row r="2" spans="1:991 1090:1981 2080:3070 3169:4060 4159:5050 5149:6139 6238:7129 7228:8119 8218:9208 9307:10198 10297:11188 11287:12277 12376:13267 13366:14257 14356:15346 15445:16336" s="27" customFormat="1" ht="15" x14ac:dyDescent="0.25">
      <c r="C2" s="28"/>
      <c r="E2" s="28"/>
    </row>
    <row r="3" spans="1:991 1090:1981 2080:3070 3169:4060 4159:5050 5149:6139 6238:7129 7228:8119 8218:9208 9307:10198 10297:11188 11287:12277 12376:13267 13366:14257 14356:15346 15445:16336" s="21" customFormat="1" x14ac:dyDescent="0.3">
      <c r="B3" s="21">
        <v>1</v>
      </c>
      <c r="C3" s="21">
        <v>2</v>
      </c>
      <c r="D3" s="21">
        <v>3</v>
      </c>
      <c r="E3" s="21">
        <v>4</v>
      </c>
      <c r="F3" s="21">
        <v>5</v>
      </c>
      <c r="G3" s="21">
        <v>6</v>
      </c>
      <c r="H3" s="21">
        <v>7</v>
      </c>
      <c r="I3" s="21">
        <v>8</v>
      </c>
      <c r="J3" s="21">
        <v>9</v>
      </c>
      <c r="K3" s="21">
        <v>10</v>
      </c>
      <c r="L3" s="21">
        <v>11</v>
      </c>
      <c r="M3" s="21">
        <v>12</v>
      </c>
      <c r="N3" s="21">
        <v>13</v>
      </c>
      <c r="O3" s="21">
        <v>14</v>
      </c>
      <c r="P3" s="21">
        <v>15</v>
      </c>
      <c r="Q3" s="21">
        <v>16</v>
      </c>
      <c r="R3" s="21">
        <v>17</v>
      </c>
      <c r="S3" s="21">
        <v>18</v>
      </c>
      <c r="T3" s="21">
        <v>19</v>
      </c>
      <c r="U3" s="21">
        <v>20</v>
      </c>
      <c r="V3" s="21">
        <v>21</v>
      </c>
      <c r="W3" s="21">
        <v>22</v>
      </c>
      <c r="X3" s="21">
        <v>23</v>
      </c>
      <c r="Y3" s="21">
        <v>24</v>
      </c>
      <c r="Z3" s="21">
        <v>25</v>
      </c>
      <c r="AA3" s="21">
        <v>26</v>
      </c>
      <c r="AB3" s="21">
        <v>27</v>
      </c>
      <c r="AC3" s="21">
        <v>28</v>
      </c>
      <c r="AD3" s="21">
        <v>29</v>
      </c>
      <c r="AE3" s="21">
        <v>30</v>
      </c>
      <c r="AF3" s="21">
        <v>31</v>
      </c>
      <c r="AG3" s="21">
        <v>32</v>
      </c>
      <c r="AH3" s="21">
        <v>33</v>
      </c>
      <c r="AI3" s="21">
        <v>34</v>
      </c>
      <c r="AJ3" s="21">
        <v>35</v>
      </c>
      <c r="AK3" s="21">
        <v>36</v>
      </c>
      <c r="AL3" s="21">
        <v>37</v>
      </c>
      <c r="AM3" s="21">
        <v>38</v>
      </c>
      <c r="AN3" s="21">
        <v>39</v>
      </c>
      <c r="AO3" s="21">
        <v>40</v>
      </c>
      <c r="AP3" s="21">
        <v>41</v>
      </c>
      <c r="AQ3" s="21">
        <v>42</v>
      </c>
      <c r="AR3" s="21">
        <v>43</v>
      </c>
      <c r="AS3" s="21">
        <v>44</v>
      </c>
      <c r="AT3" s="21">
        <v>45</v>
      </c>
      <c r="AU3" s="21">
        <v>46</v>
      </c>
      <c r="AV3" s="21">
        <v>47</v>
      </c>
      <c r="AW3" s="21">
        <v>48</v>
      </c>
      <c r="AX3" s="21">
        <v>49</v>
      </c>
      <c r="AY3" s="21">
        <v>50</v>
      </c>
      <c r="AZ3" s="21">
        <v>51</v>
      </c>
      <c r="BA3" s="21">
        <v>52</v>
      </c>
      <c r="BB3" s="21">
        <v>53</v>
      </c>
      <c r="BC3" s="21">
        <v>54</v>
      </c>
      <c r="BD3" s="21">
        <v>55</v>
      </c>
      <c r="BE3" s="21">
        <v>56</v>
      </c>
      <c r="BF3" s="21">
        <v>57</v>
      </c>
      <c r="BG3" s="21">
        <v>58</v>
      </c>
      <c r="BH3" s="21">
        <v>59</v>
      </c>
      <c r="BI3" s="21">
        <v>60</v>
      </c>
      <c r="BJ3" s="21">
        <v>61</v>
      </c>
      <c r="BK3" s="21">
        <v>62</v>
      </c>
      <c r="BL3" s="21">
        <v>63</v>
      </c>
      <c r="BM3" s="21">
        <v>64</v>
      </c>
      <c r="BN3" s="21">
        <v>65</v>
      </c>
      <c r="BO3" s="21">
        <v>66</v>
      </c>
      <c r="BP3" s="21">
        <v>67</v>
      </c>
      <c r="BQ3" s="21">
        <v>68</v>
      </c>
      <c r="BR3" s="21">
        <v>69</v>
      </c>
      <c r="BS3" s="21">
        <v>70</v>
      </c>
      <c r="BT3" s="21">
        <v>71</v>
      </c>
      <c r="BU3" s="21">
        <v>72</v>
      </c>
      <c r="BV3" s="21">
        <v>73</v>
      </c>
      <c r="BW3" s="21">
        <v>74</v>
      </c>
      <c r="BX3" s="21">
        <v>75</v>
      </c>
      <c r="BY3" s="21">
        <v>76</v>
      </c>
      <c r="BZ3" s="21">
        <v>77</v>
      </c>
      <c r="CA3" s="21">
        <v>78</v>
      </c>
      <c r="CB3" s="21">
        <v>79</v>
      </c>
      <c r="CC3" s="21">
        <v>80</v>
      </c>
      <c r="CD3" s="21">
        <v>81</v>
      </c>
      <c r="CE3" s="21">
        <v>82</v>
      </c>
      <c r="CF3" s="21">
        <v>83</v>
      </c>
      <c r="CG3" s="21">
        <v>84</v>
      </c>
      <c r="CH3" s="21">
        <v>85</v>
      </c>
      <c r="CI3" s="21">
        <v>86</v>
      </c>
      <c r="CJ3" s="21">
        <v>87</v>
      </c>
      <c r="CK3" s="21">
        <v>88</v>
      </c>
      <c r="CL3" s="21">
        <v>89</v>
      </c>
      <c r="CM3" s="21">
        <v>90</v>
      </c>
      <c r="CN3" s="21">
        <v>91</v>
      </c>
      <c r="CO3" s="21">
        <v>92</v>
      </c>
      <c r="CP3" s="21">
        <v>93</v>
      </c>
      <c r="CQ3" s="21">
        <v>94</v>
      </c>
      <c r="CR3" s="21">
        <v>95</v>
      </c>
      <c r="CS3" s="21">
        <v>96</v>
      </c>
      <c r="CT3" s="21">
        <v>97</v>
      </c>
      <c r="CU3" s="21">
        <v>98</v>
      </c>
    </row>
    <row r="4" spans="1:991 1090:1981 2080:3070 3169:4060 4159:5050 5149:6139 6238:7129 7228:8119 8218:9208 9307:10198 10297:11188 11287:12277 12376:13267 13366:14257 14356:15346 15445:16336" ht="15" x14ac:dyDescent="0.25">
      <c r="A4" s="39" t="s">
        <v>4</v>
      </c>
      <c r="B4" s="40">
        <f>IF(VLOOKUP(CONCATENATE($A4,B$3),Tableau!$B$18:$G$500,3,FALSE)=B$3,1,0)</f>
        <v>1</v>
      </c>
      <c r="C4" s="40">
        <f>IF(VLOOKUP(CONCATENATE($A4,C$3),Tableau!$B$18:$G$500,3,FALSE)=C$3,1,0)</f>
        <v>1</v>
      </c>
      <c r="D4" s="40">
        <f>IF(VLOOKUP(CONCATENATE($A4,D$3),Tableau!$B$18:$G$500,3,FALSE)=D$3,1,0)</f>
        <v>1</v>
      </c>
      <c r="E4" s="40" t="e">
        <f>IF(VLOOKUP(CONCATENATE($A4,E$3),Tableau!$B$18:$G$500,3,FALSE)=E$3,1,0)</f>
        <v>#N/A</v>
      </c>
      <c r="F4" s="40" t="e">
        <f>IF(VLOOKUP(CONCATENATE($A4,F$3),Tableau!$B$18:$G$500,3,FALSE)=F$3,1,0)</f>
        <v>#N/A</v>
      </c>
      <c r="G4" s="40" t="e">
        <f>IF(VLOOKUP(CONCATENATE($A4,G$3),Tableau!$B$18:$G$500,3,FALSE)=G$3,1,0)</f>
        <v>#N/A</v>
      </c>
      <c r="H4" s="40" t="e">
        <f>IF(VLOOKUP(CONCATENATE($A4,H$3),Tableau!$B$18:$G$500,3,FALSE)=H$3,1,0)</f>
        <v>#N/A</v>
      </c>
      <c r="I4" s="40" t="e">
        <f>IF(VLOOKUP(CONCATENATE($A4,I$3),Tableau!$B$18:$G$500,3,FALSE)=I$3,1,0)</f>
        <v>#N/A</v>
      </c>
      <c r="J4" s="40" t="e">
        <f>IF(VLOOKUP(CONCATENATE($A4,J$3),Tableau!$B$18:$G$500,3,FALSE)=J$3,1,0)</f>
        <v>#N/A</v>
      </c>
      <c r="K4" s="40" t="e">
        <f>IF(VLOOKUP(CONCATENATE($A4,K$3),Tableau!$B$18:$G$500,3,FALSE)=K$3,1,0)</f>
        <v>#N/A</v>
      </c>
      <c r="L4" s="40" t="e">
        <f>IF(VLOOKUP(CONCATENATE($A4,L$3),Tableau!$B$18:$G$500,3,FALSE)=L$3,1,0)</f>
        <v>#N/A</v>
      </c>
      <c r="M4" s="40" t="e">
        <f>IF(VLOOKUP(CONCATENATE($A4,M$3),Tableau!$B$18:$G$500,3,FALSE)=M$3,1,0)</f>
        <v>#N/A</v>
      </c>
      <c r="N4" s="40" t="e">
        <f>IF(VLOOKUP(CONCATENATE($A4,N$3),Tableau!$B$18:$G$500,3,FALSE)=N$3,1,0)</f>
        <v>#N/A</v>
      </c>
      <c r="O4" s="40" t="e">
        <f>IF(VLOOKUP(CONCATENATE($A4,O$3),Tableau!$B$18:$G$500,3,FALSE)=O$3,1,0)</f>
        <v>#N/A</v>
      </c>
      <c r="P4" s="40" t="e">
        <f>IF(VLOOKUP(CONCATENATE($A4,P$3),Tableau!$B$18:$G$500,3,FALSE)=P$3,1,0)</f>
        <v>#N/A</v>
      </c>
      <c r="Q4" s="40" t="e">
        <f>IF(VLOOKUP(CONCATENATE($A4,Q$3),Tableau!$B$18:$G$500,3,FALSE)=Q$3,1,0)</f>
        <v>#N/A</v>
      </c>
      <c r="R4" s="40" t="e">
        <f>IF(VLOOKUP(CONCATENATE($A4,R$3),Tableau!$B$18:$G$500,3,FALSE)=R$3,1,0)</f>
        <v>#N/A</v>
      </c>
      <c r="S4" s="40" t="e">
        <f>IF(VLOOKUP(CONCATENATE($A4,S$3),Tableau!$B$18:$G$500,3,FALSE)=S$3,1,0)</f>
        <v>#N/A</v>
      </c>
      <c r="T4" s="40" t="e">
        <f>IF(VLOOKUP(CONCATENATE($A4,T$3),Tableau!$B$18:$G$500,3,FALSE)=T$3,1,0)</f>
        <v>#N/A</v>
      </c>
      <c r="U4" s="40" t="e">
        <f>IF(VLOOKUP(CONCATENATE($A4,U$3),Tableau!$B$18:$G$500,3,FALSE)=U$3,1,0)</f>
        <v>#N/A</v>
      </c>
      <c r="V4" s="40" t="e">
        <f>IF(VLOOKUP(CONCATENATE($A4,V$3),Tableau!$B$18:$G$500,3,FALSE)=V$3,1,0)</f>
        <v>#N/A</v>
      </c>
      <c r="W4" s="40" t="e">
        <f>IF(VLOOKUP(CONCATENATE($A4,W$3),Tableau!$B$18:$G$500,3,FALSE)=W$3,1,0)</f>
        <v>#N/A</v>
      </c>
      <c r="X4" s="40" t="e">
        <f>IF(VLOOKUP(CONCATENATE($A4,X$3),Tableau!$B$18:$G$500,3,FALSE)=X$3,1,0)</f>
        <v>#N/A</v>
      </c>
      <c r="Y4" s="40" t="e">
        <f>IF(VLOOKUP(CONCATENATE($A4,Y$3),Tableau!$B$18:$G$500,3,FALSE)=Y$3,1,0)</f>
        <v>#N/A</v>
      </c>
      <c r="Z4" s="40" t="e">
        <f>IF(VLOOKUP(CONCATENATE($A4,Z$3),Tableau!$B$18:$G$500,3,FALSE)=Z$3,1,0)</f>
        <v>#N/A</v>
      </c>
      <c r="AA4" s="40" t="e">
        <f>IF(VLOOKUP(CONCATENATE($A4,AA$3),Tableau!$B$18:$G$500,3,FALSE)=AA$3,1,0)</f>
        <v>#N/A</v>
      </c>
      <c r="AB4" s="40" t="e">
        <f>IF(VLOOKUP(CONCATENATE($A4,AB$3),Tableau!$B$18:$G$500,3,FALSE)=AB$3,1,0)</f>
        <v>#N/A</v>
      </c>
      <c r="AC4" s="40" t="e">
        <f>IF(VLOOKUP(CONCATENATE($A4,AC$3),Tableau!$B$18:$G$500,3,FALSE)=AC$3,1,0)</f>
        <v>#N/A</v>
      </c>
      <c r="AD4" s="40" t="e">
        <f>IF(VLOOKUP(CONCATENATE($A4,AD$3),Tableau!$B$18:$G$500,3,FALSE)=AD$3,1,0)</f>
        <v>#N/A</v>
      </c>
      <c r="AE4" s="40" t="e">
        <f>IF(VLOOKUP(CONCATENATE($A4,AE$3),Tableau!$B$18:$G$500,3,FALSE)=AE$3,1,0)</f>
        <v>#N/A</v>
      </c>
      <c r="AF4" s="40" t="e">
        <f>IF(VLOOKUP(CONCATENATE($A4,AF$3),Tableau!$B$18:$G$500,3,FALSE)=AF$3,1,0)</f>
        <v>#N/A</v>
      </c>
      <c r="AG4" s="40" t="e">
        <f>IF(VLOOKUP(CONCATENATE($A4,AG$3),Tableau!$B$18:$G$500,3,FALSE)=AG$3,1,0)</f>
        <v>#N/A</v>
      </c>
      <c r="AH4" s="40" t="e">
        <f>IF(VLOOKUP(CONCATENATE($A4,AH$3),Tableau!$B$18:$G$500,3,FALSE)=AH$3,1,0)</f>
        <v>#N/A</v>
      </c>
      <c r="AI4" s="40" t="e">
        <f>IF(VLOOKUP(CONCATENATE($A4,AI$3),Tableau!$B$18:$G$500,3,FALSE)=AI$3,1,0)</f>
        <v>#N/A</v>
      </c>
      <c r="AJ4" s="40" t="e">
        <f>IF(VLOOKUP(CONCATENATE($A4,AJ$3),Tableau!$B$18:$G$500,3,FALSE)=AJ$3,1,0)</f>
        <v>#N/A</v>
      </c>
      <c r="AK4" s="40" t="e">
        <f>IF(VLOOKUP(CONCATENATE($A4,AK$3),Tableau!$B$18:$G$500,3,FALSE)=AK$3,1,0)</f>
        <v>#N/A</v>
      </c>
      <c r="AL4" s="40" t="e">
        <f>IF(VLOOKUP(CONCATENATE($A4,AL$3),Tableau!$B$18:$G$500,3,FALSE)=AL$3,1,0)</f>
        <v>#N/A</v>
      </c>
      <c r="AM4" s="40" t="e">
        <f>IF(VLOOKUP(CONCATENATE($A4,AM$3),Tableau!$B$18:$G$500,3,FALSE)=AM$3,1,0)</f>
        <v>#N/A</v>
      </c>
      <c r="AN4" s="40" t="e">
        <f>IF(VLOOKUP(CONCATENATE($A4,AN$3),Tableau!$B$18:$G$500,3,FALSE)=AN$3,1,0)</f>
        <v>#N/A</v>
      </c>
      <c r="AO4" s="40" t="e">
        <f>IF(VLOOKUP(CONCATENATE($A4,AO$3),Tableau!$B$18:$G$500,3,FALSE)=AO$3,1,0)</f>
        <v>#N/A</v>
      </c>
      <c r="AP4" s="40" t="e">
        <f>IF(VLOOKUP(CONCATENATE($A4,AP$3),Tableau!$B$18:$G$500,3,FALSE)=AP$3,1,0)</f>
        <v>#N/A</v>
      </c>
      <c r="AQ4" s="40" t="e">
        <f>IF(VLOOKUP(CONCATENATE($A4,AQ$3),Tableau!$B$18:$G$500,3,FALSE)=AQ$3,1,0)</f>
        <v>#N/A</v>
      </c>
      <c r="AR4" s="40" t="e">
        <f>IF(VLOOKUP(CONCATENATE($A4,AR$3),Tableau!$B$18:$G$500,3,FALSE)=AR$3,1,0)</f>
        <v>#N/A</v>
      </c>
      <c r="AS4" s="40" t="e">
        <f>IF(VLOOKUP(CONCATENATE($A4,AS$3),Tableau!$B$18:$G$500,3,FALSE)=AS$3,1,0)</f>
        <v>#N/A</v>
      </c>
      <c r="AT4" s="40" t="e">
        <f>IF(VLOOKUP(CONCATENATE($A4,AT$3),Tableau!$B$18:$G$500,3,FALSE)=AT$3,1,0)</f>
        <v>#N/A</v>
      </c>
      <c r="AU4" s="40" t="e">
        <f>IF(VLOOKUP(CONCATENATE($A4,AU$3),Tableau!$B$18:$G$500,3,FALSE)=AU$3,1,0)</f>
        <v>#N/A</v>
      </c>
      <c r="AV4" s="40" t="e">
        <f>IF(VLOOKUP(CONCATENATE($A4,AV$3),Tableau!$B$18:$G$500,3,FALSE)=AV$3,1,0)</f>
        <v>#N/A</v>
      </c>
      <c r="AW4" s="40" t="e">
        <f>IF(VLOOKUP(CONCATENATE($A4,AW$3),Tableau!$B$18:$G$500,3,FALSE)=AW$3,1,0)</f>
        <v>#N/A</v>
      </c>
      <c r="AX4" s="40" t="e">
        <f>IF(VLOOKUP(CONCATENATE($A4,AX$3),Tableau!$B$18:$G$500,3,FALSE)=AX$3,1,0)</f>
        <v>#N/A</v>
      </c>
      <c r="AY4" s="40" t="e">
        <f>IF(VLOOKUP(CONCATENATE($A4,AY$3),Tableau!$B$18:$G$500,3,FALSE)=AY$3,1,0)</f>
        <v>#N/A</v>
      </c>
      <c r="AZ4" s="40" t="e">
        <f>IF(VLOOKUP(CONCATENATE($A4,AZ$3),Tableau!$B$18:$G$500,3,FALSE)=AZ$3,1,0)</f>
        <v>#N/A</v>
      </c>
      <c r="BA4" s="40" t="e">
        <f>IF(VLOOKUP(CONCATENATE($A4,BA$3),Tableau!$B$18:$G$500,3,FALSE)=BA$3,1,0)</f>
        <v>#N/A</v>
      </c>
      <c r="BB4" s="40" t="e">
        <f>IF(VLOOKUP(CONCATENATE($A4,BB$3),Tableau!$B$18:$G$500,3,FALSE)=BB$3,1,0)</f>
        <v>#N/A</v>
      </c>
      <c r="BC4" s="40" t="e">
        <f>IF(VLOOKUP(CONCATENATE($A4,BC$3),Tableau!$B$18:$G$500,3,FALSE)=BC$3,1,0)</f>
        <v>#N/A</v>
      </c>
      <c r="BD4" s="40" t="e">
        <f>IF(VLOOKUP(CONCATENATE($A4,BD$3),Tableau!$B$18:$G$500,3,FALSE)=BD$3,1,0)</f>
        <v>#N/A</v>
      </c>
      <c r="BE4" s="40" t="e">
        <f>IF(VLOOKUP(CONCATENATE($A4,BE$3),Tableau!$B$18:$G$500,3,FALSE)=BE$3,1,0)</f>
        <v>#N/A</v>
      </c>
      <c r="BF4" s="40" t="e">
        <f>IF(VLOOKUP(CONCATENATE($A4,BF$3),Tableau!$B$18:$G$500,3,FALSE)=BF$3,1,0)</f>
        <v>#N/A</v>
      </c>
      <c r="BG4" s="40" t="e">
        <f>IF(VLOOKUP(CONCATENATE($A4,BG$3),Tableau!$B$18:$G$500,3,FALSE)=BG$3,1,0)</f>
        <v>#N/A</v>
      </c>
      <c r="BH4" s="40" t="e">
        <f>IF(VLOOKUP(CONCATENATE($A4,BH$3),Tableau!$B$18:$G$500,3,FALSE)=BH$3,1,0)</f>
        <v>#N/A</v>
      </c>
      <c r="BI4" s="40" t="e">
        <f>IF(VLOOKUP(CONCATENATE($A4,BI$3),Tableau!$B$18:$G$500,3,FALSE)=BI$3,1,0)</f>
        <v>#N/A</v>
      </c>
      <c r="BJ4" s="40" t="e">
        <f>IF(VLOOKUP(CONCATENATE($A4,BJ$3),Tableau!$B$18:$G$500,3,FALSE)=BJ$3,1,0)</f>
        <v>#N/A</v>
      </c>
      <c r="BK4" s="40" t="e">
        <f>IF(VLOOKUP(CONCATENATE($A4,BK$3),Tableau!$B$18:$G$500,3,FALSE)=BK$3,1,0)</f>
        <v>#N/A</v>
      </c>
      <c r="BL4" s="40" t="e">
        <f>IF(VLOOKUP(CONCATENATE($A4,BL$3),Tableau!$B$18:$G$500,3,FALSE)=BL$3,1,0)</f>
        <v>#N/A</v>
      </c>
      <c r="BM4" s="40" t="e">
        <f>IF(VLOOKUP(CONCATENATE($A4,BM$3),Tableau!$B$18:$G$500,3,FALSE)=BM$3,1,0)</f>
        <v>#N/A</v>
      </c>
      <c r="BN4" s="40" t="e">
        <f>IF(VLOOKUP(CONCATENATE($A4,BN$3),Tableau!$B$18:$G$500,3,FALSE)=BN$3,1,0)</f>
        <v>#N/A</v>
      </c>
      <c r="BO4" s="40" t="e">
        <f>IF(VLOOKUP(CONCATENATE($A4,BO$3),Tableau!$B$18:$G$500,3,FALSE)=BO$3,1,0)</f>
        <v>#N/A</v>
      </c>
      <c r="BP4" s="40" t="e">
        <f>IF(VLOOKUP(CONCATENATE($A4,BP$3),Tableau!$B$18:$G$500,3,FALSE)=BP$3,1,0)</f>
        <v>#N/A</v>
      </c>
      <c r="BQ4" s="40" t="e">
        <f>IF(VLOOKUP(CONCATENATE($A4,BQ$3),Tableau!$B$18:$G$500,3,FALSE)=BQ$3,1,0)</f>
        <v>#N/A</v>
      </c>
      <c r="BR4" s="40" t="e">
        <f>IF(VLOOKUP(CONCATENATE($A4,BR$3),Tableau!$B$18:$G$500,3,FALSE)=BR$3,1,0)</f>
        <v>#N/A</v>
      </c>
      <c r="BS4" s="40" t="e">
        <f>IF(VLOOKUP(CONCATENATE($A4,BS$3),Tableau!$B$18:$G$500,3,FALSE)=BS$3,1,0)</f>
        <v>#N/A</v>
      </c>
      <c r="BT4" s="40" t="e">
        <f>IF(VLOOKUP(CONCATENATE($A4,BT$3),Tableau!$B$18:$G$500,3,FALSE)=BT$3,1,0)</f>
        <v>#N/A</v>
      </c>
      <c r="BU4" s="40" t="e">
        <f>IF(VLOOKUP(CONCATENATE($A4,BU$3),Tableau!$B$18:$G$500,3,FALSE)=BU$3,1,0)</f>
        <v>#N/A</v>
      </c>
      <c r="BV4" s="40" t="e">
        <f>IF(VLOOKUP(CONCATENATE($A4,BV$3),Tableau!$B$18:$G$500,3,FALSE)=BV$3,1,0)</f>
        <v>#N/A</v>
      </c>
      <c r="BW4" s="40" t="e">
        <f>IF(VLOOKUP(CONCATENATE($A4,BW$3),Tableau!$B$18:$G$500,3,FALSE)=BW$3,1,0)</f>
        <v>#N/A</v>
      </c>
      <c r="BX4" s="40" t="e">
        <f>IF(VLOOKUP(CONCATENATE($A4,BX$3),Tableau!$B$18:$G$500,3,FALSE)=BX$3,1,0)</f>
        <v>#N/A</v>
      </c>
      <c r="BY4" s="40" t="e">
        <f>IF(VLOOKUP(CONCATENATE($A4,BY$3),Tableau!$B$18:$G$500,3,FALSE)=BY$3,1,0)</f>
        <v>#N/A</v>
      </c>
      <c r="BZ4" s="40" t="e">
        <f>IF(VLOOKUP(CONCATENATE($A4,BZ$3),Tableau!$B$18:$G$500,3,FALSE)=BZ$3,1,0)</f>
        <v>#N/A</v>
      </c>
      <c r="CA4" s="40" t="e">
        <f>IF(VLOOKUP(CONCATENATE($A4,CA$3),Tableau!$B$18:$G$500,3,FALSE)=CA$3,1,0)</f>
        <v>#N/A</v>
      </c>
      <c r="CB4" s="40" t="e">
        <f>IF(VLOOKUP(CONCATENATE($A4,CB$3),Tableau!$B$18:$G$500,3,FALSE)=CB$3,1,0)</f>
        <v>#N/A</v>
      </c>
      <c r="CC4" s="40" t="e">
        <f>IF(VLOOKUP(CONCATENATE($A4,CC$3),Tableau!$B$18:$G$500,3,FALSE)=CC$3,1,0)</f>
        <v>#N/A</v>
      </c>
      <c r="CD4" s="40" t="e">
        <f>IF(VLOOKUP(CONCATENATE($A4,CD$3),Tableau!$B$18:$G$500,3,FALSE)=CD$3,1,0)</f>
        <v>#N/A</v>
      </c>
      <c r="CE4" s="40" t="e">
        <f>IF(VLOOKUP(CONCATENATE($A4,CE$3),Tableau!$B$18:$G$500,3,FALSE)=CE$3,1,0)</f>
        <v>#N/A</v>
      </c>
      <c r="CF4" s="40" t="e">
        <f>IF(VLOOKUP(CONCATENATE($A4,CF$3),Tableau!$B$18:$G$500,3,FALSE)=CF$3,1,0)</f>
        <v>#N/A</v>
      </c>
      <c r="CG4" s="40" t="e">
        <f>IF(VLOOKUP(CONCATENATE($A4,CG$3),Tableau!$B$18:$G$500,3,FALSE)=CG$3,1,0)</f>
        <v>#N/A</v>
      </c>
      <c r="CH4" s="40" t="e">
        <f>IF(VLOOKUP(CONCATENATE($A4,CH$3),Tableau!$B$18:$G$500,3,FALSE)=CH$3,1,0)</f>
        <v>#N/A</v>
      </c>
      <c r="CI4" s="40" t="e">
        <f>IF(VLOOKUP(CONCATENATE($A4,CI$3),Tableau!$B$18:$G$500,3,FALSE)=CI$3,1,0)</f>
        <v>#N/A</v>
      </c>
      <c r="CJ4" s="40" t="e">
        <f>IF(VLOOKUP(CONCATENATE($A4,CJ$3),Tableau!$B$18:$G$500,3,FALSE)=CJ$3,1,0)</f>
        <v>#N/A</v>
      </c>
      <c r="CK4" s="40" t="e">
        <f>IF(VLOOKUP(CONCATENATE($A4,CK$3),Tableau!$B$18:$G$500,3,FALSE)=CK$3,1,0)</f>
        <v>#N/A</v>
      </c>
      <c r="CL4" s="40" t="e">
        <f>IF(VLOOKUP(CONCATENATE($A4,CL$3),Tableau!$B$18:$G$500,3,FALSE)=CL$3,1,0)</f>
        <v>#N/A</v>
      </c>
      <c r="CM4" s="40" t="e">
        <f>IF(VLOOKUP(CONCATENATE($A4,CM$3),Tableau!$B$18:$G$500,3,FALSE)=CM$3,1,0)</f>
        <v>#N/A</v>
      </c>
      <c r="CN4" s="40" t="e">
        <f>IF(VLOOKUP(CONCATENATE($A4,CN$3),Tableau!$B$18:$G$500,3,FALSE)=CN$3,1,0)</f>
        <v>#N/A</v>
      </c>
      <c r="CO4" s="40" t="e">
        <f>IF(VLOOKUP(CONCATENATE($A4,CO$3),Tableau!$B$18:$G$500,3,FALSE)=CO$3,1,0)</f>
        <v>#N/A</v>
      </c>
      <c r="CP4" s="40" t="e">
        <f>IF(VLOOKUP(CONCATENATE($A4,CP$3),Tableau!$B$18:$G$500,3,FALSE)=CP$3,1,0)</f>
        <v>#N/A</v>
      </c>
      <c r="CQ4" s="40" t="e">
        <f>IF(VLOOKUP(CONCATENATE($A4,CQ$3),Tableau!$B$18:$G$500,3,FALSE)=CQ$3,1,0)</f>
        <v>#N/A</v>
      </c>
      <c r="CR4" s="40" t="e">
        <f>IF(VLOOKUP(CONCATENATE($A4,CR$3),Tableau!$B$18:$G$500,3,FALSE)=CR$3,1,0)</f>
        <v>#N/A</v>
      </c>
      <c r="CS4" s="40" t="e">
        <f>IF(VLOOKUP(CONCATENATE($A4,CS$3),Tableau!$B$18:$G$500,3,FALSE)=CS$3,1,0)</f>
        <v>#N/A</v>
      </c>
      <c r="CT4" s="40" t="e">
        <f>IF(VLOOKUP(CONCATENATE($A4,CT$3),Tableau!$B$18:$G$500,3,FALSE)=CT$3,1,0)</f>
        <v>#N/A</v>
      </c>
      <c r="CU4" s="41" t="e">
        <f>IF(VLOOKUP(CONCATENATE($A4,CU$3),Tableau!$B$18:$G$500,3,FALSE)=CU$3,1,0)</f>
        <v>#N/A</v>
      </c>
    </row>
    <row r="5" spans="1:991 1090:1981 2080:3070 3169:4060 4159:5050 5149:6139 6238:7129 7228:8119 8218:9208 9307:10198 10297:11188 11287:12277 12376:13267 13366:14257 14356:15346 15445:16336" x14ac:dyDescent="0.3">
      <c r="A5" s="39" t="s">
        <v>4</v>
      </c>
      <c r="B5" s="40">
        <f>IF(VLOOKUP(CONCATENATE($A5,B$3),Tableau!$J$18:$P$500,3,FALSE)=B$3,1,0)</f>
        <v>1</v>
      </c>
      <c r="C5" s="40">
        <f>IF(VLOOKUP(CONCATENATE($A5,C$3),Tableau!$J$18:$P$500,3,FALSE)=C$3,1,0)</f>
        <v>1</v>
      </c>
      <c r="D5" s="40">
        <f>IF(VLOOKUP(CONCATENATE($A5,D$3),Tableau!$J$18:$P$500,3,FALSE)=D$3,1,0)</f>
        <v>1</v>
      </c>
      <c r="E5" s="40">
        <f>IF(VLOOKUP(CONCATENATE($A5,E$3),Tableau!$J$18:$P$500,3,FALSE)=E$3,1,0)</f>
        <v>1</v>
      </c>
      <c r="F5" s="40" t="e">
        <f>IF(VLOOKUP(CONCATENATE($A5,F$3),Tableau!$J$18:$P$500,3,FALSE)=F$3,1,0)</f>
        <v>#N/A</v>
      </c>
      <c r="G5" s="40" t="e">
        <f>IF(VLOOKUP(CONCATENATE($A5,G$3),Tableau!$J$18:$P$500,3,FALSE)=G$3,1,0)</f>
        <v>#N/A</v>
      </c>
      <c r="H5" s="40" t="e">
        <f>IF(VLOOKUP(CONCATENATE($A5,H$3),Tableau!$J$18:$P$500,3,FALSE)=H$3,1,0)</f>
        <v>#N/A</v>
      </c>
      <c r="I5" s="40" t="e">
        <f>IF(VLOOKUP(CONCATENATE($A5,I$3),Tableau!$J$18:$P$500,3,FALSE)=I$3,1,0)</f>
        <v>#N/A</v>
      </c>
      <c r="J5" s="40" t="e">
        <f>IF(VLOOKUP(CONCATENATE($A5,J$3),Tableau!$J$18:$P$500,3,FALSE)=J$3,1,0)</f>
        <v>#N/A</v>
      </c>
      <c r="K5" s="40" t="e">
        <f>IF(VLOOKUP(CONCATENATE($A5,K$3),Tableau!$J$18:$P$500,3,FALSE)=K$3,1,0)</f>
        <v>#N/A</v>
      </c>
      <c r="L5" s="40" t="e">
        <f>IF(VLOOKUP(CONCATENATE($A5,L$3),Tableau!$J$18:$P$500,3,FALSE)=L$3,1,0)</f>
        <v>#N/A</v>
      </c>
      <c r="M5" s="40" t="e">
        <f>IF(VLOOKUP(CONCATENATE($A5,M$3),Tableau!$J$18:$P$500,3,FALSE)=M$3,1,0)</f>
        <v>#N/A</v>
      </c>
      <c r="N5" s="40" t="e">
        <f>IF(VLOOKUP(CONCATENATE($A5,N$3),Tableau!$J$18:$P$500,3,FALSE)=N$3,1,0)</f>
        <v>#N/A</v>
      </c>
      <c r="O5" s="40" t="e">
        <f>IF(VLOOKUP(CONCATENATE($A5,O$3),Tableau!$J$18:$P$500,3,FALSE)=O$3,1,0)</f>
        <v>#N/A</v>
      </c>
      <c r="P5" s="40" t="e">
        <f>IF(VLOOKUP(CONCATENATE($A5,P$3),Tableau!$J$18:$P$500,3,FALSE)=P$3,1,0)</f>
        <v>#N/A</v>
      </c>
      <c r="Q5" s="40" t="e">
        <f>IF(VLOOKUP(CONCATENATE($A5,Q$3),Tableau!$J$18:$P$500,3,FALSE)=Q$3,1,0)</f>
        <v>#N/A</v>
      </c>
      <c r="R5" s="40" t="e">
        <f>IF(VLOOKUP(CONCATENATE($A5,R$3),Tableau!$J$18:$P$500,3,FALSE)=R$3,1,0)</f>
        <v>#N/A</v>
      </c>
      <c r="S5" s="40" t="e">
        <f>IF(VLOOKUP(CONCATENATE($A5,S$3),Tableau!$J$18:$P$500,3,FALSE)=S$3,1,0)</f>
        <v>#N/A</v>
      </c>
      <c r="T5" s="40" t="e">
        <f>IF(VLOOKUP(CONCATENATE($A5,T$3),Tableau!$J$18:$P$500,3,FALSE)=T$3,1,0)</f>
        <v>#N/A</v>
      </c>
      <c r="U5" s="40" t="e">
        <f>IF(VLOOKUP(CONCATENATE($A5,U$3),Tableau!$J$18:$P$500,3,FALSE)=U$3,1,0)</f>
        <v>#N/A</v>
      </c>
      <c r="V5" s="40" t="e">
        <f>IF(VLOOKUP(CONCATENATE($A5,V$3),Tableau!$J$18:$P$500,3,FALSE)=V$3,1,0)</f>
        <v>#N/A</v>
      </c>
      <c r="W5" s="40" t="e">
        <f>IF(VLOOKUP(CONCATENATE($A5,W$3),Tableau!$J$18:$P$500,3,FALSE)=W$3,1,0)</f>
        <v>#N/A</v>
      </c>
      <c r="X5" s="40" t="e">
        <f>IF(VLOOKUP(CONCATENATE($A5,X$3),Tableau!$J$18:$P$500,3,FALSE)=X$3,1,0)</f>
        <v>#N/A</v>
      </c>
      <c r="Y5" s="40" t="e">
        <f>IF(VLOOKUP(CONCATENATE($A5,Y$3),Tableau!$J$18:$P$500,3,FALSE)=Y$3,1,0)</f>
        <v>#N/A</v>
      </c>
      <c r="Z5" s="40" t="e">
        <f>IF(VLOOKUP(CONCATENATE($A5,Z$3),Tableau!$J$18:$P$500,3,FALSE)=Z$3,1,0)</f>
        <v>#N/A</v>
      </c>
      <c r="AA5" s="40" t="e">
        <f>IF(VLOOKUP(CONCATENATE($A5,AA$3),Tableau!$J$18:$P$500,3,FALSE)=AA$3,1,0)</f>
        <v>#N/A</v>
      </c>
      <c r="AB5" s="40" t="e">
        <f>IF(VLOOKUP(CONCATENATE($A5,AB$3),Tableau!$J$18:$P$500,3,FALSE)=AB$3,1,0)</f>
        <v>#N/A</v>
      </c>
      <c r="AC5" s="40" t="e">
        <f>IF(VLOOKUP(CONCATENATE($A5,AC$3),Tableau!$J$18:$P$500,3,FALSE)=AC$3,1,0)</f>
        <v>#N/A</v>
      </c>
      <c r="AD5" s="40" t="e">
        <f>IF(VLOOKUP(CONCATENATE($A5,AD$3),Tableau!$J$18:$P$500,3,FALSE)=AD$3,1,0)</f>
        <v>#N/A</v>
      </c>
      <c r="AE5" s="40" t="e">
        <f>IF(VLOOKUP(CONCATENATE($A5,AE$3),Tableau!$J$18:$P$500,3,FALSE)=AE$3,1,0)</f>
        <v>#N/A</v>
      </c>
      <c r="AF5" s="40" t="e">
        <f>IF(VLOOKUP(CONCATENATE($A5,AF$3),Tableau!$J$18:$P$500,3,FALSE)=AF$3,1,0)</f>
        <v>#N/A</v>
      </c>
      <c r="AG5" s="40" t="e">
        <f>IF(VLOOKUP(CONCATENATE($A5,AG$3),Tableau!$J$18:$P$500,3,FALSE)=AG$3,1,0)</f>
        <v>#N/A</v>
      </c>
      <c r="AH5" s="40" t="e">
        <f>IF(VLOOKUP(CONCATENATE($A5,AH$3),Tableau!$J$18:$P$500,3,FALSE)=AH$3,1,0)</f>
        <v>#N/A</v>
      </c>
      <c r="AI5" s="40" t="e">
        <f>IF(VLOOKUP(CONCATENATE($A5,AI$3),Tableau!$J$18:$P$500,3,FALSE)=AI$3,1,0)</f>
        <v>#N/A</v>
      </c>
      <c r="AJ5" s="40" t="e">
        <f>IF(VLOOKUP(CONCATENATE($A5,AJ$3),Tableau!$J$18:$P$500,3,FALSE)=AJ$3,1,0)</f>
        <v>#N/A</v>
      </c>
      <c r="AK5" s="40" t="e">
        <f>IF(VLOOKUP(CONCATENATE($A5,AK$3),Tableau!$J$18:$P$500,3,FALSE)=AK$3,1,0)</f>
        <v>#N/A</v>
      </c>
      <c r="AL5" s="40" t="e">
        <f>IF(VLOOKUP(CONCATENATE($A5,AL$3),Tableau!$J$18:$P$500,3,FALSE)=AL$3,1,0)</f>
        <v>#N/A</v>
      </c>
      <c r="AM5" s="40" t="e">
        <f>IF(VLOOKUP(CONCATENATE($A5,AM$3),Tableau!$J$18:$P$500,3,FALSE)=AM$3,1,0)</f>
        <v>#N/A</v>
      </c>
      <c r="AN5" s="40" t="e">
        <f>IF(VLOOKUP(CONCATENATE($A5,AN$3),Tableau!$J$18:$P$500,3,FALSE)=AN$3,1,0)</f>
        <v>#N/A</v>
      </c>
      <c r="AO5" s="40" t="e">
        <f>IF(VLOOKUP(CONCATENATE($A5,AO$3),Tableau!$J$18:$P$500,3,FALSE)=AO$3,1,0)</f>
        <v>#N/A</v>
      </c>
      <c r="AP5" s="40" t="e">
        <f>IF(VLOOKUP(CONCATENATE($A5,AP$3),Tableau!$J$18:$P$500,3,FALSE)=AP$3,1,0)</f>
        <v>#N/A</v>
      </c>
      <c r="AQ5" s="40" t="e">
        <f>IF(VLOOKUP(CONCATENATE($A5,AQ$3),Tableau!$J$18:$P$500,3,FALSE)=AQ$3,1,0)</f>
        <v>#N/A</v>
      </c>
      <c r="AR5" s="40" t="e">
        <f>IF(VLOOKUP(CONCATENATE($A5,AR$3),Tableau!$J$18:$P$500,3,FALSE)=AR$3,1,0)</f>
        <v>#N/A</v>
      </c>
      <c r="AS5" s="40" t="e">
        <f>IF(VLOOKUP(CONCATENATE($A5,AS$3),Tableau!$J$18:$P$500,3,FALSE)=AS$3,1,0)</f>
        <v>#N/A</v>
      </c>
      <c r="AT5" s="40" t="e">
        <f>IF(VLOOKUP(CONCATENATE($A5,AT$3),Tableau!$J$18:$P$500,3,FALSE)=AT$3,1,0)</f>
        <v>#N/A</v>
      </c>
      <c r="AU5" s="40" t="e">
        <f>IF(VLOOKUP(CONCATENATE($A5,AU$3),Tableau!$J$18:$P$500,3,FALSE)=AU$3,1,0)</f>
        <v>#N/A</v>
      </c>
      <c r="AV5" s="40" t="e">
        <f>IF(VLOOKUP(CONCATENATE($A5,AV$3),Tableau!$J$18:$P$500,3,FALSE)=AV$3,1,0)</f>
        <v>#N/A</v>
      </c>
      <c r="AW5" s="40" t="e">
        <f>IF(VLOOKUP(CONCATENATE($A5,AW$3),Tableau!$J$18:$P$500,3,FALSE)=AW$3,1,0)</f>
        <v>#N/A</v>
      </c>
      <c r="AX5" s="40" t="e">
        <f>IF(VLOOKUP(CONCATENATE($A5,AX$3),Tableau!$J$18:$P$500,3,FALSE)=AX$3,1,0)</f>
        <v>#N/A</v>
      </c>
      <c r="AY5" s="40" t="e">
        <f>IF(VLOOKUP(CONCATENATE($A5,AY$3),Tableau!$J$18:$P$500,3,FALSE)=AY$3,1,0)</f>
        <v>#N/A</v>
      </c>
      <c r="AZ5" s="40" t="e">
        <f>IF(VLOOKUP(CONCATENATE($A5,AZ$3),Tableau!$J$18:$P$500,3,FALSE)=AZ$3,1,0)</f>
        <v>#N/A</v>
      </c>
      <c r="BA5" s="40" t="e">
        <f>IF(VLOOKUP(CONCATENATE($A5,BA$3),Tableau!$J$18:$P$500,3,FALSE)=BA$3,1,0)</f>
        <v>#N/A</v>
      </c>
      <c r="BB5" s="40" t="e">
        <f>IF(VLOOKUP(CONCATENATE($A5,BB$3),Tableau!$J$18:$P$500,3,FALSE)=BB$3,1,0)</f>
        <v>#N/A</v>
      </c>
      <c r="BC5" s="40" t="e">
        <f>IF(VLOOKUP(CONCATENATE($A5,BC$3),Tableau!$J$18:$P$500,3,FALSE)=BC$3,1,0)</f>
        <v>#N/A</v>
      </c>
      <c r="BD5" s="40" t="e">
        <f>IF(VLOOKUP(CONCATENATE($A5,BD$3),Tableau!$J$18:$P$500,3,FALSE)=BD$3,1,0)</f>
        <v>#N/A</v>
      </c>
      <c r="BE5" s="40" t="e">
        <f>IF(VLOOKUP(CONCATENATE($A5,BE$3),Tableau!$J$18:$P$500,3,FALSE)=BE$3,1,0)</f>
        <v>#N/A</v>
      </c>
      <c r="BF5" s="40" t="e">
        <f>IF(VLOOKUP(CONCATENATE($A5,BF$3),Tableau!$J$18:$P$500,3,FALSE)=BF$3,1,0)</f>
        <v>#N/A</v>
      </c>
      <c r="BG5" s="40" t="e">
        <f>IF(VLOOKUP(CONCATENATE($A5,BG$3),Tableau!$J$18:$P$500,3,FALSE)=BG$3,1,0)</f>
        <v>#N/A</v>
      </c>
      <c r="BH5" s="40" t="e">
        <f>IF(VLOOKUP(CONCATENATE($A5,BH$3),Tableau!$J$18:$P$500,3,FALSE)=BH$3,1,0)</f>
        <v>#N/A</v>
      </c>
      <c r="BI5" s="40" t="e">
        <f>IF(VLOOKUP(CONCATENATE($A5,BI$3),Tableau!$J$18:$P$500,3,FALSE)=BI$3,1,0)</f>
        <v>#N/A</v>
      </c>
      <c r="BJ5" s="40" t="e">
        <f>IF(VLOOKUP(CONCATENATE($A5,BJ$3),Tableau!$J$18:$P$500,3,FALSE)=BJ$3,1,0)</f>
        <v>#N/A</v>
      </c>
      <c r="BK5" s="40" t="e">
        <f>IF(VLOOKUP(CONCATENATE($A5,BK$3),Tableau!$J$18:$P$500,3,FALSE)=BK$3,1,0)</f>
        <v>#N/A</v>
      </c>
      <c r="BL5" s="40" t="e">
        <f>IF(VLOOKUP(CONCATENATE($A5,BL$3),Tableau!$J$18:$P$500,3,FALSE)=BL$3,1,0)</f>
        <v>#N/A</v>
      </c>
      <c r="BM5" s="40" t="e">
        <f>IF(VLOOKUP(CONCATENATE($A5,BM$3),Tableau!$J$18:$P$500,3,FALSE)=BM$3,1,0)</f>
        <v>#N/A</v>
      </c>
      <c r="BN5" s="40" t="e">
        <f>IF(VLOOKUP(CONCATENATE($A5,BN$3),Tableau!$J$18:$P$500,3,FALSE)=BN$3,1,0)</f>
        <v>#N/A</v>
      </c>
      <c r="BO5" s="40" t="e">
        <f>IF(VLOOKUP(CONCATENATE($A5,BO$3),Tableau!$J$18:$P$500,3,FALSE)=BO$3,1,0)</f>
        <v>#N/A</v>
      </c>
      <c r="BP5" s="40" t="e">
        <f>IF(VLOOKUP(CONCATENATE($A5,BP$3),Tableau!$J$18:$P$500,3,FALSE)=BP$3,1,0)</f>
        <v>#N/A</v>
      </c>
      <c r="BQ5" s="40" t="e">
        <f>IF(VLOOKUP(CONCATENATE($A5,BQ$3),Tableau!$J$18:$P$500,3,FALSE)=BQ$3,1,0)</f>
        <v>#N/A</v>
      </c>
      <c r="BR5" s="40" t="e">
        <f>IF(VLOOKUP(CONCATENATE($A5,BR$3),Tableau!$J$18:$P$500,3,FALSE)=BR$3,1,0)</f>
        <v>#N/A</v>
      </c>
      <c r="BS5" s="40" t="e">
        <f>IF(VLOOKUP(CONCATENATE($A5,BS$3),Tableau!$J$18:$P$500,3,FALSE)=BS$3,1,0)</f>
        <v>#N/A</v>
      </c>
      <c r="BT5" s="40" t="e">
        <f>IF(VLOOKUP(CONCATENATE($A5,BT$3),Tableau!$J$18:$P$500,3,FALSE)=BT$3,1,0)</f>
        <v>#N/A</v>
      </c>
      <c r="BU5" s="40" t="e">
        <f>IF(VLOOKUP(CONCATENATE($A5,BU$3),Tableau!$J$18:$P$500,3,FALSE)=BU$3,1,0)</f>
        <v>#N/A</v>
      </c>
      <c r="BV5" s="40" t="e">
        <f>IF(VLOOKUP(CONCATENATE($A5,BV$3),Tableau!$J$18:$P$500,3,FALSE)=BV$3,1,0)</f>
        <v>#N/A</v>
      </c>
      <c r="BW5" s="40" t="e">
        <f>IF(VLOOKUP(CONCATENATE($A5,BW$3),Tableau!$J$18:$P$500,3,FALSE)=BW$3,1,0)</f>
        <v>#N/A</v>
      </c>
      <c r="BX5" s="40" t="e">
        <f>IF(VLOOKUP(CONCATENATE($A5,BX$3),Tableau!$J$18:$P$500,3,FALSE)=BX$3,1,0)</f>
        <v>#N/A</v>
      </c>
      <c r="BY5" s="40" t="e">
        <f>IF(VLOOKUP(CONCATENATE($A5,BY$3),Tableau!$J$18:$P$500,3,FALSE)=BY$3,1,0)</f>
        <v>#N/A</v>
      </c>
      <c r="BZ5" s="40" t="e">
        <f>IF(VLOOKUP(CONCATENATE($A5,BZ$3),Tableau!$J$18:$P$500,3,FALSE)=BZ$3,1,0)</f>
        <v>#N/A</v>
      </c>
      <c r="CA5" s="40" t="e">
        <f>IF(VLOOKUP(CONCATENATE($A5,CA$3),Tableau!$J$18:$P$500,3,FALSE)=CA$3,1,0)</f>
        <v>#N/A</v>
      </c>
      <c r="CB5" s="40" t="e">
        <f>IF(VLOOKUP(CONCATENATE($A5,CB$3),Tableau!$J$18:$P$500,3,FALSE)=CB$3,1,0)</f>
        <v>#N/A</v>
      </c>
      <c r="CC5" s="40" t="e">
        <f>IF(VLOOKUP(CONCATENATE($A5,CC$3),Tableau!$J$18:$P$500,3,FALSE)=CC$3,1,0)</f>
        <v>#N/A</v>
      </c>
      <c r="CD5" s="40" t="e">
        <f>IF(VLOOKUP(CONCATENATE($A5,CD$3),Tableau!$J$18:$P$500,3,FALSE)=CD$3,1,0)</f>
        <v>#N/A</v>
      </c>
      <c r="CE5" s="40" t="e">
        <f>IF(VLOOKUP(CONCATENATE($A5,CE$3),Tableau!$J$18:$P$500,3,FALSE)=CE$3,1,0)</f>
        <v>#N/A</v>
      </c>
      <c r="CF5" s="40" t="e">
        <f>IF(VLOOKUP(CONCATENATE($A5,CF$3),Tableau!$J$18:$P$500,3,FALSE)=CF$3,1,0)</f>
        <v>#N/A</v>
      </c>
      <c r="CG5" s="40" t="e">
        <f>IF(VLOOKUP(CONCATENATE($A5,CG$3),Tableau!$J$18:$P$500,3,FALSE)=CG$3,1,0)</f>
        <v>#N/A</v>
      </c>
      <c r="CH5" s="40" t="e">
        <f>IF(VLOOKUP(CONCATENATE($A5,CH$3),Tableau!$J$18:$P$500,3,FALSE)=CH$3,1,0)</f>
        <v>#N/A</v>
      </c>
      <c r="CI5" s="40" t="e">
        <f>IF(VLOOKUP(CONCATENATE($A5,CI$3),Tableau!$J$18:$P$500,3,FALSE)=CI$3,1,0)</f>
        <v>#N/A</v>
      </c>
      <c r="CJ5" s="40" t="e">
        <f>IF(VLOOKUP(CONCATENATE($A5,CJ$3),Tableau!$J$18:$P$500,3,FALSE)=CJ$3,1,0)</f>
        <v>#N/A</v>
      </c>
      <c r="CK5" s="40" t="e">
        <f>IF(VLOOKUP(CONCATENATE($A5,CK$3),Tableau!$J$18:$P$500,3,FALSE)=CK$3,1,0)</f>
        <v>#N/A</v>
      </c>
      <c r="CL5" s="40" t="e">
        <f>IF(VLOOKUP(CONCATENATE($A5,CL$3),Tableau!$J$18:$P$500,3,FALSE)=CL$3,1,0)</f>
        <v>#N/A</v>
      </c>
      <c r="CM5" s="40" t="e">
        <f>IF(VLOOKUP(CONCATENATE($A5,CM$3),Tableau!$J$18:$P$500,3,FALSE)=CM$3,1,0)</f>
        <v>#N/A</v>
      </c>
      <c r="CN5" s="40" t="e">
        <f>IF(VLOOKUP(CONCATENATE($A5,CN$3),Tableau!$J$18:$P$500,3,FALSE)=CN$3,1,0)</f>
        <v>#N/A</v>
      </c>
      <c r="CO5" s="40" t="e">
        <f>IF(VLOOKUP(CONCATENATE($A5,CO$3),Tableau!$J$18:$P$500,3,FALSE)=CO$3,1,0)</f>
        <v>#N/A</v>
      </c>
      <c r="CP5" s="40" t="e">
        <f>IF(VLOOKUP(CONCATENATE($A5,CP$3),Tableau!$J$18:$P$500,3,FALSE)=CP$3,1,0)</f>
        <v>#N/A</v>
      </c>
      <c r="CQ5" s="40" t="e">
        <f>IF(VLOOKUP(CONCATENATE($A5,CQ$3),Tableau!$J$18:$P$500,3,FALSE)=CQ$3,1,0)</f>
        <v>#N/A</v>
      </c>
      <c r="CR5" s="40" t="e">
        <f>IF(VLOOKUP(CONCATENATE($A5,CR$3),Tableau!$J$18:$P$500,3,FALSE)=CR$3,1,0)</f>
        <v>#N/A</v>
      </c>
      <c r="CS5" s="40" t="e">
        <f>IF(VLOOKUP(CONCATENATE($A5,CS$3),Tableau!$J$18:$P$500,3,FALSE)=CS$3,1,0)</f>
        <v>#N/A</v>
      </c>
      <c r="CT5" s="40" t="e">
        <f>IF(VLOOKUP(CONCATENATE($A5,CT$3),Tableau!$J$18:$P$500,3,FALSE)=CT$3,1,0)</f>
        <v>#N/A</v>
      </c>
      <c r="CU5" s="41" t="e">
        <f>IF(VLOOKUP(CONCATENATE($A5,CU$3),Tableau!$J$18:$P$500,3,FALSE)=CU$3,1,0)</f>
        <v>#N/A</v>
      </c>
    </row>
    <row r="6" spans="1:991 1090:1981 2080:3070 3169:4060 4159:5050 5149:6139 6238:7129 7228:8119 8218:9208 9307:10198 10297:11188 11287:12277 12376:13267 13366:14257 14356:15346 15445:16336" x14ac:dyDescent="0.3">
      <c r="A6" s="39" t="s">
        <v>5</v>
      </c>
      <c r="B6" s="40" t="e">
        <f>IF(VLOOKUP(CONCATENATE($A6,B$3),Tableau!$B$18:$G$500,3,FALSE)=B$3,1,0)</f>
        <v>#N/A</v>
      </c>
      <c r="C6" s="40" t="e">
        <f>IF(VLOOKUP(CONCATENATE($A6,C$3),Tableau!$B$18:$G$500,3,FALSE)=C$3,1,0)</f>
        <v>#N/A</v>
      </c>
      <c r="D6" s="40" t="e">
        <f>IF(VLOOKUP(CONCATENATE($A6,D$3),Tableau!$B$18:$G$500,3,FALSE)=D$3,1,0)</f>
        <v>#N/A</v>
      </c>
      <c r="E6" s="40">
        <f>IF(VLOOKUP(CONCATENATE($A6,E$3),Tableau!$B$18:$G$500,3,FALSE)=E$3,1,0)</f>
        <v>1</v>
      </c>
      <c r="F6" s="40">
        <f>IF(VLOOKUP(CONCATENATE($A6,F$3),Tableau!$B$18:$G$500,3,FALSE)=F$3,1,0)</f>
        <v>1</v>
      </c>
      <c r="G6" s="40">
        <f>IF(VLOOKUP(CONCATENATE($A6,G$3),Tableau!$B$18:$G$500,3,FALSE)=G$3,1,0)</f>
        <v>1</v>
      </c>
      <c r="H6" s="40">
        <f>IF(VLOOKUP(CONCATENATE($A6,H$3),Tableau!$B$18:$G$500,3,FALSE)=H$3,1,0)</f>
        <v>1</v>
      </c>
      <c r="I6" s="40" t="e">
        <f>IF(VLOOKUP(CONCATENATE($A6,I$3),Tableau!$B$18:$G$500,3,FALSE)=I$3,1,0)</f>
        <v>#N/A</v>
      </c>
      <c r="J6" s="40" t="e">
        <f>IF(VLOOKUP(CONCATENATE($A6,J$3),Tableau!$B$18:$G$500,3,FALSE)=J$3,1,0)</f>
        <v>#N/A</v>
      </c>
      <c r="K6" s="40" t="e">
        <f>IF(VLOOKUP(CONCATENATE($A6,K$3),Tableau!$B$18:$G$500,3,FALSE)=K$3,1,0)</f>
        <v>#N/A</v>
      </c>
      <c r="L6" s="40" t="e">
        <f>IF(VLOOKUP(CONCATENATE($A6,L$3),Tableau!$B$18:$G$500,3,FALSE)=L$3,1,0)</f>
        <v>#N/A</v>
      </c>
      <c r="M6" s="40" t="e">
        <f>IF(VLOOKUP(CONCATENATE($A6,M$3),Tableau!$B$18:$G$500,3,FALSE)=M$3,1,0)</f>
        <v>#N/A</v>
      </c>
      <c r="N6" s="40" t="e">
        <f>IF(VLOOKUP(CONCATENATE($A6,N$3),Tableau!$B$18:$G$500,3,FALSE)=N$3,1,0)</f>
        <v>#N/A</v>
      </c>
      <c r="O6" s="40" t="e">
        <f>IF(VLOOKUP(CONCATENATE($A6,O$3),Tableau!$B$18:$G$500,3,FALSE)=O$3,1,0)</f>
        <v>#N/A</v>
      </c>
      <c r="P6" s="40" t="e">
        <f>IF(VLOOKUP(CONCATENATE($A6,P$3),Tableau!$B$18:$G$500,3,FALSE)=P$3,1,0)</f>
        <v>#N/A</v>
      </c>
      <c r="Q6" s="40" t="e">
        <f>IF(VLOOKUP(CONCATENATE($A6,Q$3),Tableau!$B$18:$G$500,3,FALSE)=Q$3,1,0)</f>
        <v>#N/A</v>
      </c>
      <c r="R6" s="40" t="e">
        <f>IF(VLOOKUP(CONCATENATE($A6,R$3),Tableau!$B$18:$G$500,3,FALSE)=R$3,1,0)</f>
        <v>#N/A</v>
      </c>
      <c r="S6" s="40" t="e">
        <f>IF(VLOOKUP(CONCATENATE($A6,S$3),Tableau!$B$18:$G$500,3,FALSE)=S$3,1,0)</f>
        <v>#N/A</v>
      </c>
      <c r="T6" s="40" t="e">
        <f>IF(VLOOKUP(CONCATENATE($A6,T$3),Tableau!$B$18:$G$500,3,FALSE)=T$3,1,0)</f>
        <v>#N/A</v>
      </c>
      <c r="U6" s="40" t="e">
        <f>IF(VLOOKUP(CONCATENATE($A6,U$3),Tableau!$B$18:$G$500,3,FALSE)=U$3,1,0)</f>
        <v>#N/A</v>
      </c>
      <c r="V6" s="40" t="e">
        <f>IF(VLOOKUP(CONCATENATE($A6,V$3),Tableau!$B$18:$G$500,3,FALSE)=V$3,1,0)</f>
        <v>#N/A</v>
      </c>
      <c r="W6" s="40" t="e">
        <f>IF(VLOOKUP(CONCATENATE($A6,W$3),Tableau!$B$18:$G$500,3,FALSE)=W$3,1,0)</f>
        <v>#N/A</v>
      </c>
      <c r="X6" s="40" t="e">
        <f>IF(VLOOKUP(CONCATENATE($A6,X$3),Tableau!$B$18:$G$500,3,FALSE)=X$3,1,0)</f>
        <v>#N/A</v>
      </c>
      <c r="Y6" s="40" t="e">
        <f>IF(VLOOKUP(CONCATENATE($A6,Y$3),Tableau!$B$18:$G$500,3,FALSE)=Y$3,1,0)</f>
        <v>#N/A</v>
      </c>
      <c r="Z6" s="40" t="e">
        <f>IF(VLOOKUP(CONCATENATE($A6,Z$3),Tableau!$B$18:$G$500,3,FALSE)=Z$3,1,0)</f>
        <v>#N/A</v>
      </c>
      <c r="AA6" s="40" t="e">
        <f>IF(VLOOKUP(CONCATENATE($A6,AA$3),Tableau!$B$18:$G$500,3,FALSE)=AA$3,1,0)</f>
        <v>#N/A</v>
      </c>
      <c r="AB6" s="40" t="e">
        <f>IF(VLOOKUP(CONCATENATE($A6,AB$3),Tableau!$B$18:$G$500,3,FALSE)=AB$3,1,0)</f>
        <v>#N/A</v>
      </c>
      <c r="AC6" s="40" t="e">
        <f>IF(VLOOKUP(CONCATENATE($A6,AC$3),Tableau!$B$18:$G$500,3,FALSE)=AC$3,1,0)</f>
        <v>#N/A</v>
      </c>
      <c r="AD6" s="40" t="e">
        <f>IF(VLOOKUP(CONCATENATE($A6,AD$3),Tableau!$B$18:$G$500,3,FALSE)=AD$3,1,0)</f>
        <v>#N/A</v>
      </c>
      <c r="AE6" s="40" t="e">
        <f>IF(VLOOKUP(CONCATENATE($A6,AE$3),Tableau!$B$18:$G$500,3,FALSE)=AE$3,1,0)</f>
        <v>#N/A</v>
      </c>
      <c r="AF6" s="40" t="e">
        <f>IF(VLOOKUP(CONCATENATE($A6,AF$3),Tableau!$B$18:$G$500,3,FALSE)=AF$3,1,0)</f>
        <v>#N/A</v>
      </c>
      <c r="AG6" s="40" t="e">
        <f>IF(VLOOKUP(CONCATENATE($A6,AG$3),Tableau!$B$18:$G$500,3,FALSE)=AG$3,1,0)</f>
        <v>#N/A</v>
      </c>
      <c r="AH6" s="40" t="e">
        <f>IF(VLOOKUP(CONCATENATE($A6,AH$3),Tableau!$B$18:$G$500,3,FALSE)=AH$3,1,0)</f>
        <v>#N/A</v>
      </c>
      <c r="AI6" s="40" t="e">
        <f>IF(VLOOKUP(CONCATENATE($A6,AI$3),Tableau!$B$18:$G$500,3,FALSE)=AI$3,1,0)</f>
        <v>#N/A</v>
      </c>
      <c r="AJ6" s="40" t="e">
        <f>IF(VLOOKUP(CONCATENATE($A6,AJ$3),Tableau!$B$18:$G$500,3,FALSE)=AJ$3,1,0)</f>
        <v>#N/A</v>
      </c>
      <c r="AK6" s="40" t="e">
        <f>IF(VLOOKUP(CONCATENATE($A6,AK$3),Tableau!$B$18:$G$500,3,FALSE)=AK$3,1,0)</f>
        <v>#N/A</v>
      </c>
      <c r="AL6" s="40" t="e">
        <f>IF(VLOOKUP(CONCATENATE($A6,AL$3),Tableau!$B$18:$G$500,3,FALSE)=AL$3,1,0)</f>
        <v>#N/A</v>
      </c>
      <c r="AM6" s="40" t="e">
        <f>IF(VLOOKUP(CONCATENATE($A6,AM$3),Tableau!$B$18:$G$500,3,FALSE)=AM$3,1,0)</f>
        <v>#N/A</v>
      </c>
      <c r="AN6" s="40" t="e">
        <f>IF(VLOOKUP(CONCATENATE($A6,AN$3),Tableau!$B$18:$G$500,3,FALSE)=AN$3,1,0)</f>
        <v>#N/A</v>
      </c>
      <c r="AO6" s="40" t="e">
        <f>IF(VLOOKUP(CONCATENATE($A6,AO$3),Tableau!$B$18:$G$500,3,FALSE)=AO$3,1,0)</f>
        <v>#N/A</v>
      </c>
      <c r="AP6" s="40" t="e">
        <f>IF(VLOOKUP(CONCATENATE($A6,AP$3),Tableau!$B$18:$G$500,3,FALSE)=AP$3,1,0)</f>
        <v>#N/A</v>
      </c>
      <c r="AQ6" s="40" t="e">
        <f>IF(VLOOKUP(CONCATENATE($A6,AQ$3),Tableau!$B$18:$G$500,3,FALSE)=AQ$3,1,0)</f>
        <v>#N/A</v>
      </c>
      <c r="AR6" s="40" t="e">
        <f>IF(VLOOKUP(CONCATENATE($A6,AR$3),Tableau!$B$18:$G$500,3,FALSE)=AR$3,1,0)</f>
        <v>#N/A</v>
      </c>
      <c r="AS6" s="40" t="e">
        <f>IF(VLOOKUP(CONCATENATE($A6,AS$3),Tableau!$B$18:$G$500,3,FALSE)=AS$3,1,0)</f>
        <v>#N/A</v>
      </c>
      <c r="AT6" s="40" t="e">
        <f>IF(VLOOKUP(CONCATENATE($A6,AT$3),Tableau!$B$18:$G$500,3,FALSE)=AT$3,1,0)</f>
        <v>#N/A</v>
      </c>
      <c r="AU6" s="40" t="e">
        <f>IF(VLOOKUP(CONCATENATE($A6,AU$3),Tableau!$B$18:$G$500,3,FALSE)=AU$3,1,0)</f>
        <v>#N/A</v>
      </c>
      <c r="AV6" s="40" t="e">
        <f>IF(VLOOKUP(CONCATENATE($A6,AV$3),Tableau!$B$18:$G$500,3,FALSE)=AV$3,1,0)</f>
        <v>#N/A</v>
      </c>
      <c r="AW6" s="40" t="e">
        <f>IF(VLOOKUP(CONCATENATE($A6,AW$3),Tableau!$B$18:$G$500,3,FALSE)=AW$3,1,0)</f>
        <v>#N/A</v>
      </c>
      <c r="AX6" s="40" t="e">
        <f>IF(VLOOKUP(CONCATENATE($A6,AX$3),Tableau!$B$18:$G$500,3,FALSE)=AX$3,1,0)</f>
        <v>#N/A</v>
      </c>
      <c r="AY6" s="40" t="e">
        <f>IF(VLOOKUP(CONCATENATE($A6,AY$3),Tableau!$B$18:$G$500,3,FALSE)=AY$3,1,0)</f>
        <v>#N/A</v>
      </c>
      <c r="AZ6" s="40" t="e">
        <f>IF(VLOOKUP(CONCATENATE($A6,AZ$3),Tableau!$B$18:$G$500,3,FALSE)=AZ$3,1,0)</f>
        <v>#N/A</v>
      </c>
      <c r="BA6" s="40" t="e">
        <f>IF(VLOOKUP(CONCATENATE($A6,BA$3),Tableau!$B$18:$G$500,3,FALSE)=BA$3,1,0)</f>
        <v>#N/A</v>
      </c>
      <c r="BB6" s="40" t="e">
        <f>IF(VLOOKUP(CONCATENATE($A6,BB$3),Tableau!$B$18:$G$500,3,FALSE)=BB$3,1,0)</f>
        <v>#N/A</v>
      </c>
      <c r="BC6" s="40" t="e">
        <f>IF(VLOOKUP(CONCATENATE($A6,BC$3),Tableau!$B$18:$G$500,3,FALSE)=BC$3,1,0)</f>
        <v>#N/A</v>
      </c>
      <c r="BD6" s="40" t="e">
        <f>IF(VLOOKUP(CONCATENATE($A6,BD$3),Tableau!$B$18:$G$500,3,FALSE)=BD$3,1,0)</f>
        <v>#N/A</v>
      </c>
      <c r="BE6" s="40" t="e">
        <f>IF(VLOOKUP(CONCATENATE($A6,BE$3),Tableau!$B$18:$G$500,3,FALSE)=BE$3,1,0)</f>
        <v>#N/A</v>
      </c>
      <c r="BF6" s="40" t="e">
        <f>IF(VLOOKUP(CONCATENATE($A6,BF$3),Tableau!$B$18:$G$500,3,FALSE)=BF$3,1,0)</f>
        <v>#N/A</v>
      </c>
      <c r="BG6" s="40" t="e">
        <f>IF(VLOOKUP(CONCATENATE($A6,BG$3),Tableau!$B$18:$G$500,3,FALSE)=BG$3,1,0)</f>
        <v>#N/A</v>
      </c>
      <c r="BH6" s="40" t="e">
        <f>IF(VLOOKUP(CONCATENATE($A6,BH$3),Tableau!$B$18:$G$500,3,FALSE)=BH$3,1,0)</f>
        <v>#N/A</v>
      </c>
      <c r="BI6" s="40" t="e">
        <f>IF(VLOOKUP(CONCATENATE($A6,BI$3),Tableau!$B$18:$G$500,3,FALSE)=BI$3,1,0)</f>
        <v>#N/A</v>
      </c>
      <c r="BJ6" s="40" t="e">
        <f>IF(VLOOKUP(CONCATENATE($A6,BJ$3),Tableau!$B$18:$G$500,3,FALSE)=BJ$3,1,0)</f>
        <v>#N/A</v>
      </c>
      <c r="BK6" s="40" t="e">
        <f>IF(VLOOKUP(CONCATENATE($A6,BK$3),Tableau!$B$18:$G$500,3,FALSE)=BK$3,1,0)</f>
        <v>#N/A</v>
      </c>
      <c r="BL6" s="40" t="e">
        <f>IF(VLOOKUP(CONCATENATE($A6,BL$3),Tableau!$B$18:$G$500,3,FALSE)=BL$3,1,0)</f>
        <v>#N/A</v>
      </c>
      <c r="BM6" s="40" t="e">
        <f>IF(VLOOKUP(CONCATENATE($A6,BM$3),Tableau!$B$18:$G$500,3,FALSE)=BM$3,1,0)</f>
        <v>#N/A</v>
      </c>
      <c r="BN6" s="40" t="e">
        <f>IF(VLOOKUP(CONCATENATE($A6,BN$3),Tableau!$B$18:$G$500,3,FALSE)=BN$3,1,0)</f>
        <v>#N/A</v>
      </c>
      <c r="BO6" s="40" t="e">
        <f>IF(VLOOKUP(CONCATENATE($A6,BO$3),Tableau!$B$18:$G$500,3,FALSE)=BO$3,1,0)</f>
        <v>#N/A</v>
      </c>
      <c r="BP6" s="40" t="e">
        <f>IF(VLOOKUP(CONCATENATE($A6,BP$3),Tableau!$B$18:$G$500,3,FALSE)=BP$3,1,0)</f>
        <v>#N/A</v>
      </c>
      <c r="BQ6" s="40" t="e">
        <f>IF(VLOOKUP(CONCATENATE($A6,BQ$3),Tableau!$B$18:$G$500,3,FALSE)=BQ$3,1,0)</f>
        <v>#N/A</v>
      </c>
      <c r="BR6" s="40" t="e">
        <f>IF(VLOOKUP(CONCATENATE($A6,BR$3),Tableau!$B$18:$G$500,3,FALSE)=BR$3,1,0)</f>
        <v>#N/A</v>
      </c>
      <c r="BS6" s="40" t="e">
        <f>IF(VLOOKUP(CONCATENATE($A6,BS$3),Tableau!$B$18:$G$500,3,FALSE)=BS$3,1,0)</f>
        <v>#N/A</v>
      </c>
      <c r="BT6" s="40" t="e">
        <f>IF(VLOOKUP(CONCATENATE($A6,BT$3),Tableau!$B$18:$G$500,3,FALSE)=BT$3,1,0)</f>
        <v>#N/A</v>
      </c>
      <c r="BU6" s="40" t="e">
        <f>IF(VLOOKUP(CONCATENATE($A6,BU$3),Tableau!$B$18:$G$500,3,FALSE)=BU$3,1,0)</f>
        <v>#N/A</v>
      </c>
      <c r="BV6" s="40" t="e">
        <f>IF(VLOOKUP(CONCATENATE($A6,BV$3),Tableau!$B$18:$G$500,3,FALSE)=BV$3,1,0)</f>
        <v>#N/A</v>
      </c>
      <c r="BW6" s="40" t="e">
        <f>IF(VLOOKUP(CONCATENATE($A6,BW$3),Tableau!$B$18:$G$500,3,FALSE)=BW$3,1,0)</f>
        <v>#N/A</v>
      </c>
      <c r="BX6" s="40" t="e">
        <f>IF(VLOOKUP(CONCATENATE($A6,BX$3),Tableau!$B$18:$G$500,3,FALSE)=BX$3,1,0)</f>
        <v>#N/A</v>
      </c>
      <c r="BY6" s="40" t="e">
        <f>IF(VLOOKUP(CONCATENATE($A6,BY$3),Tableau!$B$18:$G$500,3,FALSE)=BY$3,1,0)</f>
        <v>#N/A</v>
      </c>
      <c r="BZ6" s="40" t="e">
        <f>IF(VLOOKUP(CONCATENATE($A6,BZ$3),Tableau!$B$18:$G$500,3,FALSE)=BZ$3,1,0)</f>
        <v>#N/A</v>
      </c>
      <c r="CA6" s="40" t="e">
        <f>IF(VLOOKUP(CONCATENATE($A6,CA$3),Tableau!$B$18:$G$500,3,FALSE)=CA$3,1,0)</f>
        <v>#N/A</v>
      </c>
      <c r="CB6" s="40" t="e">
        <f>IF(VLOOKUP(CONCATENATE($A6,CB$3),Tableau!$B$18:$G$500,3,FALSE)=CB$3,1,0)</f>
        <v>#N/A</v>
      </c>
      <c r="CC6" s="40" t="e">
        <f>IF(VLOOKUP(CONCATENATE($A6,CC$3),Tableau!$B$18:$G$500,3,FALSE)=CC$3,1,0)</f>
        <v>#N/A</v>
      </c>
      <c r="CD6" s="40" t="e">
        <f>IF(VLOOKUP(CONCATENATE($A6,CD$3),Tableau!$B$18:$G$500,3,FALSE)=CD$3,1,0)</f>
        <v>#N/A</v>
      </c>
      <c r="CE6" s="40" t="e">
        <f>IF(VLOOKUP(CONCATENATE($A6,CE$3),Tableau!$B$18:$G$500,3,FALSE)=CE$3,1,0)</f>
        <v>#N/A</v>
      </c>
      <c r="CF6" s="40" t="e">
        <f>IF(VLOOKUP(CONCATENATE($A6,CF$3),Tableau!$B$18:$G$500,3,FALSE)=CF$3,1,0)</f>
        <v>#N/A</v>
      </c>
      <c r="CG6" s="40" t="e">
        <f>IF(VLOOKUP(CONCATENATE($A6,CG$3),Tableau!$B$18:$G$500,3,FALSE)=CG$3,1,0)</f>
        <v>#N/A</v>
      </c>
      <c r="CH6" s="40" t="e">
        <f>IF(VLOOKUP(CONCATENATE($A6,CH$3),Tableau!$B$18:$G$500,3,FALSE)=CH$3,1,0)</f>
        <v>#N/A</v>
      </c>
      <c r="CI6" s="40" t="e">
        <f>IF(VLOOKUP(CONCATENATE($A6,CI$3),Tableau!$B$18:$G$500,3,FALSE)=CI$3,1,0)</f>
        <v>#N/A</v>
      </c>
      <c r="CJ6" s="40" t="e">
        <f>IF(VLOOKUP(CONCATENATE($A6,CJ$3),Tableau!$B$18:$G$500,3,FALSE)=CJ$3,1,0)</f>
        <v>#N/A</v>
      </c>
      <c r="CK6" s="40" t="e">
        <f>IF(VLOOKUP(CONCATENATE($A6,CK$3),Tableau!$B$18:$G$500,3,FALSE)=CK$3,1,0)</f>
        <v>#N/A</v>
      </c>
      <c r="CL6" s="40" t="e">
        <f>IF(VLOOKUP(CONCATENATE($A6,CL$3),Tableau!$B$18:$G$500,3,FALSE)=CL$3,1,0)</f>
        <v>#N/A</v>
      </c>
      <c r="CM6" s="40" t="e">
        <f>IF(VLOOKUP(CONCATENATE($A6,CM$3),Tableau!$B$18:$G$500,3,FALSE)=CM$3,1,0)</f>
        <v>#N/A</v>
      </c>
      <c r="CN6" s="40" t="e">
        <f>IF(VLOOKUP(CONCATENATE($A6,CN$3),Tableau!$B$18:$G$500,3,FALSE)=CN$3,1,0)</f>
        <v>#N/A</v>
      </c>
      <c r="CO6" s="40" t="e">
        <f>IF(VLOOKUP(CONCATENATE($A6,CO$3),Tableau!$B$18:$G$500,3,FALSE)=CO$3,1,0)</f>
        <v>#N/A</v>
      </c>
      <c r="CP6" s="40" t="e">
        <f>IF(VLOOKUP(CONCATENATE($A6,CP$3),Tableau!$B$18:$G$500,3,FALSE)=CP$3,1,0)</f>
        <v>#N/A</v>
      </c>
      <c r="CQ6" s="40" t="e">
        <f>IF(VLOOKUP(CONCATENATE($A6,CQ$3),Tableau!$B$18:$G$500,3,FALSE)=CQ$3,1,0)</f>
        <v>#N/A</v>
      </c>
      <c r="CR6" s="40" t="e">
        <f>IF(VLOOKUP(CONCATENATE($A6,CR$3),Tableau!$B$18:$G$500,3,FALSE)=CR$3,1,0)</f>
        <v>#N/A</v>
      </c>
      <c r="CS6" s="40" t="e">
        <f>IF(VLOOKUP(CONCATENATE($A6,CS$3),Tableau!$B$18:$G$500,3,FALSE)=CS$3,1,0)</f>
        <v>#N/A</v>
      </c>
      <c r="CT6" s="40" t="e">
        <f>IF(VLOOKUP(CONCATENATE($A6,CT$3),Tableau!$B$18:$G$500,3,FALSE)=CT$3,1,0)</f>
        <v>#N/A</v>
      </c>
      <c r="CU6" s="41" t="e">
        <f>IF(VLOOKUP(CONCATENATE($A6,CU$3),Tableau!$B$18:$G$500,3,FALSE)=CU$3,1,0)</f>
        <v>#N/A</v>
      </c>
    </row>
    <row r="7" spans="1:991 1090:1981 2080:3070 3169:4060 4159:5050 5149:6139 6238:7129 7228:8119 8218:9208 9307:10198 10297:11188 11287:12277 12376:13267 13366:14257 14356:15346 15445:16336" x14ac:dyDescent="0.3">
      <c r="A7" s="39" t="s">
        <v>5</v>
      </c>
      <c r="B7" s="40" t="e">
        <f>IF(VLOOKUP(CONCATENATE($A7,B$3),Tableau!$J$18:$P$500,3,FALSE)=B$3,1,0)</f>
        <v>#N/A</v>
      </c>
      <c r="C7" s="40" t="e">
        <f>IF(VLOOKUP(CONCATENATE($A7,C$3),Tableau!$J$18:$P$500,3,FALSE)=C$3,1,0)</f>
        <v>#N/A</v>
      </c>
      <c r="D7" s="40" t="e">
        <f>IF(VLOOKUP(CONCATENATE($A7,D$3),Tableau!$J$18:$P$500,3,FALSE)=D$3,1,0)</f>
        <v>#N/A</v>
      </c>
      <c r="E7" s="40" t="e">
        <f>IF(VLOOKUP(CONCATENATE($A7,E$3),Tableau!$J$18:$P$500,3,FALSE)=E$3,1,0)</f>
        <v>#N/A</v>
      </c>
      <c r="F7" s="40">
        <f>IF(VLOOKUP(CONCATENATE($A7,F$3),Tableau!$J$18:$P$500,3,FALSE)=F$3,1,0)</f>
        <v>1</v>
      </c>
      <c r="G7" s="40">
        <f>IF(VLOOKUP(CONCATENATE($A7,G$3),Tableau!$J$18:$P$500,3,FALSE)=G$3,1,0)</f>
        <v>1</v>
      </c>
      <c r="H7" s="40">
        <f>IF(VLOOKUP(CONCATENATE($A7,H$3),Tableau!$J$18:$P$500,3,FALSE)=H$3,1,0)</f>
        <v>1</v>
      </c>
      <c r="I7" s="40">
        <f>IF(VLOOKUP(CONCATENATE($A7,I$3),Tableau!$J$18:$P$500,3,FALSE)=I$3,1,0)</f>
        <v>1</v>
      </c>
      <c r="J7" s="40">
        <f>IF(VLOOKUP(CONCATENATE($A7,J$3),Tableau!$J$18:$P$500,3,FALSE)=J$3,1,0)</f>
        <v>1</v>
      </c>
      <c r="K7" s="40">
        <f>IF(VLOOKUP(CONCATENATE($A7,K$3),Tableau!$J$18:$P$500,3,FALSE)=K$3,1,0)</f>
        <v>1</v>
      </c>
      <c r="L7" s="40">
        <f>IF(VLOOKUP(CONCATENATE($A7,L$3),Tableau!$J$18:$P$500,3,FALSE)=L$3,1,0)</f>
        <v>1</v>
      </c>
      <c r="M7" s="40">
        <f>IF(VLOOKUP(CONCATENATE($A7,M$3),Tableau!$J$18:$P$500,3,FALSE)=M$3,1,0)</f>
        <v>1</v>
      </c>
      <c r="N7" s="40">
        <f>IF(VLOOKUP(CONCATENATE($A7,N$3),Tableau!$J$18:$P$500,3,FALSE)=N$3,1,0)</f>
        <v>1</v>
      </c>
      <c r="O7" s="40">
        <f>IF(VLOOKUP(CONCATENATE($A7,O$3),Tableau!$J$18:$P$500,3,FALSE)=O$3,1,0)</f>
        <v>1</v>
      </c>
      <c r="P7" s="40" t="e">
        <f>IF(VLOOKUP(CONCATENATE($A7,P$3),Tableau!$J$18:$P$500,3,FALSE)=P$3,1,0)</f>
        <v>#N/A</v>
      </c>
      <c r="Q7" s="40" t="e">
        <f>IF(VLOOKUP(CONCATENATE($A7,Q$3),Tableau!$J$18:$P$500,3,FALSE)=Q$3,1,0)</f>
        <v>#N/A</v>
      </c>
      <c r="R7" s="40" t="e">
        <f>IF(VLOOKUP(CONCATENATE($A7,R$3),Tableau!$J$18:$P$500,3,FALSE)=R$3,1,0)</f>
        <v>#N/A</v>
      </c>
      <c r="S7" s="40" t="e">
        <f>IF(VLOOKUP(CONCATENATE($A7,S$3),Tableau!$J$18:$P$500,3,FALSE)=S$3,1,0)</f>
        <v>#N/A</v>
      </c>
      <c r="T7" s="40" t="e">
        <f>IF(VLOOKUP(CONCATENATE($A7,T$3),Tableau!$J$18:$P$500,3,FALSE)=T$3,1,0)</f>
        <v>#N/A</v>
      </c>
      <c r="U7" s="40" t="e">
        <f>IF(VLOOKUP(CONCATENATE($A7,U$3),Tableau!$J$18:$P$500,3,FALSE)=U$3,1,0)</f>
        <v>#N/A</v>
      </c>
      <c r="V7" s="40" t="e">
        <f>IF(VLOOKUP(CONCATENATE($A7,V$3),Tableau!$J$18:$P$500,3,FALSE)=V$3,1,0)</f>
        <v>#N/A</v>
      </c>
      <c r="W7" s="40" t="e">
        <f>IF(VLOOKUP(CONCATENATE($A7,W$3),Tableau!$J$18:$P$500,3,FALSE)=W$3,1,0)</f>
        <v>#N/A</v>
      </c>
      <c r="X7" s="40" t="e">
        <f>IF(VLOOKUP(CONCATENATE($A7,X$3),Tableau!$J$18:$P$500,3,FALSE)=X$3,1,0)</f>
        <v>#N/A</v>
      </c>
      <c r="Y7" s="40" t="e">
        <f>IF(VLOOKUP(CONCATENATE($A7,Y$3),Tableau!$J$18:$P$500,3,FALSE)=Y$3,1,0)</f>
        <v>#N/A</v>
      </c>
      <c r="Z7" s="40" t="e">
        <f>IF(VLOOKUP(CONCATENATE($A7,Z$3),Tableau!$J$18:$P$500,3,FALSE)=Z$3,1,0)</f>
        <v>#N/A</v>
      </c>
      <c r="AA7" s="40" t="e">
        <f>IF(VLOOKUP(CONCATENATE($A7,AA$3),Tableau!$J$18:$P$500,3,FALSE)=AA$3,1,0)</f>
        <v>#N/A</v>
      </c>
      <c r="AB7" s="40" t="e">
        <f>IF(VLOOKUP(CONCATENATE($A7,AB$3),Tableau!$J$18:$P$500,3,FALSE)=AB$3,1,0)</f>
        <v>#N/A</v>
      </c>
      <c r="AC7" s="40" t="e">
        <f>IF(VLOOKUP(CONCATENATE($A7,AC$3),Tableau!$J$18:$P$500,3,FALSE)=AC$3,1,0)</f>
        <v>#N/A</v>
      </c>
      <c r="AD7" s="40" t="e">
        <f>IF(VLOOKUP(CONCATENATE($A7,AD$3),Tableau!$J$18:$P$500,3,FALSE)=AD$3,1,0)</f>
        <v>#N/A</v>
      </c>
      <c r="AE7" s="40" t="e">
        <f>IF(VLOOKUP(CONCATENATE($A7,AE$3),Tableau!$J$18:$P$500,3,FALSE)=AE$3,1,0)</f>
        <v>#N/A</v>
      </c>
      <c r="AF7" s="40" t="e">
        <f>IF(VLOOKUP(CONCATENATE($A7,AF$3),Tableau!$J$18:$P$500,3,FALSE)=AF$3,1,0)</f>
        <v>#N/A</v>
      </c>
      <c r="AG7" s="40" t="e">
        <f>IF(VLOOKUP(CONCATENATE($A7,AG$3),Tableau!$J$18:$P$500,3,FALSE)=AG$3,1,0)</f>
        <v>#N/A</v>
      </c>
      <c r="AH7" s="40" t="e">
        <f>IF(VLOOKUP(CONCATENATE($A7,AH$3),Tableau!$J$18:$P$500,3,FALSE)=AH$3,1,0)</f>
        <v>#N/A</v>
      </c>
      <c r="AI7" s="40" t="e">
        <f>IF(VLOOKUP(CONCATENATE($A7,AI$3),Tableau!$J$18:$P$500,3,FALSE)=AI$3,1,0)</f>
        <v>#N/A</v>
      </c>
      <c r="AJ7" s="40" t="e">
        <f>IF(VLOOKUP(CONCATENATE($A7,AJ$3),Tableau!$J$18:$P$500,3,FALSE)=AJ$3,1,0)</f>
        <v>#N/A</v>
      </c>
      <c r="AK7" s="40" t="e">
        <f>IF(VLOOKUP(CONCATENATE($A7,AK$3),Tableau!$J$18:$P$500,3,FALSE)=AK$3,1,0)</f>
        <v>#N/A</v>
      </c>
      <c r="AL7" s="40" t="e">
        <f>IF(VLOOKUP(CONCATENATE($A7,AL$3),Tableau!$J$18:$P$500,3,FALSE)=AL$3,1,0)</f>
        <v>#N/A</v>
      </c>
      <c r="AM7" s="40" t="e">
        <f>IF(VLOOKUP(CONCATENATE($A7,AM$3),Tableau!$J$18:$P$500,3,FALSE)=AM$3,1,0)</f>
        <v>#N/A</v>
      </c>
      <c r="AN7" s="40" t="e">
        <f>IF(VLOOKUP(CONCATENATE($A7,AN$3),Tableau!$J$18:$P$500,3,FALSE)=AN$3,1,0)</f>
        <v>#N/A</v>
      </c>
      <c r="AO7" s="40" t="e">
        <f>IF(VLOOKUP(CONCATENATE($A7,AO$3),Tableau!$J$18:$P$500,3,FALSE)=AO$3,1,0)</f>
        <v>#N/A</v>
      </c>
      <c r="AP7" s="40" t="e">
        <f>IF(VLOOKUP(CONCATENATE($A7,AP$3),Tableau!$J$18:$P$500,3,FALSE)=AP$3,1,0)</f>
        <v>#N/A</v>
      </c>
      <c r="AQ7" s="40" t="e">
        <f>IF(VLOOKUP(CONCATENATE($A7,AQ$3),Tableau!$J$18:$P$500,3,FALSE)=AQ$3,1,0)</f>
        <v>#N/A</v>
      </c>
      <c r="AR7" s="40" t="e">
        <f>IF(VLOOKUP(CONCATENATE($A7,AR$3),Tableau!$J$18:$P$500,3,FALSE)=AR$3,1,0)</f>
        <v>#N/A</v>
      </c>
      <c r="AS7" s="40" t="e">
        <f>IF(VLOOKUP(CONCATENATE($A7,AS$3),Tableau!$J$18:$P$500,3,FALSE)=AS$3,1,0)</f>
        <v>#N/A</v>
      </c>
      <c r="AT7" s="40" t="e">
        <f>IF(VLOOKUP(CONCATENATE($A7,AT$3),Tableau!$J$18:$P$500,3,FALSE)=AT$3,1,0)</f>
        <v>#N/A</v>
      </c>
      <c r="AU7" s="40" t="e">
        <f>IF(VLOOKUP(CONCATENATE($A7,AU$3),Tableau!$J$18:$P$500,3,FALSE)=AU$3,1,0)</f>
        <v>#N/A</v>
      </c>
      <c r="AV7" s="40" t="e">
        <f>IF(VLOOKUP(CONCATENATE($A7,AV$3),Tableau!$J$18:$P$500,3,FALSE)=AV$3,1,0)</f>
        <v>#N/A</v>
      </c>
      <c r="AW7" s="40" t="e">
        <f>IF(VLOOKUP(CONCATENATE($A7,AW$3),Tableau!$J$18:$P$500,3,FALSE)=AW$3,1,0)</f>
        <v>#N/A</v>
      </c>
      <c r="AX7" s="40" t="e">
        <f>IF(VLOOKUP(CONCATENATE($A7,AX$3),Tableau!$J$18:$P$500,3,FALSE)=AX$3,1,0)</f>
        <v>#N/A</v>
      </c>
      <c r="AY7" s="40" t="e">
        <f>IF(VLOOKUP(CONCATENATE($A7,AY$3),Tableau!$J$18:$P$500,3,FALSE)=AY$3,1,0)</f>
        <v>#N/A</v>
      </c>
      <c r="AZ7" s="40" t="e">
        <f>IF(VLOOKUP(CONCATENATE($A7,AZ$3),Tableau!$J$18:$P$500,3,FALSE)=AZ$3,1,0)</f>
        <v>#N/A</v>
      </c>
      <c r="BA7" s="40" t="e">
        <f>IF(VLOOKUP(CONCATENATE($A7,BA$3),Tableau!$J$18:$P$500,3,FALSE)=BA$3,1,0)</f>
        <v>#N/A</v>
      </c>
      <c r="BB7" s="40" t="e">
        <f>IF(VLOOKUP(CONCATENATE($A7,BB$3),Tableau!$J$18:$P$500,3,FALSE)=BB$3,1,0)</f>
        <v>#N/A</v>
      </c>
      <c r="BC7" s="40" t="e">
        <f>IF(VLOOKUP(CONCATENATE($A7,BC$3),Tableau!$J$18:$P$500,3,FALSE)=BC$3,1,0)</f>
        <v>#N/A</v>
      </c>
      <c r="BD7" s="40" t="e">
        <f>IF(VLOOKUP(CONCATENATE($A7,BD$3),Tableau!$J$18:$P$500,3,FALSE)=BD$3,1,0)</f>
        <v>#N/A</v>
      </c>
      <c r="BE7" s="40" t="e">
        <f>IF(VLOOKUP(CONCATENATE($A7,BE$3),Tableau!$J$18:$P$500,3,FALSE)=BE$3,1,0)</f>
        <v>#N/A</v>
      </c>
      <c r="BF7" s="40" t="e">
        <f>IF(VLOOKUP(CONCATENATE($A7,BF$3),Tableau!$J$18:$P$500,3,FALSE)=BF$3,1,0)</f>
        <v>#N/A</v>
      </c>
      <c r="BG7" s="40" t="e">
        <f>IF(VLOOKUP(CONCATENATE($A7,BG$3),Tableau!$J$18:$P$500,3,FALSE)=BG$3,1,0)</f>
        <v>#N/A</v>
      </c>
      <c r="BH7" s="40" t="e">
        <f>IF(VLOOKUP(CONCATENATE($A7,BH$3),Tableau!$J$18:$P$500,3,FALSE)=BH$3,1,0)</f>
        <v>#N/A</v>
      </c>
      <c r="BI7" s="40" t="e">
        <f>IF(VLOOKUP(CONCATENATE($A7,BI$3),Tableau!$J$18:$P$500,3,FALSE)=BI$3,1,0)</f>
        <v>#N/A</v>
      </c>
      <c r="BJ7" s="40" t="e">
        <f>IF(VLOOKUP(CONCATENATE($A7,BJ$3),Tableau!$J$18:$P$500,3,FALSE)=BJ$3,1,0)</f>
        <v>#N/A</v>
      </c>
      <c r="BK7" s="40" t="e">
        <f>IF(VLOOKUP(CONCATENATE($A7,BK$3),Tableau!$J$18:$P$500,3,FALSE)=BK$3,1,0)</f>
        <v>#N/A</v>
      </c>
      <c r="BL7" s="40" t="e">
        <f>IF(VLOOKUP(CONCATENATE($A7,BL$3),Tableau!$J$18:$P$500,3,FALSE)=BL$3,1,0)</f>
        <v>#N/A</v>
      </c>
      <c r="BM7" s="40" t="e">
        <f>IF(VLOOKUP(CONCATENATE($A7,BM$3),Tableau!$J$18:$P$500,3,FALSE)=BM$3,1,0)</f>
        <v>#N/A</v>
      </c>
      <c r="BN7" s="40" t="e">
        <f>IF(VLOOKUP(CONCATENATE($A7,BN$3),Tableau!$J$18:$P$500,3,FALSE)=BN$3,1,0)</f>
        <v>#N/A</v>
      </c>
      <c r="BO7" s="40" t="e">
        <f>IF(VLOOKUP(CONCATENATE($A7,BO$3),Tableau!$J$18:$P$500,3,FALSE)=BO$3,1,0)</f>
        <v>#N/A</v>
      </c>
      <c r="BP7" s="40" t="e">
        <f>IF(VLOOKUP(CONCATENATE($A7,BP$3),Tableau!$J$18:$P$500,3,FALSE)=BP$3,1,0)</f>
        <v>#N/A</v>
      </c>
      <c r="BQ7" s="40" t="e">
        <f>IF(VLOOKUP(CONCATENATE($A7,BQ$3),Tableau!$J$18:$P$500,3,FALSE)=BQ$3,1,0)</f>
        <v>#N/A</v>
      </c>
      <c r="BR7" s="40" t="e">
        <f>IF(VLOOKUP(CONCATENATE($A7,BR$3),Tableau!$J$18:$P$500,3,FALSE)=BR$3,1,0)</f>
        <v>#N/A</v>
      </c>
      <c r="BS7" s="40" t="e">
        <f>IF(VLOOKUP(CONCATENATE($A7,BS$3),Tableau!$J$18:$P$500,3,FALSE)=BS$3,1,0)</f>
        <v>#N/A</v>
      </c>
      <c r="BT7" s="40" t="e">
        <f>IF(VLOOKUP(CONCATENATE($A7,BT$3),Tableau!$J$18:$P$500,3,FALSE)=BT$3,1,0)</f>
        <v>#N/A</v>
      </c>
      <c r="BU7" s="40" t="e">
        <f>IF(VLOOKUP(CONCATENATE($A7,BU$3),Tableau!$J$18:$P$500,3,FALSE)=BU$3,1,0)</f>
        <v>#N/A</v>
      </c>
      <c r="BV7" s="40" t="e">
        <f>IF(VLOOKUP(CONCATENATE($A7,BV$3),Tableau!$J$18:$P$500,3,FALSE)=BV$3,1,0)</f>
        <v>#N/A</v>
      </c>
      <c r="BW7" s="40" t="e">
        <f>IF(VLOOKUP(CONCATENATE($A7,BW$3),Tableau!$J$18:$P$500,3,FALSE)=BW$3,1,0)</f>
        <v>#N/A</v>
      </c>
      <c r="BX7" s="40" t="e">
        <f>IF(VLOOKUP(CONCATENATE($A7,BX$3),Tableau!$J$18:$P$500,3,FALSE)=BX$3,1,0)</f>
        <v>#N/A</v>
      </c>
      <c r="BY7" s="40" t="e">
        <f>IF(VLOOKUP(CONCATENATE($A7,BY$3),Tableau!$J$18:$P$500,3,FALSE)=BY$3,1,0)</f>
        <v>#N/A</v>
      </c>
      <c r="BZ7" s="40" t="e">
        <f>IF(VLOOKUP(CONCATENATE($A7,BZ$3),Tableau!$J$18:$P$500,3,FALSE)=BZ$3,1,0)</f>
        <v>#N/A</v>
      </c>
      <c r="CA7" s="40" t="e">
        <f>IF(VLOOKUP(CONCATENATE($A7,CA$3),Tableau!$J$18:$P$500,3,FALSE)=CA$3,1,0)</f>
        <v>#N/A</v>
      </c>
      <c r="CB7" s="40" t="e">
        <f>IF(VLOOKUP(CONCATENATE($A7,CB$3),Tableau!$J$18:$P$500,3,FALSE)=CB$3,1,0)</f>
        <v>#N/A</v>
      </c>
      <c r="CC7" s="40" t="e">
        <f>IF(VLOOKUP(CONCATENATE($A7,CC$3),Tableau!$J$18:$P$500,3,FALSE)=CC$3,1,0)</f>
        <v>#N/A</v>
      </c>
      <c r="CD7" s="40" t="e">
        <f>IF(VLOOKUP(CONCATENATE($A7,CD$3),Tableau!$J$18:$P$500,3,FALSE)=CD$3,1,0)</f>
        <v>#N/A</v>
      </c>
      <c r="CE7" s="40" t="e">
        <f>IF(VLOOKUP(CONCATENATE($A7,CE$3),Tableau!$J$18:$P$500,3,FALSE)=CE$3,1,0)</f>
        <v>#N/A</v>
      </c>
      <c r="CF7" s="40" t="e">
        <f>IF(VLOOKUP(CONCATENATE($A7,CF$3),Tableau!$J$18:$P$500,3,FALSE)=CF$3,1,0)</f>
        <v>#N/A</v>
      </c>
      <c r="CG7" s="40" t="e">
        <f>IF(VLOOKUP(CONCATENATE($A7,CG$3),Tableau!$J$18:$P$500,3,FALSE)=CG$3,1,0)</f>
        <v>#N/A</v>
      </c>
      <c r="CH7" s="40" t="e">
        <f>IF(VLOOKUP(CONCATENATE($A7,CH$3),Tableau!$J$18:$P$500,3,FALSE)=CH$3,1,0)</f>
        <v>#N/A</v>
      </c>
      <c r="CI7" s="40" t="e">
        <f>IF(VLOOKUP(CONCATENATE($A7,CI$3),Tableau!$J$18:$P$500,3,FALSE)=CI$3,1,0)</f>
        <v>#N/A</v>
      </c>
      <c r="CJ7" s="40" t="e">
        <f>IF(VLOOKUP(CONCATENATE($A7,CJ$3),Tableau!$J$18:$P$500,3,FALSE)=CJ$3,1,0)</f>
        <v>#N/A</v>
      </c>
      <c r="CK7" s="40" t="e">
        <f>IF(VLOOKUP(CONCATENATE($A7,CK$3),Tableau!$J$18:$P$500,3,FALSE)=CK$3,1,0)</f>
        <v>#N/A</v>
      </c>
      <c r="CL7" s="40" t="e">
        <f>IF(VLOOKUP(CONCATENATE($A7,CL$3),Tableau!$J$18:$P$500,3,FALSE)=CL$3,1,0)</f>
        <v>#N/A</v>
      </c>
      <c r="CM7" s="40" t="e">
        <f>IF(VLOOKUP(CONCATENATE($A7,CM$3),Tableau!$J$18:$P$500,3,FALSE)=CM$3,1,0)</f>
        <v>#N/A</v>
      </c>
      <c r="CN7" s="40" t="e">
        <f>IF(VLOOKUP(CONCATENATE($A7,CN$3),Tableau!$J$18:$P$500,3,FALSE)=CN$3,1,0)</f>
        <v>#N/A</v>
      </c>
      <c r="CO7" s="40" t="e">
        <f>IF(VLOOKUP(CONCATENATE($A7,CO$3),Tableau!$J$18:$P$500,3,FALSE)=CO$3,1,0)</f>
        <v>#N/A</v>
      </c>
      <c r="CP7" s="40" t="e">
        <f>IF(VLOOKUP(CONCATENATE($A7,CP$3),Tableau!$J$18:$P$500,3,FALSE)=CP$3,1,0)</f>
        <v>#N/A</v>
      </c>
      <c r="CQ7" s="40" t="e">
        <f>IF(VLOOKUP(CONCATENATE($A7,CQ$3),Tableau!$J$18:$P$500,3,FALSE)=CQ$3,1,0)</f>
        <v>#N/A</v>
      </c>
      <c r="CR7" s="40" t="e">
        <f>IF(VLOOKUP(CONCATENATE($A7,CR$3),Tableau!$J$18:$P$500,3,FALSE)=CR$3,1,0)</f>
        <v>#N/A</v>
      </c>
      <c r="CS7" s="40" t="e">
        <f>IF(VLOOKUP(CONCATENATE($A7,CS$3),Tableau!$J$18:$P$500,3,FALSE)=CS$3,1,0)</f>
        <v>#N/A</v>
      </c>
      <c r="CT7" s="40" t="e">
        <f>IF(VLOOKUP(CONCATENATE($A7,CT$3),Tableau!$J$18:$P$500,3,FALSE)=CT$3,1,0)</f>
        <v>#N/A</v>
      </c>
      <c r="CU7" s="41" t="e">
        <f>IF(VLOOKUP(CONCATENATE($A7,CU$3),Tableau!$J$18:$P$500,3,FALSE)=CU$3,1,0)</f>
        <v>#N/A</v>
      </c>
      <c r="CV7" s="24"/>
      <c r="GQ7" s="24"/>
      <c r="KL7" s="24"/>
      <c r="OG7" s="24"/>
      <c r="SB7" s="24"/>
      <c r="VW7" s="24"/>
      <c r="ZR7" s="24"/>
      <c r="ADM7" s="24"/>
      <c r="AHH7" s="24"/>
      <c r="ALC7" s="24"/>
      <c r="AOX7" s="24"/>
      <c r="ASS7" s="24"/>
      <c r="AWN7" s="24"/>
      <c r="BAI7" s="24"/>
      <c r="BED7" s="24"/>
      <c r="BHY7" s="24"/>
      <c r="BLT7" s="24"/>
      <c r="BPO7" s="24"/>
      <c r="BTJ7" s="24"/>
      <c r="BXE7" s="24"/>
      <c r="CAZ7" s="24"/>
      <c r="CEU7" s="24"/>
      <c r="CIP7" s="24"/>
      <c r="CMK7" s="24"/>
      <c r="CQF7" s="24"/>
      <c r="CUA7" s="24"/>
      <c r="CXV7" s="24"/>
      <c r="DBQ7" s="24"/>
      <c r="DFL7" s="24"/>
      <c r="DJG7" s="24"/>
      <c r="DNB7" s="24"/>
      <c r="DQW7" s="24"/>
      <c r="DUR7" s="24"/>
      <c r="DYM7" s="24"/>
      <c r="ECH7" s="24"/>
      <c r="EGC7" s="24"/>
      <c r="EJX7" s="24"/>
      <c r="ENS7" s="24"/>
      <c r="ERN7" s="24"/>
      <c r="EVI7" s="24"/>
      <c r="EZD7" s="24"/>
      <c r="FCY7" s="24"/>
      <c r="FGT7" s="24"/>
      <c r="FKO7" s="24"/>
      <c r="FOJ7" s="24"/>
      <c r="FSE7" s="24"/>
      <c r="FVZ7" s="24"/>
      <c r="FZU7" s="24"/>
      <c r="GDP7" s="24"/>
      <c r="GHK7" s="24"/>
      <c r="GLF7" s="24"/>
      <c r="GPA7" s="24"/>
      <c r="GSV7" s="24"/>
      <c r="GWQ7" s="24"/>
      <c r="HAL7" s="24"/>
      <c r="HEG7" s="24"/>
      <c r="HIB7" s="24"/>
      <c r="HLW7" s="24"/>
      <c r="HPR7" s="24"/>
      <c r="HTM7" s="24"/>
      <c r="HXH7" s="24"/>
      <c r="IBC7" s="24"/>
      <c r="IEX7" s="24"/>
      <c r="IIS7" s="24"/>
      <c r="IMN7" s="24"/>
      <c r="IQI7" s="24"/>
      <c r="IUD7" s="24"/>
      <c r="IXY7" s="24"/>
      <c r="JBT7" s="24"/>
      <c r="JFO7" s="24"/>
      <c r="JJJ7" s="24"/>
      <c r="JNE7" s="24"/>
      <c r="JQZ7" s="24"/>
      <c r="JUU7" s="24"/>
      <c r="JYP7" s="24"/>
      <c r="KCK7" s="24"/>
      <c r="KGF7" s="24"/>
      <c r="KKA7" s="24"/>
      <c r="KNV7" s="24"/>
      <c r="KRQ7" s="24"/>
      <c r="KVL7" s="24"/>
      <c r="KZG7" s="24"/>
      <c r="LDB7" s="24"/>
      <c r="LGW7" s="24"/>
      <c r="LKR7" s="24"/>
      <c r="LOM7" s="24"/>
      <c r="LSH7" s="24"/>
      <c r="LWC7" s="24"/>
      <c r="LZX7" s="24"/>
      <c r="MDS7" s="24"/>
      <c r="MHN7" s="24"/>
      <c r="MLI7" s="24"/>
      <c r="MPD7" s="24"/>
      <c r="MSY7" s="24"/>
      <c r="MWT7" s="24"/>
      <c r="NAO7" s="24"/>
      <c r="NEJ7" s="24"/>
      <c r="NIE7" s="24"/>
      <c r="NLZ7" s="24"/>
      <c r="NPU7" s="24"/>
      <c r="NTP7" s="24"/>
      <c r="NXK7" s="24"/>
      <c r="OBF7" s="24"/>
      <c r="OFA7" s="24"/>
      <c r="OIV7" s="24"/>
      <c r="OMQ7" s="24"/>
      <c r="OQL7" s="24"/>
      <c r="OUG7" s="24"/>
      <c r="OYB7" s="24"/>
      <c r="PBW7" s="24"/>
      <c r="PFR7" s="24"/>
      <c r="PJM7" s="24"/>
      <c r="PNH7" s="24"/>
      <c r="PRC7" s="24"/>
      <c r="PUX7" s="24"/>
      <c r="PYS7" s="24"/>
      <c r="QCN7" s="24"/>
      <c r="QGI7" s="24"/>
      <c r="QKD7" s="24"/>
      <c r="QNY7" s="24"/>
      <c r="QRT7" s="24"/>
      <c r="QVO7" s="24"/>
      <c r="QZJ7" s="24"/>
      <c r="RDE7" s="24"/>
      <c r="RGZ7" s="24"/>
      <c r="RKU7" s="24"/>
      <c r="ROP7" s="24"/>
      <c r="RSK7" s="24"/>
      <c r="RWF7" s="24"/>
      <c r="SAA7" s="24"/>
      <c r="SDV7" s="24"/>
      <c r="SHQ7" s="24"/>
      <c r="SLL7" s="24"/>
      <c r="SPG7" s="24"/>
      <c r="STB7" s="24"/>
      <c r="SWW7" s="24"/>
      <c r="TAR7" s="24"/>
      <c r="TEM7" s="24"/>
      <c r="TIH7" s="24"/>
      <c r="TMC7" s="24"/>
      <c r="TPX7" s="24"/>
      <c r="TTS7" s="24"/>
      <c r="TXN7" s="24"/>
      <c r="UBI7" s="24"/>
      <c r="UFD7" s="24"/>
      <c r="UIY7" s="24"/>
      <c r="UMT7" s="24"/>
      <c r="UQO7" s="24"/>
      <c r="UUJ7" s="24"/>
      <c r="UYE7" s="24"/>
      <c r="VBZ7" s="24"/>
      <c r="VFU7" s="24"/>
      <c r="VJP7" s="24"/>
      <c r="VNK7" s="24"/>
      <c r="VRF7" s="24"/>
      <c r="VVA7" s="24"/>
      <c r="VYV7" s="24"/>
      <c r="WCQ7" s="24"/>
      <c r="WGL7" s="24"/>
      <c r="WKG7" s="24"/>
      <c r="WOB7" s="24"/>
      <c r="WRW7" s="24"/>
      <c r="WVR7" s="24"/>
      <c r="WZM7" s="24"/>
      <c r="XDH7" s="24"/>
    </row>
    <row r="8" spans="1:991 1090:1981 2080:3070 3169:4060 4159:5050 5149:6139 6238:7129 7228:8119 8218:9208 9307:10198 10297:11188 11287:12277 12376:13267 13366:14257 14356:15346 15445:16336" x14ac:dyDescent="0.3">
      <c r="A8" s="39" t="s">
        <v>7</v>
      </c>
      <c r="B8" s="40" t="e">
        <f>IF(VLOOKUP(CONCATENATE($A8,B$3),Tableau!$B$18:$G$500,3,FALSE)=B$3,1,0)</f>
        <v>#N/A</v>
      </c>
      <c r="C8" s="40" t="e">
        <f>IF(VLOOKUP(CONCATENATE($A8,C$3),Tableau!$B$18:$G$500,3,FALSE)=C$3,1,0)</f>
        <v>#N/A</v>
      </c>
      <c r="D8" s="40" t="e">
        <f>IF(VLOOKUP(CONCATENATE($A8,D$3),Tableau!$B$18:$G$500,3,FALSE)=D$3,1,0)</f>
        <v>#N/A</v>
      </c>
      <c r="E8" s="40" t="e">
        <f>IF(VLOOKUP(CONCATENATE($A8,E$3),Tableau!$B$18:$G$500,3,FALSE)=E$3,1,0)</f>
        <v>#N/A</v>
      </c>
      <c r="F8" s="40" t="e">
        <f>IF(VLOOKUP(CONCATENATE($A8,F$3),Tableau!$B$18:$G$500,3,FALSE)=F$3,1,0)</f>
        <v>#N/A</v>
      </c>
      <c r="G8" s="40" t="e">
        <f>IF(VLOOKUP(CONCATENATE($A8,G$3),Tableau!$B$18:$G$500,3,FALSE)=G$3,1,0)</f>
        <v>#N/A</v>
      </c>
      <c r="H8" s="40" t="e">
        <f>IF(VLOOKUP(CONCATENATE($A8,H$3),Tableau!$B$18:$G$500,3,FALSE)=H$3,1,0)</f>
        <v>#N/A</v>
      </c>
      <c r="I8" s="40">
        <f>IF(VLOOKUP(CONCATENATE($A8,I$3),Tableau!$B$18:$G$500,3,FALSE)=I$3,1,0)</f>
        <v>1</v>
      </c>
      <c r="J8" s="40">
        <f>IF(VLOOKUP(CONCATENATE($A8,J$3),Tableau!$B$18:$G$500,3,FALSE)=J$3,1,0)</f>
        <v>1</v>
      </c>
      <c r="K8" s="40">
        <f>IF(VLOOKUP(CONCATENATE($A8,K$3),Tableau!$B$18:$G$500,3,FALSE)=K$3,1,0)</f>
        <v>1</v>
      </c>
      <c r="L8" s="40">
        <f>IF(VLOOKUP(CONCATENATE($A8,L$3),Tableau!$B$18:$G$500,3,FALSE)=L$3,1,0)</f>
        <v>1</v>
      </c>
      <c r="M8" s="40">
        <f>IF(VLOOKUP(CONCATENATE($A8,M$3),Tableau!$B$18:$G$500,3,FALSE)=M$3,1,0)</f>
        <v>1</v>
      </c>
      <c r="N8" s="40" t="e">
        <f>IF(VLOOKUP(CONCATENATE($A8,N$3),Tableau!$B$18:$G$500,3,FALSE)=N$3,1,0)</f>
        <v>#N/A</v>
      </c>
      <c r="O8" s="40" t="e">
        <f>IF(VLOOKUP(CONCATENATE($A8,O$3),Tableau!$B$18:$G$500,3,FALSE)=O$3,1,0)</f>
        <v>#N/A</v>
      </c>
      <c r="P8" s="40" t="e">
        <f>IF(VLOOKUP(CONCATENATE($A8,P$3),Tableau!$B$18:$G$500,3,FALSE)=P$3,1,0)</f>
        <v>#N/A</v>
      </c>
      <c r="Q8" s="40" t="e">
        <f>IF(VLOOKUP(CONCATENATE($A8,Q$3),Tableau!$B$18:$G$500,3,FALSE)=Q$3,1,0)</f>
        <v>#N/A</v>
      </c>
      <c r="R8" s="40" t="e">
        <f>IF(VLOOKUP(CONCATENATE($A8,R$3),Tableau!$B$18:$G$500,3,FALSE)=R$3,1,0)</f>
        <v>#N/A</v>
      </c>
      <c r="S8" s="40" t="e">
        <f>IF(VLOOKUP(CONCATENATE($A8,S$3),Tableau!$B$18:$G$500,3,FALSE)=S$3,1,0)</f>
        <v>#N/A</v>
      </c>
      <c r="T8" s="40" t="e">
        <f>IF(VLOOKUP(CONCATENATE($A8,T$3),Tableau!$B$18:$G$500,3,FALSE)=T$3,1,0)</f>
        <v>#N/A</v>
      </c>
      <c r="U8" s="40" t="e">
        <f>IF(VLOOKUP(CONCATENATE($A8,U$3),Tableau!$B$18:$G$500,3,FALSE)=U$3,1,0)</f>
        <v>#N/A</v>
      </c>
      <c r="V8" s="40" t="e">
        <f>IF(VLOOKUP(CONCATENATE($A8,V$3),Tableau!$B$18:$G$500,3,FALSE)=V$3,1,0)</f>
        <v>#N/A</v>
      </c>
      <c r="W8" s="40" t="e">
        <f>IF(VLOOKUP(CONCATENATE($A8,W$3),Tableau!$B$18:$G$500,3,FALSE)=W$3,1,0)</f>
        <v>#N/A</v>
      </c>
      <c r="X8" s="40" t="e">
        <f>IF(VLOOKUP(CONCATENATE($A8,X$3),Tableau!$B$18:$G$500,3,FALSE)=X$3,1,0)</f>
        <v>#N/A</v>
      </c>
      <c r="Y8" s="40" t="e">
        <f>IF(VLOOKUP(CONCATENATE($A8,Y$3),Tableau!$B$18:$G$500,3,FALSE)=Y$3,1,0)</f>
        <v>#N/A</v>
      </c>
      <c r="Z8" s="40" t="e">
        <f>IF(VLOOKUP(CONCATENATE($A8,Z$3),Tableau!$B$18:$G$500,3,FALSE)=Z$3,1,0)</f>
        <v>#N/A</v>
      </c>
      <c r="AA8" s="40" t="e">
        <f>IF(VLOOKUP(CONCATENATE($A8,AA$3),Tableau!$B$18:$G$500,3,FALSE)=AA$3,1,0)</f>
        <v>#N/A</v>
      </c>
      <c r="AB8" s="40" t="e">
        <f>IF(VLOOKUP(CONCATENATE($A8,AB$3),Tableau!$B$18:$G$500,3,FALSE)=AB$3,1,0)</f>
        <v>#N/A</v>
      </c>
      <c r="AC8" s="40" t="e">
        <f>IF(VLOOKUP(CONCATENATE($A8,AC$3),Tableau!$B$18:$G$500,3,FALSE)=AC$3,1,0)</f>
        <v>#N/A</v>
      </c>
      <c r="AD8" s="40" t="e">
        <f>IF(VLOOKUP(CONCATENATE($A8,AD$3),Tableau!$B$18:$G$500,3,FALSE)=AD$3,1,0)</f>
        <v>#N/A</v>
      </c>
      <c r="AE8" s="40" t="e">
        <f>IF(VLOOKUP(CONCATENATE($A8,AE$3),Tableau!$B$18:$G$500,3,FALSE)=AE$3,1,0)</f>
        <v>#N/A</v>
      </c>
      <c r="AF8" s="40" t="e">
        <f>IF(VLOOKUP(CONCATENATE($A8,AF$3),Tableau!$B$18:$G$500,3,FALSE)=AF$3,1,0)</f>
        <v>#N/A</v>
      </c>
      <c r="AG8" s="40" t="e">
        <f>IF(VLOOKUP(CONCATENATE($A8,AG$3),Tableau!$B$18:$G$500,3,FALSE)=AG$3,1,0)</f>
        <v>#N/A</v>
      </c>
      <c r="AH8" s="40" t="e">
        <f>IF(VLOOKUP(CONCATENATE($A8,AH$3),Tableau!$B$18:$G$500,3,FALSE)=AH$3,1,0)</f>
        <v>#N/A</v>
      </c>
      <c r="AI8" s="40" t="e">
        <f>IF(VLOOKUP(CONCATENATE($A8,AI$3),Tableau!$B$18:$G$500,3,FALSE)=AI$3,1,0)</f>
        <v>#N/A</v>
      </c>
      <c r="AJ8" s="40" t="e">
        <f>IF(VLOOKUP(CONCATENATE($A8,AJ$3),Tableau!$B$18:$G$500,3,FALSE)=AJ$3,1,0)</f>
        <v>#N/A</v>
      </c>
      <c r="AK8" s="40" t="e">
        <f>IF(VLOOKUP(CONCATENATE($A8,AK$3),Tableau!$B$18:$G$500,3,FALSE)=AK$3,1,0)</f>
        <v>#N/A</v>
      </c>
      <c r="AL8" s="40" t="e">
        <f>IF(VLOOKUP(CONCATENATE($A8,AL$3),Tableau!$B$18:$G$500,3,FALSE)=AL$3,1,0)</f>
        <v>#N/A</v>
      </c>
      <c r="AM8" s="40" t="e">
        <f>IF(VLOOKUP(CONCATENATE($A8,AM$3),Tableau!$B$18:$G$500,3,FALSE)=AM$3,1,0)</f>
        <v>#N/A</v>
      </c>
      <c r="AN8" s="40" t="e">
        <f>IF(VLOOKUP(CONCATENATE($A8,AN$3),Tableau!$B$18:$G$500,3,FALSE)=AN$3,1,0)</f>
        <v>#N/A</v>
      </c>
      <c r="AO8" s="40" t="e">
        <f>IF(VLOOKUP(CONCATENATE($A8,AO$3),Tableau!$B$18:$G$500,3,FALSE)=AO$3,1,0)</f>
        <v>#N/A</v>
      </c>
      <c r="AP8" s="40" t="e">
        <f>IF(VLOOKUP(CONCATENATE($A8,AP$3),Tableau!$B$18:$G$500,3,FALSE)=AP$3,1,0)</f>
        <v>#N/A</v>
      </c>
      <c r="AQ8" s="40" t="e">
        <f>IF(VLOOKUP(CONCATENATE($A8,AQ$3),Tableau!$B$18:$G$500,3,FALSE)=AQ$3,1,0)</f>
        <v>#N/A</v>
      </c>
      <c r="AR8" s="40" t="e">
        <f>IF(VLOOKUP(CONCATENATE($A8,AR$3),Tableau!$B$18:$G$500,3,FALSE)=AR$3,1,0)</f>
        <v>#N/A</v>
      </c>
      <c r="AS8" s="40" t="e">
        <f>IF(VLOOKUP(CONCATENATE($A8,AS$3),Tableau!$B$18:$G$500,3,FALSE)=AS$3,1,0)</f>
        <v>#N/A</v>
      </c>
      <c r="AT8" s="40" t="e">
        <f>IF(VLOOKUP(CONCATENATE($A8,AT$3),Tableau!$B$18:$G$500,3,FALSE)=AT$3,1,0)</f>
        <v>#N/A</v>
      </c>
      <c r="AU8" s="40" t="e">
        <f>IF(VLOOKUP(CONCATENATE($A8,AU$3),Tableau!$B$18:$G$500,3,FALSE)=AU$3,1,0)</f>
        <v>#N/A</v>
      </c>
      <c r="AV8" s="40" t="e">
        <f>IF(VLOOKUP(CONCATENATE($A8,AV$3),Tableau!$B$18:$G$500,3,FALSE)=AV$3,1,0)</f>
        <v>#N/A</v>
      </c>
      <c r="AW8" s="40" t="e">
        <f>IF(VLOOKUP(CONCATENATE($A8,AW$3),Tableau!$B$18:$G$500,3,FALSE)=AW$3,1,0)</f>
        <v>#N/A</v>
      </c>
      <c r="AX8" s="40" t="e">
        <f>IF(VLOOKUP(CONCATENATE($A8,AX$3),Tableau!$B$18:$G$500,3,FALSE)=AX$3,1,0)</f>
        <v>#N/A</v>
      </c>
      <c r="AY8" s="40" t="e">
        <f>IF(VLOOKUP(CONCATENATE($A8,AY$3),Tableau!$B$18:$G$500,3,FALSE)=AY$3,1,0)</f>
        <v>#N/A</v>
      </c>
      <c r="AZ8" s="40" t="e">
        <f>IF(VLOOKUP(CONCATENATE($A8,AZ$3),Tableau!$B$18:$G$500,3,FALSE)=AZ$3,1,0)</f>
        <v>#N/A</v>
      </c>
      <c r="BA8" s="40" t="e">
        <f>IF(VLOOKUP(CONCATENATE($A8,BA$3),Tableau!$B$18:$G$500,3,FALSE)=BA$3,1,0)</f>
        <v>#N/A</v>
      </c>
      <c r="BB8" s="40" t="e">
        <f>IF(VLOOKUP(CONCATENATE($A8,BB$3),Tableau!$B$18:$G$500,3,FALSE)=BB$3,1,0)</f>
        <v>#N/A</v>
      </c>
      <c r="BC8" s="40" t="e">
        <f>IF(VLOOKUP(CONCATENATE($A8,BC$3),Tableau!$B$18:$G$500,3,FALSE)=BC$3,1,0)</f>
        <v>#N/A</v>
      </c>
      <c r="BD8" s="40" t="e">
        <f>IF(VLOOKUP(CONCATENATE($A8,BD$3),Tableau!$B$18:$G$500,3,FALSE)=BD$3,1,0)</f>
        <v>#N/A</v>
      </c>
      <c r="BE8" s="40" t="e">
        <f>IF(VLOOKUP(CONCATENATE($A8,BE$3),Tableau!$B$18:$G$500,3,FALSE)=BE$3,1,0)</f>
        <v>#N/A</v>
      </c>
      <c r="BF8" s="40" t="e">
        <f>IF(VLOOKUP(CONCATENATE($A8,BF$3),Tableau!$B$18:$G$500,3,FALSE)=BF$3,1,0)</f>
        <v>#N/A</v>
      </c>
      <c r="BG8" s="40" t="e">
        <f>IF(VLOOKUP(CONCATENATE($A8,BG$3),Tableau!$B$18:$G$500,3,FALSE)=BG$3,1,0)</f>
        <v>#N/A</v>
      </c>
      <c r="BH8" s="40" t="e">
        <f>IF(VLOOKUP(CONCATENATE($A8,BH$3),Tableau!$B$18:$G$500,3,FALSE)=BH$3,1,0)</f>
        <v>#N/A</v>
      </c>
      <c r="BI8" s="40" t="e">
        <f>IF(VLOOKUP(CONCATENATE($A8,BI$3),Tableau!$B$18:$G$500,3,FALSE)=BI$3,1,0)</f>
        <v>#N/A</v>
      </c>
      <c r="BJ8" s="40" t="e">
        <f>IF(VLOOKUP(CONCATENATE($A8,BJ$3),Tableau!$B$18:$G$500,3,FALSE)=BJ$3,1,0)</f>
        <v>#N/A</v>
      </c>
      <c r="BK8" s="40" t="e">
        <f>IF(VLOOKUP(CONCATENATE($A8,BK$3),Tableau!$B$18:$G$500,3,FALSE)=BK$3,1,0)</f>
        <v>#N/A</v>
      </c>
      <c r="BL8" s="40" t="e">
        <f>IF(VLOOKUP(CONCATENATE($A8,BL$3),Tableau!$B$18:$G$500,3,FALSE)=BL$3,1,0)</f>
        <v>#N/A</v>
      </c>
      <c r="BM8" s="40" t="e">
        <f>IF(VLOOKUP(CONCATENATE($A8,BM$3),Tableau!$B$18:$G$500,3,FALSE)=BM$3,1,0)</f>
        <v>#N/A</v>
      </c>
      <c r="BN8" s="40" t="e">
        <f>IF(VLOOKUP(CONCATENATE($A8,BN$3),Tableau!$B$18:$G$500,3,FALSE)=BN$3,1,0)</f>
        <v>#N/A</v>
      </c>
      <c r="BO8" s="40" t="e">
        <f>IF(VLOOKUP(CONCATENATE($A8,BO$3),Tableau!$B$18:$G$500,3,FALSE)=BO$3,1,0)</f>
        <v>#N/A</v>
      </c>
      <c r="BP8" s="40" t="e">
        <f>IF(VLOOKUP(CONCATENATE($A8,BP$3),Tableau!$B$18:$G$500,3,FALSE)=BP$3,1,0)</f>
        <v>#N/A</v>
      </c>
      <c r="BQ8" s="40" t="e">
        <f>IF(VLOOKUP(CONCATENATE($A8,BQ$3),Tableau!$B$18:$G$500,3,FALSE)=BQ$3,1,0)</f>
        <v>#N/A</v>
      </c>
      <c r="BR8" s="40" t="e">
        <f>IF(VLOOKUP(CONCATENATE($A8,BR$3),Tableau!$B$18:$G$500,3,FALSE)=BR$3,1,0)</f>
        <v>#N/A</v>
      </c>
      <c r="BS8" s="40" t="e">
        <f>IF(VLOOKUP(CONCATENATE($A8,BS$3),Tableau!$B$18:$G$500,3,FALSE)=BS$3,1,0)</f>
        <v>#N/A</v>
      </c>
      <c r="BT8" s="40" t="e">
        <f>IF(VLOOKUP(CONCATENATE($A8,BT$3),Tableau!$B$18:$G$500,3,FALSE)=BT$3,1,0)</f>
        <v>#N/A</v>
      </c>
      <c r="BU8" s="40" t="e">
        <f>IF(VLOOKUP(CONCATENATE($A8,BU$3),Tableau!$B$18:$G$500,3,FALSE)=BU$3,1,0)</f>
        <v>#N/A</v>
      </c>
      <c r="BV8" s="40" t="e">
        <f>IF(VLOOKUP(CONCATENATE($A8,BV$3),Tableau!$B$18:$G$500,3,FALSE)=BV$3,1,0)</f>
        <v>#N/A</v>
      </c>
      <c r="BW8" s="40" t="e">
        <f>IF(VLOOKUP(CONCATENATE($A8,BW$3),Tableau!$B$18:$G$500,3,FALSE)=BW$3,1,0)</f>
        <v>#N/A</v>
      </c>
      <c r="BX8" s="40" t="e">
        <f>IF(VLOOKUP(CONCATENATE($A8,BX$3),Tableau!$B$18:$G$500,3,FALSE)=BX$3,1,0)</f>
        <v>#N/A</v>
      </c>
      <c r="BY8" s="40" t="e">
        <f>IF(VLOOKUP(CONCATENATE($A8,BY$3),Tableau!$B$18:$G$500,3,FALSE)=BY$3,1,0)</f>
        <v>#N/A</v>
      </c>
      <c r="BZ8" s="40" t="e">
        <f>IF(VLOOKUP(CONCATENATE($A8,BZ$3),Tableau!$B$18:$G$500,3,FALSE)=BZ$3,1,0)</f>
        <v>#N/A</v>
      </c>
      <c r="CA8" s="40" t="e">
        <f>IF(VLOOKUP(CONCATENATE($A8,CA$3),Tableau!$B$18:$G$500,3,FALSE)=CA$3,1,0)</f>
        <v>#N/A</v>
      </c>
      <c r="CB8" s="40" t="e">
        <f>IF(VLOOKUP(CONCATENATE($A8,CB$3),Tableau!$B$18:$G$500,3,FALSE)=CB$3,1,0)</f>
        <v>#N/A</v>
      </c>
      <c r="CC8" s="40" t="e">
        <f>IF(VLOOKUP(CONCATENATE($A8,CC$3),Tableau!$B$18:$G$500,3,FALSE)=CC$3,1,0)</f>
        <v>#N/A</v>
      </c>
      <c r="CD8" s="40" t="e">
        <f>IF(VLOOKUP(CONCATENATE($A8,CD$3),Tableau!$B$18:$G$500,3,FALSE)=CD$3,1,0)</f>
        <v>#N/A</v>
      </c>
      <c r="CE8" s="40" t="e">
        <f>IF(VLOOKUP(CONCATENATE($A8,CE$3),Tableau!$B$18:$G$500,3,FALSE)=CE$3,1,0)</f>
        <v>#N/A</v>
      </c>
      <c r="CF8" s="40" t="e">
        <f>IF(VLOOKUP(CONCATENATE($A8,CF$3),Tableau!$B$18:$G$500,3,FALSE)=CF$3,1,0)</f>
        <v>#N/A</v>
      </c>
      <c r="CG8" s="40" t="e">
        <f>IF(VLOOKUP(CONCATENATE($A8,CG$3),Tableau!$B$18:$G$500,3,FALSE)=CG$3,1,0)</f>
        <v>#N/A</v>
      </c>
      <c r="CH8" s="40" t="e">
        <f>IF(VLOOKUP(CONCATENATE($A8,CH$3),Tableau!$B$18:$G$500,3,FALSE)=CH$3,1,0)</f>
        <v>#N/A</v>
      </c>
      <c r="CI8" s="40" t="e">
        <f>IF(VLOOKUP(CONCATENATE($A8,CI$3),Tableau!$B$18:$G$500,3,FALSE)=CI$3,1,0)</f>
        <v>#N/A</v>
      </c>
      <c r="CJ8" s="40" t="e">
        <f>IF(VLOOKUP(CONCATENATE($A8,CJ$3),Tableau!$B$18:$G$500,3,FALSE)=CJ$3,1,0)</f>
        <v>#N/A</v>
      </c>
      <c r="CK8" s="40" t="e">
        <f>IF(VLOOKUP(CONCATENATE($A8,CK$3),Tableau!$B$18:$G$500,3,FALSE)=CK$3,1,0)</f>
        <v>#N/A</v>
      </c>
      <c r="CL8" s="40" t="e">
        <f>IF(VLOOKUP(CONCATENATE($A8,CL$3),Tableau!$B$18:$G$500,3,FALSE)=CL$3,1,0)</f>
        <v>#N/A</v>
      </c>
      <c r="CM8" s="40" t="e">
        <f>IF(VLOOKUP(CONCATENATE($A8,CM$3),Tableau!$B$18:$G$500,3,FALSE)=CM$3,1,0)</f>
        <v>#N/A</v>
      </c>
      <c r="CN8" s="40" t="e">
        <f>IF(VLOOKUP(CONCATENATE($A8,CN$3),Tableau!$B$18:$G$500,3,FALSE)=CN$3,1,0)</f>
        <v>#N/A</v>
      </c>
      <c r="CO8" s="40" t="e">
        <f>IF(VLOOKUP(CONCATENATE($A8,CO$3),Tableau!$B$18:$G$500,3,FALSE)=CO$3,1,0)</f>
        <v>#N/A</v>
      </c>
      <c r="CP8" s="40" t="e">
        <f>IF(VLOOKUP(CONCATENATE($A8,CP$3),Tableau!$B$18:$G$500,3,FALSE)=CP$3,1,0)</f>
        <v>#N/A</v>
      </c>
      <c r="CQ8" s="40" t="e">
        <f>IF(VLOOKUP(CONCATENATE($A8,CQ$3),Tableau!$B$18:$G$500,3,FALSE)=CQ$3,1,0)</f>
        <v>#N/A</v>
      </c>
      <c r="CR8" s="40" t="e">
        <f>IF(VLOOKUP(CONCATENATE($A8,CR$3),Tableau!$B$18:$G$500,3,FALSE)=CR$3,1,0)</f>
        <v>#N/A</v>
      </c>
      <c r="CS8" s="40" t="e">
        <f>IF(VLOOKUP(CONCATENATE($A8,CS$3),Tableau!$B$18:$G$500,3,FALSE)=CS$3,1,0)</f>
        <v>#N/A</v>
      </c>
      <c r="CT8" s="40" t="e">
        <f>IF(VLOOKUP(CONCATENATE($A8,CT$3),Tableau!$B$18:$G$500,3,FALSE)=CT$3,1,0)</f>
        <v>#N/A</v>
      </c>
      <c r="CU8" s="41" t="e">
        <f>IF(VLOOKUP(CONCATENATE($A8,CU$3),Tableau!$B$18:$G$500,3,FALSE)=CU$3,1,0)</f>
        <v>#N/A</v>
      </c>
    </row>
    <row r="9" spans="1:991 1090:1981 2080:3070 3169:4060 4159:5050 5149:6139 6238:7129 7228:8119 8218:9208 9307:10198 10297:11188 11287:12277 12376:13267 13366:14257 14356:15346 15445:16336" x14ac:dyDescent="0.3">
      <c r="A9" s="39" t="s">
        <v>7</v>
      </c>
      <c r="B9" s="40" t="e">
        <f>IF(VLOOKUP(CONCATENATE($A9,B$3),Tableau!$J$18:$P$500,3,FALSE)=B$3,1,0)</f>
        <v>#N/A</v>
      </c>
      <c r="C9" s="40" t="e">
        <f>IF(VLOOKUP(CONCATENATE($A9,C$3),Tableau!$J$18:$P$500,3,FALSE)=C$3,1,0)</f>
        <v>#N/A</v>
      </c>
      <c r="D9" s="40" t="e">
        <f>IF(VLOOKUP(CONCATENATE($A9,D$3),Tableau!$J$18:$P$500,3,FALSE)=D$3,1,0)</f>
        <v>#N/A</v>
      </c>
      <c r="E9" s="40" t="e">
        <f>IF(VLOOKUP(CONCATENATE($A9,E$3),Tableau!$J$18:$P$500,3,FALSE)=E$3,1,0)</f>
        <v>#N/A</v>
      </c>
      <c r="F9" s="40" t="e">
        <f>IF(VLOOKUP(CONCATENATE($A9,F$3),Tableau!$J$18:$P$500,3,FALSE)=F$3,1,0)</f>
        <v>#N/A</v>
      </c>
      <c r="G9" s="40" t="e">
        <f>IF(VLOOKUP(CONCATENATE($A9,G$3),Tableau!$J$18:$P$500,3,FALSE)=G$3,1,0)</f>
        <v>#N/A</v>
      </c>
      <c r="H9" s="40" t="e">
        <f>IF(VLOOKUP(CONCATENATE($A9,H$3),Tableau!$J$18:$P$500,3,FALSE)=H$3,1,0)</f>
        <v>#N/A</v>
      </c>
      <c r="I9" s="40" t="e">
        <f>IF(VLOOKUP(CONCATENATE($A9,I$3),Tableau!$J$18:$P$500,3,FALSE)=I$3,1,0)</f>
        <v>#N/A</v>
      </c>
      <c r="J9" s="40" t="e">
        <f>IF(VLOOKUP(CONCATENATE($A9,J$3),Tableau!$J$18:$P$500,3,FALSE)=J$3,1,0)</f>
        <v>#N/A</v>
      </c>
      <c r="K9" s="40" t="e">
        <f>IF(VLOOKUP(CONCATENATE($A9,K$3),Tableau!$J$18:$P$500,3,FALSE)=K$3,1,0)</f>
        <v>#N/A</v>
      </c>
      <c r="L9" s="40" t="e">
        <f>IF(VLOOKUP(CONCATENATE($A9,L$3),Tableau!$J$18:$P$500,3,FALSE)=L$3,1,0)</f>
        <v>#N/A</v>
      </c>
      <c r="M9" s="40" t="e">
        <f>IF(VLOOKUP(CONCATENATE($A9,M$3),Tableau!$J$18:$P$500,3,FALSE)=M$3,1,0)</f>
        <v>#N/A</v>
      </c>
      <c r="N9" s="40" t="e">
        <f>IF(VLOOKUP(CONCATENATE($A9,N$3),Tableau!$J$18:$P$500,3,FALSE)=N$3,1,0)</f>
        <v>#N/A</v>
      </c>
      <c r="O9" s="40" t="e">
        <f>IF(VLOOKUP(CONCATENATE($A9,O$3),Tableau!$J$18:$P$500,3,FALSE)=O$3,1,0)</f>
        <v>#N/A</v>
      </c>
      <c r="P9" s="40">
        <f>IF(VLOOKUP(CONCATENATE($A9,P$3),Tableau!$J$18:$P$500,3,FALSE)=P$3,1,0)</f>
        <v>1</v>
      </c>
      <c r="Q9" s="40">
        <f>IF(VLOOKUP(CONCATENATE($A9,Q$3),Tableau!$J$18:$P$500,3,FALSE)=Q$3,1,0)</f>
        <v>1</v>
      </c>
      <c r="R9" s="40">
        <f>IF(VLOOKUP(CONCATENATE($A9,R$3),Tableau!$J$18:$P$500,3,FALSE)=R$3,1,0)</f>
        <v>1</v>
      </c>
      <c r="S9" s="40">
        <f>IF(VLOOKUP(CONCATENATE($A9,S$3),Tableau!$J$18:$P$500,3,FALSE)=S$3,1,0)</f>
        <v>1</v>
      </c>
      <c r="T9" s="40">
        <f>IF(VLOOKUP(CONCATENATE($A9,T$3),Tableau!$J$18:$P$500,3,FALSE)=T$3,1,0)</f>
        <v>1</v>
      </c>
      <c r="U9" s="40">
        <f>IF(VLOOKUP(CONCATENATE($A9,U$3),Tableau!$J$18:$P$500,3,FALSE)=U$3,1,0)</f>
        <v>1</v>
      </c>
      <c r="V9" s="40">
        <f>IF(VLOOKUP(CONCATENATE($A9,V$3),Tableau!$J$18:$P$500,3,FALSE)=V$3,1,0)</f>
        <v>1</v>
      </c>
      <c r="W9" s="40">
        <f>IF(VLOOKUP(CONCATENATE($A9,W$3),Tableau!$J$18:$P$500,3,FALSE)=W$3,1,0)</f>
        <v>1</v>
      </c>
      <c r="X9" s="40">
        <f>IF(VLOOKUP(CONCATENATE($A9,X$3),Tableau!$J$18:$P$500,3,FALSE)=X$3,1,0)</f>
        <v>1</v>
      </c>
      <c r="Y9" s="40">
        <f>IF(VLOOKUP(CONCATENATE($A9,Y$3),Tableau!$J$18:$P$500,3,FALSE)=Y$3,1,0)</f>
        <v>1</v>
      </c>
      <c r="Z9" s="40">
        <f>IF(VLOOKUP(CONCATENATE($A9,Z$3),Tableau!$J$18:$P$500,3,FALSE)=Z$3,1,0)</f>
        <v>1</v>
      </c>
      <c r="AA9" s="40">
        <f>IF(VLOOKUP(CONCATENATE($A9,AA$3),Tableau!$J$18:$P$500,3,FALSE)=AA$3,1,0)</f>
        <v>1</v>
      </c>
      <c r="AB9" s="40">
        <f>IF(VLOOKUP(CONCATENATE($A9,AB$3),Tableau!$J$18:$P$500,3,FALSE)=AB$3,1,0)</f>
        <v>1</v>
      </c>
      <c r="AC9" s="40">
        <f>IF(VLOOKUP(CONCATENATE($A9,AC$3),Tableau!$J$18:$P$500,3,FALSE)=AC$3,1,0)</f>
        <v>1</v>
      </c>
      <c r="AD9" s="40">
        <f>IF(VLOOKUP(CONCATENATE($A9,AD$3),Tableau!$J$18:$P$500,3,FALSE)=AD$3,1,0)</f>
        <v>1</v>
      </c>
      <c r="AE9" s="40">
        <f>IF(VLOOKUP(CONCATENATE($A9,AE$3),Tableau!$J$18:$P$500,3,FALSE)=AE$3,1,0)</f>
        <v>1</v>
      </c>
      <c r="AF9" s="40" t="e">
        <f>IF(VLOOKUP(CONCATENATE($A9,AF$3),Tableau!$J$18:$P$500,3,FALSE)=AF$3,1,0)</f>
        <v>#N/A</v>
      </c>
      <c r="AG9" s="40" t="e">
        <f>IF(VLOOKUP(CONCATENATE($A9,AG$3),Tableau!$J$18:$P$500,3,FALSE)=AG$3,1,0)</f>
        <v>#N/A</v>
      </c>
      <c r="AH9" s="40" t="e">
        <f>IF(VLOOKUP(CONCATENATE($A9,AH$3),Tableau!$J$18:$P$500,3,FALSE)=AH$3,1,0)</f>
        <v>#N/A</v>
      </c>
      <c r="AI9" s="40" t="e">
        <f>IF(VLOOKUP(CONCATENATE($A9,AI$3),Tableau!$J$18:$P$500,3,FALSE)=AI$3,1,0)</f>
        <v>#N/A</v>
      </c>
      <c r="AJ9" s="40" t="e">
        <f>IF(VLOOKUP(CONCATENATE($A9,AJ$3),Tableau!$J$18:$P$500,3,FALSE)=AJ$3,1,0)</f>
        <v>#N/A</v>
      </c>
      <c r="AK9" s="40" t="e">
        <f>IF(VLOOKUP(CONCATENATE($A9,AK$3),Tableau!$J$18:$P$500,3,FALSE)=AK$3,1,0)</f>
        <v>#N/A</v>
      </c>
      <c r="AL9" s="40" t="e">
        <f>IF(VLOOKUP(CONCATENATE($A9,AL$3),Tableau!$J$18:$P$500,3,FALSE)=AL$3,1,0)</f>
        <v>#N/A</v>
      </c>
      <c r="AM9" s="40" t="e">
        <f>IF(VLOOKUP(CONCATENATE($A9,AM$3),Tableau!$J$18:$P$500,3,FALSE)=AM$3,1,0)</f>
        <v>#N/A</v>
      </c>
      <c r="AN9" s="40" t="e">
        <f>IF(VLOOKUP(CONCATENATE($A9,AN$3),Tableau!$J$18:$P$500,3,FALSE)=AN$3,1,0)</f>
        <v>#N/A</v>
      </c>
      <c r="AO9" s="40" t="e">
        <f>IF(VLOOKUP(CONCATENATE($A9,AO$3),Tableau!$J$18:$P$500,3,FALSE)=AO$3,1,0)</f>
        <v>#N/A</v>
      </c>
      <c r="AP9" s="40" t="e">
        <f>IF(VLOOKUP(CONCATENATE($A9,AP$3),Tableau!$J$18:$P$500,3,FALSE)=AP$3,1,0)</f>
        <v>#N/A</v>
      </c>
      <c r="AQ9" s="40" t="e">
        <f>IF(VLOOKUP(CONCATENATE($A9,AQ$3),Tableau!$J$18:$P$500,3,FALSE)=AQ$3,1,0)</f>
        <v>#N/A</v>
      </c>
      <c r="AR9" s="40" t="e">
        <f>IF(VLOOKUP(CONCATENATE($A9,AR$3),Tableau!$J$18:$P$500,3,FALSE)=AR$3,1,0)</f>
        <v>#N/A</v>
      </c>
      <c r="AS9" s="40" t="e">
        <f>IF(VLOOKUP(CONCATENATE($A9,AS$3),Tableau!$J$18:$P$500,3,FALSE)=AS$3,1,0)</f>
        <v>#N/A</v>
      </c>
      <c r="AT9" s="40" t="e">
        <f>IF(VLOOKUP(CONCATENATE($A9,AT$3),Tableau!$J$18:$P$500,3,FALSE)=AT$3,1,0)</f>
        <v>#N/A</v>
      </c>
      <c r="AU9" s="40" t="e">
        <f>IF(VLOOKUP(CONCATENATE($A9,AU$3),Tableau!$J$18:$P$500,3,FALSE)=AU$3,1,0)</f>
        <v>#N/A</v>
      </c>
      <c r="AV9" s="40" t="e">
        <f>IF(VLOOKUP(CONCATENATE($A9,AV$3),Tableau!$J$18:$P$500,3,FALSE)=AV$3,1,0)</f>
        <v>#N/A</v>
      </c>
      <c r="AW9" s="40" t="e">
        <f>IF(VLOOKUP(CONCATENATE($A9,AW$3),Tableau!$J$18:$P$500,3,FALSE)=AW$3,1,0)</f>
        <v>#N/A</v>
      </c>
      <c r="AX9" s="40" t="e">
        <f>IF(VLOOKUP(CONCATENATE($A9,AX$3),Tableau!$J$18:$P$500,3,FALSE)=AX$3,1,0)</f>
        <v>#N/A</v>
      </c>
      <c r="AY9" s="40" t="e">
        <f>IF(VLOOKUP(CONCATENATE($A9,AY$3),Tableau!$J$18:$P$500,3,FALSE)=AY$3,1,0)</f>
        <v>#N/A</v>
      </c>
      <c r="AZ9" s="40" t="e">
        <f>IF(VLOOKUP(CONCATENATE($A9,AZ$3),Tableau!$J$18:$P$500,3,FALSE)=AZ$3,1,0)</f>
        <v>#N/A</v>
      </c>
      <c r="BA9" s="40" t="e">
        <f>IF(VLOOKUP(CONCATENATE($A9,BA$3),Tableau!$J$18:$P$500,3,FALSE)=BA$3,1,0)</f>
        <v>#N/A</v>
      </c>
      <c r="BB9" s="40" t="e">
        <f>IF(VLOOKUP(CONCATENATE($A9,BB$3),Tableau!$J$18:$P$500,3,FALSE)=BB$3,1,0)</f>
        <v>#N/A</v>
      </c>
      <c r="BC9" s="40" t="e">
        <f>IF(VLOOKUP(CONCATENATE($A9,BC$3),Tableau!$J$18:$P$500,3,FALSE)=BC$3,1,0)</f>
        <v>#N/A</v>
      </c>
      <c r="BD9" s="40" t="e">
        <f>IF(VLOOKUP(CONCATENATE($A9,BD$3),Tableau!$J$18:$P$500,3,FALSE)=BD$3,1,0)</f>
        <v>#N/A</v>
      </c>
      <c r="BE9" s="40" t="e">
        <f>IF(VLOOKUP(CONCATENATE($A9,BE$3),Tableau!$J$18:$P$500,3,FALSE)=BE$3,1,0)</f>
        <v>#N/A</v>
      </c>
      <c r="BF9" s="40" t="e">
        <f>IF(VLOOKUP(CONCATENATE($A9,BF$3),Tableau!$J$18:$P$500,3,FALSE)=BF$3,1,0)</f>
        <v>#N/A</v>
      </c>
      <c r="BG9" s="40" t="e">
        <f>IF(VLOOKUP(CONCATENATE($A9,BG$3),Tableau!$J$18:$P$500,3,FALSE)=BG$3,1,0)</f>
        <v>#N/A</v>
      </c>
      <c r="BH9" s="40" t="e">
        <f>IF(VLOOKUP(CONCATENATE($A9,BH$3),Tableau!$J$18:$P$500,3,FALSE)=BH$3,1,0)</f>
        <v>#N/A</v>
      </c>
      <c r="BI9" s="40" t="e">
        <f>IF(VLOOKUP(CONCATENATE($A9,BI$3),Tableau!$J$18:$P$500,3,FALSE)=BI$3,1,0)</f>
        <v>#N/A</v>
      </c>
      <c r="BJ9" s="40" t="e">
        <f>IF(VLOOKUP(CONCATENATE($A9,BJ$3),Tableau!$J$18:$P$500,3,FALSE)=BJ$3,1,0)</f>
        <v>#N/A</v>
      </c>
      <c r="BK9" s="40" t="e">
        <f>IF(VLOOKUP(CONCATENATE($A9,BK$3),Tableau!$J$18:$P$500,3,FALSE)=BK$3,1,0)</f>
        <v>#N/A</v>
      </c>
      <c r="BL9" s="40" t="e">
        <f>IF(VLOOKUP(CONCATENATE($A9,BL$3),Tableau!$J$18:$P$500,3,FALSE)=BL$3,1,0)</f>
        <v>#N/A</v>
      </c>
      <c r="BM9" s="40" t="e">
        <f>IF(VLOOKUP(CONCATENATE($A9,BM$3),Tableau!$J$18:$P$500,3,FALSE)=BM$3,1,0)</f>
        <v>#N/A</v>
      </c>
      <c r="BN9" s="40" t="e">
        <f>IF(VLOOKUP(CONCATENATE($A9,BN$3),Tableau!$J$18:$P$500,3,FALSE)=BN$3,1,0)</f>
        <v>#N/A</v>
      </c>
      <c r="BO9" s="40" t="e">
        <f>IF(VLOOKUP(CONCATENATE($A9,BO$3),Tableau!$J$18:$P$500,3,FALSE)=BO$3,1,0)</f>
        <v>#N/A</v>
      </c>
      <c r="BP9" s="40" t="e">
        <f>IF(VLOOKUP(CONCATENATE($A9,BP$3),Tableau!$J$18:$P$500,3,FALSE)=BP$3,1,0)</f>
        <v>#N/A</v>
      </c>
      <c r="BQ9" s="40" t="e">
        <f>IF(VLOOKUP(CONCATENATE($A9,BQ$3),Tableau!$J$18:$P$500,3,FALSE)=BQ$3,1,0)</f>
        <v>#N/A</v>
      </c>
      <c r="BR9" s="40" t="e">
        <f>IF(VLOOKUP(CONCATENATE($A9,BR$3),Tableau!$J$18:$P$500,3,FALSE)=BR$3,1,0)</f>
        <v>#N/A</v>
      </c>
      <c r="BS9" s="40" t="e">
        <f>IF(VLOOKUP(CONCATENATE($A9,BS$3),Tableau!$J$18:$P$500,3,FALSE)=BS$3,1,0)</f>
        <v>#N/A</v>
      </c>
      <c r="BT9" s="40" t="e">
        <f>IF(VLOOKUP(CONCATENATE($A9,BT$3),Tableau!$J$18:$P$500,3,FALSE)=BT$3,1,0)</f>
        <v>#N/A</v>
      </c>
      <c r="BU9" s="40" t="e">
        <f>IF(VLOOKUP(CONCATENATE($A9,BU$3),Tableau!$J$18:$P$500,3,FALSE)=BU$3,1,0)</f>
        <v>#N/A</v>
      </c>
      <c r="BV9" s="40" t="e">
        <f>IF(VLOOKUP(CONCATENATE($A9,BV$3),Tableau!$J$18:$P$500,3,FALSE)=BV$3,1,0)</f>
        <v>#N/A</v>
      </c>
      <c r="BW9" s="40" t="e">
        <f>IF(VLOOKUP(CONCATENATE($A9,BW$3),Tableau!$J$18:$P$500,3,FALSE)=BW$3,1,0)</f>
        <v>#N/A</v>
      </c>
      <c r="BX9" s="40" t="e">
        <f>IF(VLOOKUP(CONCATENATE($A9,BX$3),Tableau!$J$18:$P$500,3,FALSE)=BX$3,1,0)</f>
        <v>#N/A</v>
      </c>
      <c r="BY9" s="40" t="e">
        <f>IF(VLOOKUP(CONCATENATE($A9,BY$3),Tableau!$J$18:$P$500,3,FALSE)=BY$3,1,0)</f>
        <v>#N/A</v>
      </c>
      <c r="BZ9" s="40" t="e">
        <f>IF(VLOOKUP(CONCATENATE($A9,BZ$3),Tableau!$J$18:$P$500,3,FALSE)=BZ$3,1,0)</f>
        <v>#N/A</v>
      </c>
      <c r="CA9" s="40" t="e">
        <f>IF(VLOOKUP(CONCATENATE($A9,CA$3),Tableau!$J$18:$P$500,3,FALSE)=CA$3,1,0)</f>
        <v>#N/A</v>
      </c>
      <c r="CB9" s="40" t="e">
        <f>IF(VLOOKUP(CONCATENATE($A9,CB$3),Tableau!$J$18:$P$500,3,FALSE)=CB$3,1,0)</f>
        <v>#N/A</v>
      </c>
      <c r="CC9" s="40" t="e">
        <f>IF(VLOOKUP(CONCATENATE($A9,CC$3),Tableau!$J$18:$P$500,3,FALSE)=CC$3,1,0)</f>
        <v>#N/A</v>
      </c>
      <c r="CD9" s="40" t="e">
        <f>IF(VLOOKUP(CONCATENATE($A9,CD$3),Tableau!$J$18:$P$500,3,FALSE)=CD$3,1,0)</f>
        <v>#N/A</v>
      </c>
      <c r="CE9" s="40" t="e">
        <f>IF(VLOOKUP(CONCATENATE($A9,CE$3),Tableau!$J$18:$P$500,3,FALSE)=CE$3,1,0)</f>
        <v>#N/A</v>
      </c>
      <c r="CF9" s="40" t="e">
        <f>IF(VLOOKUP(CONCATENATE($A9,CF$3),Tableau!$J$18:$P$500,3,FALSE)=CF$3,1,0)</f>
        <v>#N/A</v>
      </c>
      <c r="CG9" s="40" t="e">
        <f>IF(VLOOKUP(CONCATENATE($A9,CG$3),Tableau!$J$18:$P$500,3,FALSE)=CG$3,1,0)</f>
        <v>#N/A</v>
      </c>
      <c r="CH9" s="40" t="e">
        <f>IF(VLOOKUP(CONCATENATE($A9,CH$3),Tableau!$J$18:$P$500,3,FALSE)=CH$3,1,0)</f>
        <v>#N/A</v>
      </c>
      <c r="CI9" s="40" t="e">
        <f>IF(VLOOKUP(CONCATENATE($A9,CI$3),Tableau!$J$18:$P$500,3,FALSE)=CI$3,1,0)</f>
        <v>#N/A</v>
      </c>
      <c r="CJ9" s="40" t="e">
        <f>IF(VLOOKUP(CONCATENATE($A9,CJ$3),Tableau!$J$18:$P$500,3,FALSE)=CJ$3,1,0)</f>
        <v>#N/A</v>
      </c>
      <c r="CK9" s="40" t="e">
        <f>IF(VLOOKUP(CONCATENATE($A9,CK$3),Tableau!$J$18:$P$500,3,FALSE)=CK$3,1,0)</f>
        <v>#N/A</v>
      </c>
      <c r="CL9" s="40" t="e">
        <f>IF(VLOOKUP(CONCATENATE($A9,CL$3),Tableau!$J$18:$P$500,3,FALSE)=CL$3,1,0)</f>
        <v>#N/A</v>
      </c>
      <c r="CM9" s="40" t="e">
        <f>IF(VLOOKUP(CONCATENATE($A9,CM$3),Tableau!$J$18:$P$500,3,FALSE)=CM$3,1,0)</f>
        <v>#N/A</v>
      </c>
      <c r="CN9" s="40" t="e">
        <f>IF(VLOOKUP(CONCATENATE($A9,CN$3),Tableau!$J$18:$P$500,3,FALSE)=CN$3,1,0)</f>
        <v>#N/A</v>
      </c>
      <c r="CO9" s="40" t="e">
        <f>IF(VLOOKUP(CONCATENATE($A9,CO$3),Tableau!$J$18:$P$500,3,FALSE)=CO$3,1,0)</f>
        <v>#N/A</v>
      </c>
      <c r="CP9" s="40" t="e">
        <f>IF(VLOOKUP(CONCATENATE($A9,CP$3),Tableau!$J$18:$P$500,3,FALSE)=CP$3,1,0)</f>
        <v>#N/A</v>
      </c>
      <c r="CQ9" s="40" t="e">
        <f>IF(VLOOKUP(CONCATENATE($A9,CQ$3),Tableau!$J$18:$P$500,3,FALSE)=CQ$3,1,0)</f>
        <v>#N/A</v>
      </c>
      <c r="CR9" s="40" t="e">
        <f>IF(VLOOKUP(CONCATENATE($A9,CR$3),Tableau!$J$18:$P$500,3,FALSE)=CR$3,1,0)</f>
        <v>#N/A</v>
      </c>
      <c r="CS9" s="40" t="e">
        <f>IF(VLOOKUP(CONCATENATE($A9,CS$3),Tableau!$J$18:$P$500,3,FALSE)=CS$3,1,0)</f>
        <v>#N/A</v>
      </c>
      <c r="CT9" s="40" t="e">
        <f>IF(VLOOKUP(CONCATENATE($A9,CT$3),Tableau!$J$18:$P$500,3,FALSE)=CT$3,1,0)</f>
        <v>#N/A</v>
      </c>
      <c r="CU9" s="41" t="e">
        <f>IF(VLOOKUP(CONCATENATE($A9,CU$3),Tableau!$J$18:$P$500,3,FALSE)=CU$3,1,0)</f>
        <v>#N/A</v>
      </c>
      <c r="CV9" s="24"/>
      <c r="GQ9" s="24"/>
      <c r="KL9" s="24"/>
      <c r="OG9" s="24"/>
      <c r="SB9" s="24"/>
      <c r="VW9" s="24"/>
      <c r="ZR9" s="24"/>
      <c r="ADM9" s="24"/>
      <c r="AHH9" s="24"/>
      <c r="ALC9" s="24"/>
      <c r="AOX9" s="24"/>
      <c r="ASS9" s="24"/>
      <c r="AWN9" s="24"/>
      <c r="BAI9" s="24"/>
      <c r="BED9" s="24"/>
      <c r="BHY9" s="24"/>
      <c r="BLT9" s="24"/>
      <c r="BPO9" s="24"/>
      <c r="BTJ9" s="24"/>
      <c r="BXE9" s="24"/>
      <c r="CAZ9" s="24"/>
      <c r="CEU9" s="24"/>
      <c r="CIP9" s="24"/>
      <c r="CMK9" s="24"/>
      <c r="CQF9" s="24"/>
      <c r="CUA9" s="24"/>
      <c r="CXV9" s="24"/>
      <c r="DBQ9" s="24"/>
      <c r="DFL9" s="24"/>
      <c r="DJG9" s="24"/>
      <c r="DNB9" s="24"/>
      <c r="DQW9" s="24"/>
      <c r="DUR9" s="24"/>
      <c r="DYM9" s="24"/>
      <c r="ECH9" s="24"/>
      <c r="EGC9" s="24"/>
      <c r="EJX9" s="24"/>
      <c r="ENS9" s="24"/>
      <c r="ERN9" s="24"/>
      <c r="EVI9" s="24"/>
      <c r="EZD9" s="24"/>
      <c r="FCY9" s="24"/>
      <c r="FGT9" s="24"/>
      <c r="FKO9" s="24"/>
      <c r="FOJ9" s="24"/>
      <c r="FSE9" s="24"/>
      <c r="FVZ9" s="24"/>
      <c r="FZU9" s="24"/>
      <c r="GDP9" s="24"/>
      <c r="GHK9" s="24"/>
      <c r="GLF9" s="24"/>
      <c r="GPA9" s="24"/>
      <c r="GSV9" s="24"/>
      <c r="GWQ9" s="24"/>
      <c r="HAL9" s="24"/>
      <c r="HEG9" s="24"/>
      <c r="HIB9" s="24"/>
      <c r="HLW9" s="24"/>
      <c r="HPR9" s="24"/>
      <c r="HTM9" s="24"/>
      <c r="HXH9" s="24"/>
      <c r="IBC9" s="24"/>
      <c r="IEX9" s="24"/>
      <c r="IIS9" s="24"/>
      <c r="IMN9" s="24"/>
      <c r="IQI9" s="24"/>
      <c r="IUD9" s="24"/>
      <c r="IXY9" s="24"/>
      <c r="JBT9" s="24"/>
      <c r="JFO9" s="24"/>
      <c r="JJJ9" s="24"/>
      <c r="JNE9" s="24"/>
      <c r="JQZ9" s="24"/>
      <c r="JUU9" s="24"/>
      <c r="JYP9" s="24"/>
      <c r="KCK9" s="24"/>
      <c r="KGF9" s="24"/>
      <c r="KKA9" s="24"/>
      <c r="KNV9" s="24"/>
      <c r="KRQ9" s="24"/>
      <c r="KVL9" s="24"/>
      <c r="KZG9" s="24"/>
      <c r="LDB9" s="24"/>
      <c r="LGW9" s="24"/>
      <c r="LKR9" s="24"/>
      <c r="LOM9" s="24"/>
      <c r="LSH9" s="24"/>
      <c r="LWC9" s="24"/>
      <c r="LZX9" s="24"/>
      <c r="MDS9" s="24"/>
      <c r="MHN9" s="24"/>
      <c r="MLI9" s="24"/>
      <c r="MPD9" s="24"/>
      <c r="MSY9" s="24"/>
      <c r="MWT9" s="24"/>
      <c r="NAO9" s="24"/>
      <c r="NEJ9" s="24"/>
      <c r="NIE9" s="24"/>
      <c r="NLZ9" s="24"/>
      <c r="NPU9" s="24"/>
      <c r="NTP9" s="24"/>
      <c r="NXK9" s="24"/>
      <c r="OBF9" s="24"/>
      <c r="OFA9" s="24"/>
      <c r="OIV9" s="24"/>
      <c r="OMQ9" s="24"/>
      <c r="OQL9" s="24"/>
      <c r="OUG9" s="24"/>
      <c r="OYB9" s="24"/>
      <c r="PBW9" s="24"/>
      <c r="PFR9" s="24"/>
      <c r="PJM9" s="24"/>
      <c r="PNH9" s="24"/>
      <c r="PRC9" s="24"/>
      <c r="PUX9" s="24"/>
      <c r="PYS9" s="24"/>
      <c r="QCN9" s="24"/>
      <c r="QGI9" s="24"/>
      <c r="QKD9" s="24"/>
      <c r="QNY9" s="24"/>
      <c r="QRT9" s="24"/>
      <c r="QVO9" s="24"/>
      <c r="QZJ9" s="24"/>
      <c r="RDE9" s="24"/>
      <c r="RGZ9" s="24"/>
      <c r="RKU9" s="24"/>
      <c r="ROP9" s="24"/>
      <c r="RSK9" s="24"/>
      <c r="RWF9" s="24"/>
      <c r="SAA9" s="24"/>
      <c r="SDV9" s="24"/>
      <c r="SHQ9" s="24"/>
      <c r="SLL9" s="24"/>
      <c r="SPG9" s="24"/>
      <c r="STB9" s="24"/>
      <c r="SWW9" s="24"/>
      <c r="TAR9" s="24"/>
      <c r="TEM9" s="24"/>
      <c r="TIH9" s="24"/>
      <c r="TMC9" s="24"/>
      <c r="TPX9" s="24"/>
      <c r="TTS9" s="24"/>
      <c r="TXN9" s="24"/>
      <c r="UBI9" s="24"/>
      <c r="UFD9" s="24"/>
      <c r="UIY9" s="24"/>
      <c r="UMT9" s="24"/>
      <c r="UQO9" s="24"/>
      <c r="UUJ9" s="24"/>
      <c r="UYE9" s="24"/>
      <c r="VBZ9" s="24"/>
      <c r="VFU9" s="24"/>
      <c r="VJP9" s="24"/>
      <c r="VNK9" s="24"/>
      <c r="VRF9" s="24"/>
      <c r="VVA9" s="24"/>
      <c r="VYV9" s="24"/>
      <c r="WCQ9" s="24"/>
      <c r="WGL9" s="24"/>
      <c r="WKG9" s="24"/>
      <c r="WOB9" s="24"/>
      <c r="WRW9" s="24"/>
      <c r="WVR9" s="24"/>
      <c r="WZM9" s="24"/>
      <c r="XDH9" s="24"/>
    </row>
    <row r="10" spans="1:991 1090:1981 2080:3070 3169:4060 4159:5050 5149:6139 6238:7129 7228:8119 8218:9208 9307:10198 10297:11188 11287:12277 12376:13267 13366:14257 14356:15346 15445:16336" x14ac:dyDescent="0.3">
      <c r="A10" s="39" t="s">
        <v>9</v>
      </c>
      <c r="B10" s="40" t="e">
        <f>IF(VLOOKUP(CONCATENATE($A10,B$3),Tableau!$B$18:$G$500,3,FALSE)=B$3,1,0)</f>
        <v>#N/A</v>
      </c>
      <c r="C10" s="40" t="e">
        <f>IF(VLOOKUP(CONCATENATE($A10,C$3),Tableau!$B$18:$G$500,3,FALSE)=C$3,1,0)</f>
        <v>#N/A</v>
      </c>
      <c r="D10" s="40" t="e">
        <f>IF(VLOOKUP(CONCATENATE($A10,D$3),Tableau!$B$18:$G$500,3,FALSE)=D$3,1,0)</f>
        <v>#N/A</v>
      </c>
      <c r="E10" s="40" t="e">
        <f>IF(VLOOKUP(CONCATENATE($A10,E$3),Tableau!$B$18:$G$500,3,FALSE)=E$3,1,0)</f>
        <v>#N/A</v>
      </c>
      <c r="F10" s="40" t="e">
        <f>IF(VLOOKUP(CONCATENATE($A10,F$3),Tableau!$B$18:$G$500,3,FALSE)=F$3,1,0)</f>
        <v>#N/A</v>
      </c>
      <c r="G10" s="40" t="e">
        <f>IF(VLOOKUP(CONCATENATE($A10,G$3),Tableau!$B$18:$G$500,3,FALSE)=G$3,1,0)</f>
        <v>#N/A</v>
      </c>
      <c r="H10" s="40" t="e">
        <f>IF(VLOOKUP(CONCATENATE($A10,H$3),Tableau!$B$18:$G$500,3,FALSE)=H$3,1,0)</f>
        <v>#N/A</v>
      </c>
      <c r="I10" s="40" t="e">
        <f>IF(VLOOKUP(CONCATENATE($A10,I$3),Tableau!$B$18:$G$500,3,FALSE)=I$3,1,0)</f>
        <v>#N/A</v>
      </c>
      <c r="J10" s="40" t="e">
        <f>IF(VLOOKUP(CONCATENATE($A10,J$3),Tableau!$B$18:$G$500,3,FALSE)=J$3,1,0)</f>
        <v>#N/A</v>
      </c>
      <c r="K10" s="40" t="e">
        <f>IF(VLOOKUP(CONCATENATE($A10,K$3),Tableau!$B$18:$G$500,3,FALSE)=K$3,1,0)</f>
        <v>#N/A</v>
      </c>
      <c r="L10" s="40" t="e">
        <f>IF(VLOOKUP(CONCATENATE($A10,L$3),Tableau!$B$18:$G$500,3,FALSE)=L$3,1,0)</f>
        <v>#N/A</v>
      </c>
      <c r="M10" s="40" t="e">
        <f>IF(VLOOKUP(CONCATENATE($A10,M$3),Tableau!$B$18:$G$500,3,FALSE)=M$3,1,0)</f>
        <v>#N/A</v>
      </c>
      <c r="N10" s="40">
        <f>IF(VLOOKUP(CONCATENATE($A10,N$3),Tableau!$B$18:$G$500,3,FALSE)=N$3,1,0)</f>
        <v>1</v>
      </c>
      <c r="O10" s="40">
        <f>IF(VLOOKUP(CONCATENATE($A10,O$3),Tableau!$B$18:$G$500,3,FALSE)=O$3,1,0)</f>
        <v>1</v>
      </c>
      <c r="P10" s="40">
        <f>IF(VLOOKUP(CONCATENATE($A10,P$3),Tableau!$B$18:$G$500,3,FALSE)=P$3,1,0)</f>
        <v>1</v>
      </c>
      <c r="Q10" s="40">
        <f>IF(VLOOKUP(CONCATENATE($A10,Q$3),Tableau!$B$18:$G$500,3,FALSE)=Q$3,1,0)</f>
        <v>1</v>
      </c>
      <c r="R10" s="40">
        <f>IF(VLOOKUP(CONCATENATE($A10,R$3),Tableau!$B$18:$G$500,3,FALSE)=R$3,1,0)</f>
        <v>1</v>
      </c>
      <c r="S10" s="40">
        <f>IF(VLOOKUP(CONCATENATE($A10,S$3),Tableau!$B$18:$G$500,3,FALSE)=S$3,1,0)</f>
        <v>1</v>
      </c>
      <c r="T10" s="40" t="e">
        <f>IF(VLOOKUP(CONCATENATE($A10,T$3),Tableau!$B$18:$G$500,3,FALSE)=T$3,1,0)</f>
        <v>#N/A</v>
      </c>
      <c r="U10" s="40" t="e">
        <f>IF(VLOOKUP(CONCATENATE($A10,U$3),Tableau!$B$18:$G$500,3,FALSE)=U$3,1,0)</f>
        <v>#N/A</v>
      </c>
      <c r="V10" s="40" t="e">
        <f>IF(VLOOKUP(CONCATENATE($A10,V$3),Tableau!$B$18:$G$500,3,FALSE)=V$3,1,0)</f>
        <v>#N/A</v>
      </c>
      <c r="W10" s="40" t="e">
        <f>IF(VLOOKUP(CONCATENATE($A10,W$3),Tableau!$B$18:$G$500,3,FALSE)=W$3,1,0)</f>
        <v>#N/A</v>
      </c>
      <c r="X10" s="40" t="e">
        <f>IF(VLOOKUP(CONCATENATE($A10,X$3),Tableau!$B$18:$G$500,3,FALSE)=X$3,1,0)</f>
        <v>#N/A</v>
      </c>
      <c r="Y10" s="40" t="e">
        <f>IF(VLOOKUP(CONCATENATE($A10,Y$3),Tableau!$B$18:$G$500,3,FALSE)=Y$3,1,0)</f>
        <v>#N/A</v>
      </c>
      <c r="Z10" s="40" t="e">
        <f>IF(VLOOKUP(CONCATENATE($A10,Z$3),Tableau!$B$18:$G$500,3,FALSE)=Z$3,1,0)</f>
        <v>#N/A</v>
      </c>
      <c r="AA10" s="40" t="e">
        <f>IF(VLOOKUP(CONCATENATE($A10,AA$3),Tableau!$B$18:$G$500,3,FALSE)=AA$3,1,0)</f>
        <v>#N/A</v>
      </c>
      <c r="AB10" s="40" t="e">
        <f>IF(VLOOKUP(CONCATENATE($A10,AB$3),Tableau!$B$18:$G$500,3,FALSE)=AB$3,1,0)</f>
        <v>#N/A</v>
      </c>
      <c r="AC10" s="40" t="e">
        <f>IF(VLOOKUP(CONCATENATE($A10,AC$3),Tableau!$B$18:$G$500,3,FALSE)=AC$3,1,0)</f>
        <v>#N/A</v>
      </c>
      <c r="AD10" s="40" t="e">
        <f>IF(VLOOKUP(CONCATENATE($A10,AD$3),Tableau!$B$18:$G$500,3,FALSE)=AD$3,1,0)</f>
        <v>#N/A</v>
      </c>
      <c r="AE10" s="40" t="e">
        <f>IF(VLOOKUP(CONCATENATE($A10,AE$3),Tableau!$B$18:$G$500,3,FALSE)=AE$3,1,0)</f>
        <v>#N/A</v>
      </c>
      <c r="AF10" s="40" t="e">
        <f>IF(VLOOKUP(CONCATENATE($A10,AF$3),Tableau!$B$18:$G$500,3,FALSE)=AF$3,1,0)</f>
        <v>#N/A</v>
      </c>
      <c r="AG10" s="40" t="e">
        <f>IF(VLOOKUP(CONCATENATE($A10,AG$3),Tableau!$B$18:$G$500,3,FALSE)=AG$3,1,0)</f>
        <v>#N/A</v>
      </c>
      <c r="AH10" s="40" t="e">
        <f>IF(VLOOKUP(CONCATENATE($A10,AH$3),Tableau!$B$18:$G$500,3,FALSE)=AH$3,1,0)</f>
        <v>#N/A</v>
      </c>
      <c r="AI10" s="40" t="e">
        <f>IF(VLOOKUP(CONCATENATE($A10,AI$3),Tableau!$B$18:$G$500,3,FALSE)=AI$3,1,0)</f>
        <v>#N/A</v>
      </c>
      <c r="AJ10" s="40" t="e">
        <f>IF(VLOOKUP(CONCATENATE($A10,AJ$3),Tableau!$B$18:$G$500,3,FALSE)=AJ$3,1,0)</f>
        <v>#N/A</v>
      </c>
      <c r="AK10" s="40" t="e">
        <f>IF(VLOOKUP(CONCATENATE($A10,AK$3),Tableau!$B$18:$G$500,3,FALSE)=AK$3,1,0)</f>
        <v>#N/A</v>
      </c>
      <c r="AL10" s="40" t="e">
        <f>IF(VLOOKUP(CONCATENATE($A10,AL$3),Tableau!$B$18:$G$500,3,FALSE)=AL$3,1,0)</f>
        <v>#N/A</v>
      </c>
      <c r="AM10" s="40" t="e">
        <f>IF(VLOOKUP(CONCATENATE($A10,AM$3),Tableau!$B$18:$G$500,3,FALSE)=AM$3,1,0)</f>
        <v>#N/A</v>
      </c>
      <c r="AN10" s="40" t="e">
        <f>IF(VLOOKUP(CONCATENATE($A10,AN$3),Tableau!$B$18:$G$500,3,FALSE)=AN$3,1,0)</f>
        <v>#N/A</v>
      </c>
      <c r="AO10" s="40" t="e">
        <f>IF(VLOOKUP(CONCATENATE($A10,AO$3),Tableau!$B$18:$G$500,3,FALSE)=AO$3,1,0)</f>
        <v>#N/A</v>
      </c>
      <c r="AP10" s="40" t="e">
        <f>IF(VLOOKUP(CONCATENATE($A10,AP$3),Tableau!$B$18:$G$500,3,FALSE)=AP$3,1,0)</f>
        <v>#N/A</v>
      </c>
      <c r="AQ10" s="40" t="e">
        <f>IF(VLOOKUP(CONCATENATE($A10,AQ$3),Tableau!$B$18:$G$500,3,FALSE)=AQ$3,1,0)</f>
        <v>#N/A</v>
      </c>
      <c r="AR10" s="40" t="e">
        <f>IF(VLOOKUP(CONCATENATE($A10,AR$3),Tableau!$B$18:$G$500,3,FALSE)=AR$3,1,0)</f>
        <v>#N/A</v>
      </c>
      <c r="AS10" s="40" t="e">
        <f>IF(VLOOKUP(CONCATENATE($A10,AS$3),Tableau!$B$18:$G$500,3,FALSE)=AS$3,1,0)</f>
        <v>#N/A</v>
      </c>
      <c r="AT10" s="40" t="e">
        <f>IF(VLOOKUP(CONCATENATE($A10,AT$3),Tableau!$B$18:$G$500,3,FALSE)=AT$3,1,0)</f>
        <v>#N/A</v>
      </c>
      <c r="AU10" s="40" t="e">
        <f>IF(VLOOKUP(CONCATENATE($A10,AU$3),Tableau!$B$18:$G$500,3,FALSE)=AU$3,1,0)</f>
        <v>#N/A</v>
      </c>
      <c r="AV10" s="40" t="e">
        <f>IF(VLOOKUP(CONCATENATE($A10,AV$3),Tableau!$B$18:$G$500,3,FALSE)=AV$3,1,0)</f>
        <v>#N/A</v>
      </c>
      <c r="AW10" s="40" t="e">
        <f>IF(VLOOKUP(CONCATENATE($A10,AW$3),Tableau!$B$18:$G$500,3,FALSE)=AW$3,1,0)</f>
        <v>#N/A</v>
      </c>
      <c r="AX10" s="40" t="e">
        <f>IF(VLOOKUP(CONCATENATE($A10,AX$3),Tableau!$B$18:$G$500,3,FALSE)=AX$3,1,0)</f>
        <v>#N/A</v>
      </c>
      <c r="AY10" s="40" t="e">
        <f>IF(VLOOKUP(CONCATENATE($A10,AY$3),Tableau!$B$18:$G$500,3,FALSE)=AY$3,1,0)</f>
        <v>#N/A</v>
      </c>
      <c r="AZ10" s="40" t="e">
        <f>IF(VLOOKUP(CONCATENATE($A10,AZ$3),Tableau!$B$18:$G$500,3,FALSE)=AZ$3,1,0)</f>
        <v>#N/A</v>
      </c>
      <c r="BA10" s="40" t="e">
        <f>IF(VLOOKUP(CONCATENATE($A10,BA$3),Tableau!$B$18:$G$500,3,FALSE)=BA$3,1,0)</f>
        <v>#N/A</v>
      </c>
      <c r="BB10" s="40" t="e">
        <f>IF(VLOOKUP(CONCATENATE($A10,BB$3),Tableau!$B$18:$G$500,3,FALSE)=BB$3,1,0)</f>
        <v>#N/A</v>
      </c>
      <c r="BC10" s="40" t="e">
        <f>IF(VLOOKUP(CONCATENATE($A10,BC$3),Tableau!$B$18:$G$500,3,FALSE)=BC$3,1,0)</f>
        <v>#N/A</v>
      </c>
      <c r="BD10" s="40" t="e">
        <f>IF(VLOOKUP(CONCATENATE($A10,BD$3),Tableau!$B$18:$G$500,3,FALSE)=BD$3,1,0)</f>
        <v>#N/A</v>
      </c>
      <c r="BE10" s="40" t="e">
        <f>IF(VLOOKUP(CONCATENATE($A10,BE$3),Tableau!$B$18:$G$500,3,FALSE)=BE$3,1,0)</f>
        <v>#N/A</v>
      </c>
      <c r="BF10" s="40" t="e">
        <f>IF(VLOOKUP(CONCATENATE($A10,BF$3),Tableau!$B$18:$G$500,3,FALSE)=BF$3,1,0)</f>
        <v>#N/A</v>
      </c>
      <c r="BG10" s="40" t="e">
        <f>IF(VLOOKUP(CONCATENATE($A10,BG$3),Tableau!$B$18:$G$500,3,FALSE)=BG$3,1,0)</f>
        <v>#N/A</v>
      </c>
      <c r="BH10" s="40" t="e">
        <f>IF(VLOOKUP(CONCATENATE($A10,BH$3),Tableau!$B$18:$G$500,3,FALSE)=BH$3,1,0)</f>
        <v>#N/A</v>
      </c>
      <c r="BI10" s="40" t="e">
        <f>IF(VLOOKUP(CONCATENATE($A10,BI$3),Tableau!$B$18:$G$500,3,FALSE)=BI$3,1,0)</f>
        <v>#N/A</v>
      </c>
      <c r="BJ10" s="40" t="e">
        <f>IF(VLOOKUP(CONCATENATE($A10,BJ$3),Tableau!$B$18:$G$500,3,FALSE)=BJ$3,1,0)</f>
        <v>#N/A</v>
      </c>
      <c r="BK10" s="40" t="e">
        <f>IF(VLOOKUP(CONCATENATE($A10,BK$3),Tableau!$B$18:$G$500,3,FALSE)=BK$3,1,0)</f>
        <v>#N/A</v>
      </c>
      <c r="BL10" s="40" t="e">
        <f>IF(VLOOKUP(CONCATENATE($A10,BL$3),Tableau!$B$18:$G$500,3,FALSE)=BL$3,1,0)</f>
        <v>#N/A</v>
      </c>
      <c r="BM10" s="40" t="e">
        <f>IF(VLOOKUP(CONCATENATE($A10,BM$3),Tableau!$B$18:$G$500,3,FALSE)=BM$3,1,0)</f>
        <v>#N/A</v>
      </c>
      <c r="BN10" s="40" t="e">
        <f>IF(VLOOKUP(CONCATENATE($A10,BN$3),Tableau!$B$18:$G$500,3,FALSE)=BN$3,1,0)</f>
        <v>#N/A</v>
      </c>
      <c r="BO10" s="40" t="e">
        <f>IF(VLOOKUP(CONCATENATE($A10,BO$3),Tableau!$B$18:$G$500,3,FALSE)=BO$3,1,0)</f>
        <v>#N/A</v>
      </c>
      <c r="BP10" s="40" t="e">
        <f>IF(VLOOKUP(CONCATENATE($A10,BP$3),Tableau!$B$18:$G$500,3,FALSE)=BP$3,1,0)</f>
        <v>#N/A</v>
      </c>
      <c r="BQ10" s="40" t="e">
        <f>IF(VLOOKUP(CONCATENATE($A10,BQ$3),Tableau!$B$18:$G$500,3,FALSE)=BQ$3,1,0)</f>
        <v>#N/A</v>
      </c>
      <c r="BR10" s="40" t="e">
        <f>IF(VLOOKUP(CONCATENATE($A10,BR$3),Tableau!$B$18:$G$500,3,FALSE)=BR$3,1,0)</f>
        <v>#N/A</v>
      </c>
      <c r="BS10" s="40" t="e">
        <f>IF(VLOOKUP(CONCATENATE($A10,BS$3),Tableau!$B$18:$G$500,3,FALSE)=BS$3,1,0)</f>
        <v>#N/A</v>
      </c>
      <c r="BT10" s="40" t="e">
        <f>IF(VLOOKUP(CONCATENATE($A10,BT$3),Tableau!$B$18:$G$500,3,FALSE)=BT$3,1,0)</f>
        <v>#N/A</v>
      </c>
      <c r="BU10" s="40" t="e">
        <f>IF(VLOOKUP(CONCATENATE($A10,BU$3),Tableau!$B$18:$G$500,3,FALSE)=BU$3,1,0)</f>
        <v>#N/A</v>
      </c>
      <c r="BV10" s="40" t="e">
        <f>IF(VLOOKUP(CONCATENATE($A10,BV$3),Tableau!$B$18:$G$500,3,FALSE)=BV$3,1,0)</f>
        <v>#N/A</v>
      </c>
      <c r="BW10" s="40" t="e">
        <f>IF(VLOOKUP(CONCATENATE($A10,BW$3),Tableau!$B$18:$G$500,3,FALSE)=BW$3,1,0)</f>
        <v>#N/A</v>
      </c>
      <c r="BX10" s="40" t="e">
        <f>IF(VLOOKUP(CONCATENATE($A10,BX$3),Tableau!$B$18:$G$500,3,FALSE)=BX$3,1,0)</f>
        <v>#N/A</v>
      </c>
      <c r="BY10" s="40" t="e">
        <f>IF(VLOOKUP(CONCATENATE($A10,BY$3),Tableau!$B$18:$G$500,3,FALSE)=BY$3,1,0)</f>
        <v>#N/A</v>
      </c>
      <c r="BZ10" s="40" t="e">
        <f>IF(VLOOKUP(CONCATENATE($A10,BZ$3),Tableau!$B$18:$G$500,3,FALSE)=BZ$3,1,0)</f>
        <v>#N/A</v>
      </c>
      <c r="CA10" s="40" t="e">
        <f>IF(VLOOKUP(CONCATENATE($A10,CA$3),Tableau!$B$18:$G$500,3,FALSE)=CA$3,1,0)</f>
        <v>#N/A</v>
      </c>
      <c r="CB10" s="40" t="e">
        <f>IF(VLOOKUP(CONCATENATE($A10,CB$3),Tableau!$B$18:$G$500,3,FALSE)=CB$3,1,0)</f>
        <v>#N/A</v>
      </c>
      <c r="CC10" s="40" t="e">
        <f>IF(VLOOKUP(CONCATENATE($A10,CC$3),Tableau!$B$18:$G$500,3,FALSE)=CC$3,1,0)</f>
        <v>#N/A</v>
      </c>
      <c r="CD10" s="40" t="e">
        <f>IF(VLOOKUP(CONCATENATE($A10,CD$3),Tableau!$B$18:$G$500,3,FALSE)=CD$3,1,0)</f>
        <v>#N/A</v>
      </c>
      <c r="CE10" s="40" t="e">
        <f>IF(VLOOKUP(CONCATENATE($A10,CE$3),Tableau!$B$18:$G$500,3,FALSE)=CE$3,1,0)</f>
        <v>#N/A</v>
      </c>
      <c r="CF10" s="40" t="e">
        <f>IF(VLOOKUP(CONCATENATE($A10,CF$3),Tableau!$B$18:$G$500,3,FALSE)=CF$3,1,0)</f>
        <v>#N/A</v>
      </c>
      <c r="CG10" s="40" t="e">
        <f>IF(VLOOKUP(CONCATENATE($A10,CG$3),Tableau!$B$18:$G$500,3,FALSE)=CG$3,1,0)</f>
        <v>#N/A</v>
      </c>
      <c r="CH10" s="40" t="e">
        <f>IF(VLOOKUP(CONCATENATE($A10,CH$3),Tableau!$B$18:$G$500,3,FALSE)=CH$3,1,0)</f>
        <v>#N/A</v>
      </c>
      <c r="CI10" s="40" t="e">
        <f>IF(VLOOKUP(CONCATENATE($A10,CI$3),Tableau!$B$18:$G$500,3,FALSE)=CI$3,1,0)</f>
        <v>#N/A</v>
      </c>
      <c r="CJ10" s="40" t="e">
        <f>IF(VLOOKUP(CONCATENATE($A10,CJ$3),Tableau!$B$18:$G$500,3,FALSE)=CJ$3,1,0)</f>
        <v>#N/A</v>
      </c>
      <c r="CK10" s="40" t="e">
        <f>IF(VLOOKUP(CONCATENATE($A10,CK$3),Tableau!$B$18:$G$500,3,FALSE)=CK$3,1,0)</f>
        <v>#N/A</v>
      </c>
      <c r="CL10" s="40" t="e">
        <f>IF(VLOOKUP(CONCATENATE($A10,CL$3),Tableau!$B$18:$G$500,3,FALSE)=CL$3,1,0)</f>
        <v>#N/A</v>
      </c>
      <c r="CM10" s="40" t="e">
        <f>IF(VLOOKUP(CONCATENATE($A10,CM$3),Tableau!$B$18:$G$500,3,FALSE)=CM$3,1,0)</f>
        <v>#N/A</v>
      </c>
      <c r="CN10" s="40" t="e">
        <f>IF(VLOOKUP(CONCATENATE($A10,CN$3),Tableau!$B$18:$G$500,3,FALSE)=CN$3,1,0)</f>
        <v>#N/A</v>
      </c>
      <c r="CO10" s="40" t="e">
        <f>IF(VLOOKUP(CONCATENATE($A10,CO$3),Tableau!$B$18:$G$500,3,FALSE)=CO$3,1,0)</f>
        <v>#N/A</v>
      </c>
      <c r="CP10" s="40" t="e">
        <f>IF(VLOOKUP(CONCATENATE($A10,CP$3),Tableau!$B$18:$G$500,3,FALSE)=CP$3,1,0)</f>
        <v>#N/A</v>
      </c>
      <c r="CQ10" s="40" t="e">
        <f>IF(VLOOKUP(CONCATENATE($A10,CQ$3),Tableau!$B$18:$G$500,3,FALSE)=CQ$3,1,0)</f>
        <v>#N/A</v>
      </c>
      <c r="CR10" s="40" t="e">
        <f>IF(VLOOKUP(CONCATENATE($A10,CR$3),Tableau!$B$18:$G$500,3,FALSE)=CR$3,1,0)</f>
        <v>#N/A</v>
      </c>
      <c r="CS10" s="40" t="e">
        <f>IF(VLOOKUP(CONCATENATE($A10,CS$3),Tableau!$B$18:$G$500,3,FALSE)=CS$3,1,0)</f>
        <v>#N/A</v>
      </c>
      <c r="CT10" s="40" t="e">
        <f>IF(VLOOKUP(CONCATENATE($A10,CT$3),Tableau!$B$18:$G$500,3,FALSE)=CT$3,1,0)</f>
        <v>#N/A</v>
      </c>
      <c r="CU10" s="41" t="e">
        <f>IF(VLOOKUP(CONCATENATE($A10,CU$3),Tableau!$B$18:$G$500,3,FALSE)=CU$3,1,0)</f>
        <v>#N/A</v>
      </c>
    </row>
    <row r="11" spans="1:991 1090:1981 2080:3070 3169:4060 4159:5050 5149:6139 6238:7129 7228:8119 8218:9208 9307:10198 10297:11188 11287:12277 12376:13267 13366:14257 14356:15346 15445:16336" x14ac:dyDescent="0.3">
      <c r="A11" s="39" t="s">
        <v>9</v>
      </c>
      <c r="B11" s="40" t="e">
        <f>IF(VLOOKUP(CONCATENATE($A11,B$3),Tableau!$J$18:$P$500,3,FALSE)=B$3,1,0)</f>
        <v>#N/A</v>
      </c>
      <c r="C11" s="40" t="e">
        <f>IF(VLOOKUP(CONCATENATE($A11,C$3),Tableau!$J$18:$P$500,3,FALSE)=C$3,1,0)</f>
        <v>#N/A</v>
      </c>
      <c r="D11" s="40" t="e">
        <f>IF(VLOOKUP(CONCATENATE($A11,D$3),Tableau!$J$18:$P$500,3,FALSE)=D$3,1,0)</f>
        <v>#N/A</v>
      </c>
      <c r="E11" s="40" t="e">
        <f>IF(VLOOKUP(CONCATENATE($A11,E$3),Tableau!$J$18:$P$500,3,FALSE)=E$3,1,0)</f>
        <v>#N/A</v>
      </c>
      <c r="F11" s="40" t="e">
        <f>IF(VLOOKUP(CONCATENATE($A11,F$3),Tableau!$J$18:$P$500,3,FALSE)=F$3,1,0)</f>
        <v>#N/A</v>
      </c>
      <c r="G11" s="40" t="e">
        <f>IF(VLOOKUP(CONCATENATE($A11,G$3),Tableau!$J$18:$P$500,3,FALSE)=G$3,1,0)</f>
        <v>#N/A</v>
      </c>
      <c r="H11" s="40" t="e">
        <f>IF(VLOOKUP(CONCATENATE($A11,H$3),Tableau!$J$18:$P$500,3,FALSE)=H$3,1,0)</f>
        <v>#N/A</v>
      </c>
      <c r="I11" s="40" t="e">
        <f>IF(VLOOKUP(CONCATENATE($A11,I$3),Tableau!$J$18:$P$500,3,FALSE)=I$3,1,0)</f>
        <v>#N/A</v>
      </c>
      <c r="J11" s="40" t="e">
        <f>IF(VLOOKUP(CONCATENATE($A11,J$3),Tableau!$J$18:$P$500,3,FALSE)=J$3,1,0)</f>
        <v>#N/A</v>
      </c>
      <c r="K11" s="40" t="e">
        <f>IF(VLOOKUP(CONCATENATE($A11,K$3),Tableau!$J$18:$P$500,3,FALSE)=K$3,1,0)</f>
        <v>#N/A</v>
      </c>
      <c r="L11" s="40" t="e">
        <f>IF(VLOOKUP(CONCATENATE($A11,L$3),Tableau!$J$18:$P$500,3,FALSE)=L$3,1,0)</f>
        <v>#N/A</v>
      </c>
      <c r="M11" s="40" t="e">
        <f>IF(VLOOKUP(CONCATENATE($A11,M$3),Tableau!$J$18:$P$500,3,FALSE)=M$3,1,0)</f>
        <v>#N/A</v>
      </c>
      <c r="N11" s="40" t="e">
        <f>IF(VLOOKUP(CONCATENATE($A11,N$3),Tableau!$J$18:$P$500,3,FALSE)=N$3,1,0)</f>
        <v>#N/A</v>
      </c>
      <c r="O11" s="40" t="e">
        <f>IF(VLOOKUP(CONCATENATE($A11,O$3),Tableau!$J$18:$P$500,3,FALSE)=O$3,1,0)</f>
        <v>#N/A</v>
      </c>
      <c r="P11" s="40" t="e">
        <f>IF(VLOOKUP(CONCATENATE($A11,P$3),Tableau!$J$18:$P$500,3,FALSE)=P$3,1,0)</f>
        <v>#N/A</v>
      </c>
      <c r="Q11" s="40" t="e">
        <f>IF(VLOOKUP(CONCATENATE($A11,Q$3),Tableau!$J$18:$P$500,3,FALSE)=Q$3,1,0)</f>
        <v>#N/A</v>
      </c>
      <c r="R11" s="40" t="e">
        <f>IF(VLOOKUP(CONCATENATE($A11,R$3),Tableau!$J$18:$P$500,3,FALSE)=R$3,1,0)</f>
        <v>#N/A</v>
      </c>
      <c r="S11" s="40" t="e">
        <f>IF(VLOOKUP(CONCATENATE($A11,S$3),Tableau!$J$18:$P$500,3,FALSE)=S$3,1,0)</f>
        <v>#N/A</v>
      </c>
      <c r="T11" s="40" t="e">
        <f>IF(VLOOKUP(CONCATENATE($A11,T$3),Tableau!$J$18:$P$500,3,FALSE)=T$3,1,0)</f>
        <v>#N/A</v>
      </c>
      <c r="U11" s="40" t="e">
        <f>IF(VLOOKUP(CONCATENATE($A11,U$3),Tableau!$J$18:$P$500,3,FALSE)=U$3,1,0)</f>
        <v>#N/A</v>
      </c>
      <c r="V11" s="40" t="e">
        <f>IF(VLOOKUP(CONCATENATE($A11,V$3),Tableau!$J$18:$P$500,3,FALSE)=V$3,1,0)</f>
        <v>#N/A</v>
      </c>
      <c r="W11" s="40" t="e">
        <f>IF(VLOOKUP(CONCATENATE($A11,W$3),Tableau!$J$18:$P$500,3,FALSE)=W$3,1,0)</f>
        <v>#N/A</v>
      </c>
      <c r="X11" s="40" t="e">
        <f>IF(VLOOKUP(CONCATENATE($A11,X$3),Tableau!$J$18:$P$500,3,FALSE)=X$3,1,0)</f>
        <v>#N/A</v>
      </c>
      <c r="Y11" s="40" t="e">
        <f>IF(VLOOKUP(CONCATENATE($A11,Y$3),Tableau!$J$18:$P$500,3,FALSE)=Y$3,1,0)</f>
        <v>#N/A</v>
      </c>
      <c r="Z11" s="40" t="e">
        <f>IF(VLOOKUP(CONCATENATE($A11,Z$3),Tableau!$J$18:$P$500,3,FALSE)=Z$3,1,0)</f>
        <v>#N/A</v>
      </c>
      <c r="AA11" s="40" t="e">
        <f>IF(VLOOKUP(CONCATENATE($A11,AA$3),Tableau!$J$18:$P$500,3,FALSE)=AA$3,1,0)</f>
        <v>#N/A</v>
      </c>
      <c r="AB11" s="40" t="e">
        <f>IF(VLOOKUP(CONCATENATE($A11,AB$3),Tableau!$J$18:$P$500,3,FALSE)=AB$3,1,0)</f>
        <v>#N/A</v>
      </c>
      <c r="AC11" s="40" t="e">
        <f>IF(VLOOKUP(CONCATENATE($A11,AC$3),Tableau!$J$18:$P$500,3,FALSE)=AC$3,1,0)</f>
        <v>#N/A</v>
      </c>
      <c r="AD11" s="40" t="e">
        <f>IF(VLOOKUP(CONCATENATE($A11,AD$3),Tableau!$J$18:$P$500,3,FALSE)=AD$3,1,0)</f>
        <v>#N/A</v>
      </c>
      <c r="AE11" s="40" t="e">
        <f>IF(VLOOKUP(CONCATENATE($A11,AE$3),Tableau!$J$18:$P$500,3,FALSE)=AE$3,1,0)</f>
        <v>#N/A</v>
      </c>
      <c r="AF11" s="40" t="e">
        <f>IF(VLOOKUP(CONCATENATE($A11,AF$3),Tableau!$J$18:$P$500,3,FALSE)=AF$3,1,0)</f>
        <v>#N/A</v>
      </c>
      <c r="AG11" s="40" t="e">
        <f>IF(VLOOKUP(CONCATENATE($A11,AG$3),Tableau!$J$18:$P$500,3,FALSE)=AG$3,1,0)</f>
        <v>#N/A</v>
      </c>
      <c r="AH11" s="40" t="e">
        <f>IF(VLOOKUP(CONCATENATE($A11,AH$3),Tableau!$J$18:$P$500,3,FALSE)=AH$3,1,0)</f>
        <v>#N/A</v>
      </c>
      <c r="AI11" s="40" t="e">
        <f>IF(VLOOKUP(CONCATENATE($A11,AI$3),Tableau!$J$18:$P$500,3,FALSE)=AI$3,1,0)</f>
        <v>#N/A</v>
      </c>
      <c r="AJ11" s="40" t="e">
        <f>IF(VLOOKUP(CONCATENATE($A11,AJ$3),Tableau!$J$18:$P$500,3,FALSE)=AJ$3,1,0)</f>
        <v>#N/A</v>
      </c>
      <c r="AK11" s="40" t="e">
        <f>IF(VLOOKUP(CONCATENATE($A11,AK$3),Tableau!$J$18:$P$500,3,FALSE)=AK$3,1,0)</f>
        <v>#N/A</v>
      </c>
      <c r="AL11" s="40" t="e">
        <f>IF(VLOOKUP(CONCATENATE($A11,AL$3),Tableau!$J$18:$P$500,3,FALSE)=AL$3,1,0)</f>
        <v>#N/A</v>
      </c>
      <c r="AM11" s="40" t="e">
        <f>IF(VLOOKUP(CONCATENATE($A11,AM$3),Tableau!$J$18:$P$500,3,FALSE)=AM$3,1,0)</f>
        <v>#N/A</v>
      </c>
      <c r="AN11" s="40" t="e">
        <f>IF(VLOOKUP(CONCATENATE($A11,AN$3),Tableau!$J$18:$P$500,3,FALSE)=AN$3,1,0)</f>
        <v>#N/A</v>
      </c>
      <c r="AO11" s="40" t="e">
        <f>IF(VLOOKUP(CONCATENATE($A11,AO$3),Tableau!$J$18:$P$500,3,FALSE)=AO$3,1,0)</f>
        <v>#N/A</v>
      </c>
      <c r="AP11" s="40" t="e">
        <f>IF(VLOOKUP(CONCATENATE($A11,AP$3),Tableau!$J$18:$P$500,3,FALSE)=AP$3,1,0)</f>
        <v>#N/A</v>
      </c>
      <c r="AQ11" s="40" t="e">
        <f>IF(VLOOKUP(CONCATENATE($A11,AQ$3),Tableau!$J$18:$P$500,3,FALSE)=AQ$3,1,0)</f>
        <v>#N/A</v>
      </c>
      <c r="AR11" s="40" t="e">
        <f>IF(VLOOKUP(CONCATENATE($A11,AR$3),Tableau!$J$18:$P$500,3,FALSE)=AR$3,1,0)</f>
        <v>#N/A</v>
      </c>
      <c r="AS11" s="40" t="e">
        <f>IF(VLOOKUP(CONCATENATE($A11,AS$3),Tableau!$J$18:$P$500,3,FALSE)=AS$3,1,0)</f>
        <v>#N/A</v>
      </c>
      <c r="AT11" s="40" t="e">
        <f>IF(VLOOKUP(CONCATENATE($A11,AT$3),Tableau!$J$18:$P$500,3,FALSE)=AT$3,1,0)</f>
        <v>#N/A</v>
      </c>
      <c r="AU11" s="40" t="e">
        <f>IF(VLOOKUP(CONCATENATE($A11,AU$3),Tableau!$J$18:$P$500,3,FALSE)=AU$3,1,0)</f>
        <v>#N/A</v>
      </c>
      <c r="AV11" s="40" t="e">
        <f>IF(VLOOKUP(CONCATENATE($A11,AV$3),Tableau!$J$18:$P$500,3,FALSE)=AV$3,1,0)</f>
        <v>#N/A</v>
      </c>
      <c r="AW11" s="40" t="e">
        <f>IF(VLOOKUP(CONCATENATE($A11,AW$3),Tableau!$J$18:$P$500,3,FALSE)=AW$3,1,0)</f>
        <v>#N/A</v>
      </c>
      <c r="AX11" s="40" t="e">
        <f>IF(VLOOKUP(CONCATENATE($A11,AX$3),Tableau!$J$18:$P$500,3,FALSE)=AX$3,1,0)</f>
        <v>#N/A</v>
      </c>
      <c r="AY11" s="40" t="e">
        <f>IF(VLOOKUP(CONCATENATE($A11,AY$3),Tableau!$J$18:$P$500,3,FALSE)=AY$3,1,0)</f>
        <v>#N/A</v>
      </c>
      <c r="AZ11" s="40" t="e">
        <f>IF(VLOOKUP(CONCATENATE($A11,AZ$3),Tableau!$J$18:$P$500,3,FALSE)=AZ$3,1,0)</f>
        <v>#N/A</v>
      </c>
      <c r="BA11" s="40" t="e">
        <f>IF(VLOOKUP(CONCATENATE($A11,BA$3),Tableau!$J$18:$P$500,3,FALSE)=BA$3,1,0)</f>
        <v>#N/A</v>
      </c>
      <c r="BB11" s="40" t="e">
        <f>IF(VLOOKUP(CONCATENATE($A11,BB$3),Tableau!$J$18:$P$500,3,FALSE)=BB$3,1,0)</f>
        <v>#N/A</v>
      </c>
      <c r="BC11" s="40" t="e">
        <f>IF(VLOOKUP(CONCATENATE($A11,BC$3),Tableau!$J$18:$P$500,3,FALSE)=BC$3,1,0)</f>
        <v>#N/A</v>
      </c>
      <c r="BD11" s="40" t="e">
        <f>IF(VLOOKUP(CONCATENATE($A11,BD$3),Tableau!$J$18:$P$500,3,FALSE)=BD$3,1,0)</f>
        <v>#N/A</v>
      </c>
      <c r="BE11" s="40" t="e">
        <f>IF(VLOOKUP(CONCATENATE($A11,BE$3),Tableau!$J$18:$P$500,3,FALSE)=BE$3,1,0)</f>
        <v>#N/A</v>
      </c>
      <c r="BF11" s="40" t="e">
        <f>IF(VLOOKUP(CONCATENATE($A11,BF$3),Tableau!$J$18:$P$500,3,FALSE)=BF$3,1,0)</f>
        <v>#N/A</v>
      </c>
      <c r="BG11" s="40" t="e">
        <f>IF(VLOOKUP(CONCATENATE($A11,BG$3),Tableau!$J$18:$P$500,3,FALSE)=BG$3,1,0)</f>
        <v>#N/A</v>
      </c>
      <c r="BH11" s="40" t="e">
        <f>IF(VLOOKUP(CONCATENATE($A11,BH$3),Tableau!$J$18:$P$500,3,FALSE)=BH$3,1,0)</f>
        <v>#N/A</v>
      </c>
      <c r="BI11" s="40" t="e">
        <f>IF(VLOOKUP(CONCATENATE($A11,BI$3),Tableau!$J$18:$P$500,3,FALSE)=BI$3,1,0)</f>
        <v>#N/A</v>
      </c>
      <c r="BJ11" s="40" t="e">
        <f>IF(VLOOKUP(CONCATENATE($A11,BJ$3),Tableau!$J$18:$P$500,3,FALSE)=BJ$3,1,0)</f>
        <v>#N/A</v>
      </c>
      <c r="BK11" s="40" t="e">
        <f>IF(VLOOKUP(CONCATENATE($A11,BK$3),Tableau!$J$18:$P$500,3,FALSE)=BK$3,1,0)</f>
        <v>#N/A</v>
      </c>
      <c r="BL11" s="40" t="e">
        <f>IF(VLOOKUP(CONCATENATE($A11,BL$3),Tableau!$J$18:$P$500,3,FALSE)=BL$3,1,0)</f>
        <v>#N/A</v>
      </c>
      <c r="BM11" s="40" t="e">
        <f>IF(VLOOKUP(CONCATENATE($A11,BM$3),Tableau!$J$18:$P$500,3,FALSE)=BM$3,1,0)</f>
        <v>#N/A</v>
      </c>
      <c r="BN11" s="40" t="e">
        <f>IF(VLOOKUP(CONCATENATE($A11,BN$3),Tableau!$J$18:$P$500,3,FALSE)=BN$3,1,0)</f>
        <v>#N/A</v>
      </c>
      <c r="BO11" s="40" t="e">
        <f>IF(VLOOKUP(CONCATENATE($A11,BO$3),Tableau!$J$18:$P$500,3,FALSE)=BO$3,1,0)</f>
        <v>#N/A</v>
      </c>
      <c r="BP11" s="40" t="e">
        <f>IF(VLOOKUP(CONCATENATE($A11,BP$3),Tableau!$J$18:$P$500,3,FALSE)=BP$3,1,0)</f>
        <v>#N/A</v>
      </c>
      <c r="BQ11" s="40" t="e">
        <f>IF(VLOOKUP(CONCATENATE($A11,BQ$3),Tableau!$J$18:$P$500,3,FALSE)=BQ$3,1,0)</f>
        <v>#N/A</v>
      </c>
      <c r="BR11" s="40" t="e">
        <f>IF(VLOOKUP(CONCATENATE($A11,BR$3),Tableau!$J$18:$P$500,3,FALSE)=BR$3,1,0)</f>
        <v>#N/A</v>
      </c>
      <c r="BS11" s="40" t="e">
        <f>IF(VLOOKUP(CONCATENATE($A11,BS$3),Tableau!$J$18:$P$500,3,FALSE)=BS$3,1,0)</f>
        <v>#N/A</v>
      </c>
      <c r="BT11" s="40" t="e">
        <f>IF(VLOOKUP(CONCATENATE($A11,BT$3),Tableau!$J$18:$P$500,3,FALSE)=BT$3,1,0)</f>
        <v>#N/A</v>
      </c>
      <c r="BU11" s="40" t="e">
        <f>IF(VLOOKUP(CONCATENATE($A11,BU$3),Tableau!$J$18:$P$500,3,FALSE)=BU$3,1,0)</f>
        <v>#N/A</v>
      </c>
      <c r="BV11" s="40" t="e">
        <f>IF(VLOOKUP(CONCATENATE($A11,BV$3),Tableau!$J$18:$P$500,3,FALSE)=BV$3,1,0)</f>
        <v>#N/A</v>
      </c>
      <c r="BW11" s="40" t="e">
        <f>IF(VLOOKUP(CONCATENATE($A11,BW$3),Tableau!$J$18:$P$500,3,FALSE)=BW$3,1,0)</f>
        <v>#N/A</v>
      </c>
      <c r="BX11" s="40" t="e">
        <f>IF(VLOOKUP(CONCATENATE($A11,BX$3),Tableau!$J$18:$P$500,3,FALSE)=BX$3,1,0)</f>
        <v>#N/A</v>
      </c>
      <c r="BY11" s="40" t="e">
        <f>IF(VLOOKUP(CONCATENATE($A11,BY$3),Tableau!$J$18:$P$500,3,FALSE)=BY$3,1,0)</f>
        <v>#N/A</v>
      </c>
      <c r="BZ11" s="40" t="e">
        <f>IF(VLOOKUP(CONCATENATE($A11,BZ$3),Tableau!$J$18:$P$500,3,FALSE)=BZ$3,1,0)</f>
        <v>#N/A</v>
      </c>
      <c r="CA11" s="40" t="e">
        <f>IF(VLOOKUP(CONCATENATE($A11,CA$3),Tableau!$J$18:$P$500,3,FALSE)=CA$3,1,0)</f>
        <v>#N/A</v>
      </c>
      <c r="CB11" s="40" t="e">
        <f>IF(VLOOKUP(CONCATENATE($A11,CB$3),Tableau!$J$18:$P$500,3,FALSE)=CB$3,1,0)</f>
        <v>#N/A</v>
      </c>
      <c r="CC11" s="40" t="e">
        <f>IF(VLOOKUP(CONCATENATE($A11,CC$3),Tableau!$J$18:$P$500,3,FALSE)=CC$3,1,0)</f>
        <v>#N/A</v>
      </c>
      <c r="CD11" s="40" t="e">
        <f>IF(VLOOKUP(CONCATENATE($A11,CD$3),Tableau!$J$18:$P$500,3,FALSE)=CD$3,1,0)</f>
        <v>#N/A</v>
      </c>
      <c r="CE11" s="40" t="e">
        <f>IF(VLOOKUP(CONCATENATE($A11,CE$3),Tableau!$J$18:$P$500,3,FALSE)=CE$3,1,0)</f>
        <v>#N/A</v>
      </c>
      <c r="CF11" s="40" t="e">
        <f>IF(VLOOKUP(CONCATENATE($A11,CF$3),Tableau!$J$18:$P$500,3,FALSE)=CF$3,1,0)</f>
        <v>#N/A</v>
      </c>
      <c r="CG11" s="40" t="e">
        <f>IF(VLOOKUP(CONCATENATE($A11,CG$3),Tableau!$J$18:$P$500,3,FALSE)=CG$3,1,0)</f>
        <v>#N/A</v>
      </c>
      <c r="CH11" s="40" t="e">
        <f>IF(VLOOKUP(CONCATENATE($A11,CH$3),Tableau!$J$18:$P$500,3,FALSE)=CH$3,1,0)</f>
        <v>#N/A</v>
      </c>
      <c r="CI11" s="40" t="e">
        <f>IF(VLOOKUP(CONCATENATE($A11,CI$3),Tableau!$J$18:$P$500,3,FALSE)=CI$3,1,0)</f>
        <v>#N/A</v>
      </c>
      <c r="CJ11" s="40" t="e">
        <f>IF(VLOOKUP(CONCATENATE($A11,CJ$3),Tableau!$J$18:$P$500,3,FALSE)=CJ$3,1,0)</f>
        <v>#N/A</v>
      </c>
      <c r="CK11" s="40" t="e">
        <f>IF(VLOOKUP(CONCATENATE($A11,CK$3),Tableau!$J$18:$P$500,3,FALSE)=CK$3,1,0)</f>
        <v>#N/A</v>
      </c>
      <c r="CL11" s="40" t="e">
        <f>IF(VLOOKUP(CONCATENATE($A11,CL$3),Tableau!$J$18:$P$500,3,FALSE)=CL$3,1,0)</f>
        <v>#N/A</v>
      </c>
      <c r="CM11" s="40" t="e">
        <f>IF(VLOOKUP(CONCATENATE($A11,CM$3),Tableau!$J$18:$P$500,3,FALSE)=CM$3,1,0)</f>
        <v>#N/A</v>
      </c>
      <c r="CN11" s="40" t="e">
        <f>IF(VLOOKUP(CONCATENATE($A11,CN$3),Tableau!$J$18:$P$500,3,FALSE)=CN$3,1,0)</f>
        <v>#N/A</v>
      </c>
      <c r="CO11" s="40" t="e">
        <f>IF(VLOOKUP(CONCATENATE($A11,CO$3),Tableau!$J$18:$P$500,3,FALSE)=CO$3,1,0)</f>
        <v>#N/A</v>
      </c>
      <c r="CP11" s="40" t="e">
        <f>IF(VLOOKUP(CONCATENATE($A11,CP$3),Tableau!$J$18:$P$500,3,FALSE)=CP$3,1,0)</f>
        <v>#N/A</v>
      </c>
      <c r="CQ11" s="40" t="e">
        <f>IF(VLOOKUP(CONCATENATE($A11,CQ$3),Tableau!$J$18:$P$500,3,FALSE)=CQ$3,1,0)</f>
        <v>#N/A</v>
      </c>
      <c r="CR11" s="40" t="e">
        <f>IF(VLOOKUP(CONCATENATE($A11,CR$3),Tableau!$J$18:$P$500,3,FALSE)=CR$3,1,0)</f>
        <v>#N/A</v>
      </c>
      <c r="CS11" s="40" t="e">
        <f>IF(VLOOKUP(CONCATENATE($A11,CS$3),Tableau!$J$18:$P$500,3,FALSE)=CS$3,1,0)</f>
        <v>#N/A</v>
      </c>
      <c r="CT11" s="40" t="e">
        <f>IF(VLOOKUP(CONCATENATE($A11,CT$3),Tableau!$J$18:$P$500,3,FALSE)=CT$3,1,0)</f>
        <v>#N/A</v>
      </c>
      <c r="CU11" s="41" t="e">
        <f>IF(VLOOKUP(CONCATENATE($A11,CU$3),Tableau!$J$18:$P$500,3,FALSE)=CU$3,1,0)</f>
        <v>#N/A</v>
      </c>
      <c r="CV11" s="24"/>
      <c r="GQ11" s="24"/>
      <c r="KL11" s="24"/>
      <c r="OG11" s="24"/>
      <c r="SB11" s="24"/>
      <c r="VW11" s="24"/>
      <c r="ZR11" s="24"/>
      <c r="ADM11" s="24"/>
      <c r="AHH11" s="24"/>
      <c r="ALC11" s="24"/>
      <c r="AOX11" s="24"/>
      <c r="ASS11" s="24"/>
      <c r="AWN11" s="24"/>
      <c r="BAI11" s="24"/>
      <c r="BED11" s="24"/>
      <c r="BHY11" s="24"/>
      <c r="BLT11" s="24"/>
      <c r="BPO11" s="24"/>
      <c r="BTJ11" s="24"/>
      <c r="BXE11" s="24"/>
      <c r="CAZ11" s="24"/>
      <c r="CEU11" s="24"/>
      <c r="CIP11" s="24"/>
      <c r="CMK11" s="24"/>
      <c r="CQF11" s="24"/>
      <c r="CUA11" s="24"/>
      <c r="CXV11" s="24"/>
      <c r="DBQ11" s="24"/>
      <c r="DFL11" s="24"/>
      <c r="DJG11" s="24"/>
      <c r="DNB11" s="24"/>
      <c r="DQW11" s="24"/>
      <c r="DUR11" s="24"/>
      <c r="DYM11" s="24"/>
      <c r="ECH11" s="24"/>
      <c r="EGC11" s="24"/>
      <c r="EJX11" s="24"/>
      <c r="ENS11" s="24"/>
      <c r="ERN11" s="24"/>
      <c r="EVI11" s="24"/>
      <c r="EZD11" s="24"/>
      <c r="FCY11" s="24"/>
      <c r="FGT11" s="24"/>
      <c r="FKO11" s="24"/>
      <c r="FOJ11" s="24"/>
      <c r="FSE11" s="24"/>
      <c r="FVZ11" s="24"/>
      <c r="FZU11" s="24"/>
      <c r="GDP11" s="24"/>
      <c r="GHK11" s="24"/>
      <c r="GLF11" s="24"/>
      <c r="GPA11" s="24"/>
      <c r="GSV11" s="24"/>
      <c r="GWQ11" s="24"/>
      <c r="HAL11" s="24"/>
      <c r="HEG11" s="24"/>
      <c r="HIB11" s="24"/>
      <c r="HLW11" s="24"/>
      <c r="HPR11" s="24"/>
      <c r="HTM11" s="24"/>
      <c r="HXH11" s="24"/>
      <c r="IBC11" s="24"/>
      <c r="IEX11" s="24"/>
      <c r="IIS11" s="24"/>
      <c r="IMN11" s="24"/>
      <c r="IQI11" s="24"/>
      <c r="IUD11" s="24"/>
      <c r="IXY11" s="24"/>
      <c r="JBT11" s="24"/>
      <c r="JFO11" s="24"/>
      <c r="JJJ11" s="24"/>
      <c r="JNE11" s="24"/>
      <c r="JQZ11" s="24"/>
      <c r="JUU11" s="24"/>
      <c r="JYP11" s="24"/>
      <c r="KCK11" s="24"/>
      <c r="KGF11" s="24"/>
      <c r="KKA11" s="24"/>
      <c r="KNV11" s="24"/>
      <c r="KRQ11" s="24"/>
      <c r="KVL11" s="24"/>
      <c r="KZG11" s="24"/>
      <c r="LDB11" s="24"/>
      <c r="LGW11" s="24"/>
      <c r="LKR11" s="24"/>
      <c r="LOM11" s="24"/>
      <c r="LSH11" s="24"/>
      <c r="LWC11" s="24"/>
      <c r="LZX11" s="24"/>
      <c r="MDS11" s="24"/>
      <c r="MHN11" s="24"/>
      <c r="MLI11" s="24"/>
      <c r="MPD11" s="24"/>
      <c r="MSY11" s="24"/>
      <c r="MWT11" s="24"/>
      <c r="NAO11" s="24"/>
      <c r="NEJ11" s="24"/>
      <c r="NIE11" s="24"/>
      <c r="NLZ11" s="24"/>
      <c r="NPU11" s="24"/>
      <c r="NTP11" s="24"/>
      <c r="NXK11" s="24"/>
      <c r="OBF11" s="24"/>
      <c r="OFA11" s="24"/>
      <c r="OIV11" s="24"/>
      <c r="OMQ11" s="24"/>
      <c r="OQL11" s="24"/>
      <c r="OUG11" s="24"/>
      <c r="OYB11" s="24"/>
      <c r="PBW11" s="24"/>
      <c r="PFR11" s="24"/>
      <c r="PJM11" s="24"/>
      <c r="PNH11" s="24"/>
      <c r="PRC11" s="24"/>
      <c r="PUX11" s="24"/>
      <c r="PYS11" s="24"/>
      <c r="QCN11" s="24"/>
      <c r="QGI11" s="24"/>
      <c r="QKD11" s="24"/>
      <c r="QNY11" s="24"/>
      <c r="QRT11" s="24"/>
      <c r="QVO11" s="24"/>
      <c r="QZJ11" s="24"/>
      <c r="RDE11" s="24"/>
      <c r="RGZ11" s="24"/>
      <c r="RKU11" s="24"/>
      <c r="ROP11" s="24"/>
      <c r="RSK11" s="24"/>
      <c r="RWF11" s="24"/>
      <c r="SAA11" s="24"/>
      <c r="SDV11" s="24"/>
      <c r="SHQ11" s="24"/>
      <c r="SLL11" s="24"/>
      <c r="SPG11" s="24"/>
      <c r="STB11" s="24"/>
      <c r="SWW11" s="24"/>
      <c r="TAR11" s="24"/>
      <c r="TEM11" s="24"/>
      <c r="TIH11" s="24"/>
      <c r="TMC11" s="24"/>
      <c r="TPX11" s="24"/>
      <c r="TTS11" s="24"/>
      <c r="TXN11" s="24"/>
      <c r="UBI11" s="24"/>
      <c r="UFD11" s="24"/>
      <c r="UIY11" s="24"/>
      <c r="UMT11" s="24"/>
      <c r="UQO11" s="24"/>
      <c r="UUJ11" s="24"/>
      <c r="UYE11" s="24"/>
      <c r="VBZ11" s="24"/>
      <c r="VFU11" s="24"/>
      <c r="VJP11" s="24"/>
      <c r="VNK11" s="24"/>
      <c r="VRF11" s="24"/>
      <c r="VVA11" s="24"/>
      <c r="VYV11" s="24"/>
      <c r="WCQ11" s="24"/>
      <c r="WGL11" s="24"/>
      <c r="WKG11" s="24"/>
      <c r="WOB11" s="24"/>
      <c r="WRW11" s="24"/>
      <c r="WVR11" s="24"/>
      <c r="WZM11" s="24"/>
      <c r="XDH11" s="24"/>
    </row>
    <row r="12" spans="1:991 1090:1981 2080:3070 3169:4060 4159:5050 5149:6139 6238:7129 7228:8119 8218:9208 9307:10198 10297:11188 11287:12277 12376:13267 13366:14257 14356:15346 15445:16336" x14ac:dyDescent="0.3">
      <c r="A12" s="39" t="s">
        <v>11</v>
      </c>
      <c r="B12" s="40" t="e">
        <f>IF(VLOOKUP(CONCATENATE($A12,B$3),Tableau!$B$18:$G$500,3,FALSE)=B$3,1,0)</f>
        <v>#N/A</v>
      </c>
      <c r="C12" s="40" t="e">
        <f>IF(VLOOKUP(CONCATENATE($A12,C$3),Tableau!$B$18:$G$500,3,FALSE)=C$3,1,0)</f>
        <v>#N/A</v>
      </c>
      <c r="D12" s="40" t="e">
        <f>IF(VLOOKUP(CONCATENATE($A12,D$3),Tableau!$B$18:$G$500,3,FALSE)=D$3,1,0)</f>
        <v>#N/A</v>
      </c>
      <c r="E12" s="40" t="e">
        <f>IF(VLOOKUP(CONCATENATE($A12,E$3),Tableau!$B$18:$G$500,3,FALSE)=E$3,1,0)</f>
        <v>#N/A</v>
      </c>
      <c r="F12" s="40" t="e">
        <f>IF(VLOOKUP(CONCATENATE($A12,F$3),Tableau!$B$18:$G$500,3,FALSE)=F$3,1,0)</f>
        <v>#N/A</v>
      </c>
      <c r="G12" s="40" t="e">
        <f>IF(VLOOKUP(CONCATENATE($A12,G$3),Tableau!$B$18:$G$500,3,FALSE)=G$3,1,0)</f>
        <v>#N/A</v>
      </c>
      <c r="H12" s="40" t="e">
        <f>IF(VLOOKUP(CONCATENATE($A12,H$3),Tableau!$B$18:$G$500,3,FALSE)=H$3,1,0)</f>
        <v>#N/A</v>
      </c>
      <c r="I12" s="40" t="e">
        <f>IF(VLOOKUP(CONCATENATE($A12,I$3),Tableau!$B$18:$G$500,3,FALSE)=I$3,1,0)</f>
        <v>#N/A</v>
      </c>
      <c r="J12" s="40" t="e">
        <f>IF(VLOOKUP(CONCATENATE($A12,J$3),Tableau!$B$18:$G$500,3,FALSE)=J$3,1,0)</f>
        <v>#N/A</v>
      </c>
      <c r="K12" s="40" t="e">
        <f>IF(VLOOKUP(CONCATENATE($A12,K$3),Tableau!$B$18:$G$500,3,FALSE)=K$3,1,0)</f>
        <v>#N/A</v>
      </c>
      <c r="L12" s="40" t="e">
        <f>IF(VLOOKUP(CONCATENATE($A12,L$3),Tableau!$B$18:$G$500,3,FALSE)=L$3,1,0)</f>
        <v>#N/A</v>
      </c>
      <c r="M12" s="40" t="e">
        <f>IF(VLOOKUP(CONCATENATE($A12,M$3),Tableau!$B$18:$G$500,3,FALSE)=M$3,1,0)</f>
        <v>#N/A</v>
      </c>
      <c r="N12" s="40" t="e">
        <f>IF(VLOOKUP(CONCATENATE($A12,N$3),Tableau!$B$18:$G$500,3,FALSE)=N$3,1,0)</f>
        <v>#N/A</v>
      </c>
      <c r="O12" s="40" t="e">
        <f>IF(VLOOKUP(CONCATENATE($A12,O$3),Tableau!$B$18:$G$500,3,FALSE)=O$3,1,0)</f>
        <v>#N/A</v>
      </c>
      <c r="P12" s="40" t="e">
        <f>IF(VLOOKUP(CONCATENATE($A12,P$3),Tableau!$B$18:$G$500,3,FALSE)=P$3,1,0)</f>
        <v>#N/A</v>
      </c>
      <c r="Q12" s="40" t="e">
        <f>IF(VLOOKUP(CONCATENATE($A12,Q$3),Tableau!$B$18:$G$500,3,FALSE)=Q$3,1,0)</f>
        <v>#N/A</v>
      </c>
      <c r="R12" s="40" t="e">
        <f>IF(VLOOKUP(CONCATENATE($A12,R$3),Tableau!$B$18:$G$500,3,FALSE)=R$3,1,0)</f>
        <v>#N/A</v>
      </c>
      <c r="S12" s="40" t="e">
        <f>IF(VLOOKUP(CONCATENATE($A12,S$3),Tableau!$B$18:$G$500,3,FALSE)=S$3,1,0)</f>
        <v>#N/A</v>
      </c>
      <c r="T12" s="40">
        <f>IF(VLOOKUP(CONCATENATE($A12,T$3),Tableau!$B$18:$G$500,3,FALSE)=T$3,1,0)</f>
        <v>1</v>
      </c>
      <c r="U12" s="40">
        <f>IF(VLOOKUP(CONCATENATE($A12,U$3),Tableau!$B$18:$G$500,3,FALSE)=U$3,1,0)</f>
        <v>1</v>
      </c>
      <c r="V12" s="40">
        <f>IF(VLOOKUP(CONCATENATE($A12,V$3),Tableau!$B$18:$G$500,3,FALSE)=V$3,1,0)</f>
        <v>1</v>
      </c>
      <c r="W12" s="40">
        <f>IF(VLOOKUP(CONCATENATE($A12,W$3),Tableau!$B$18:$G$500,3,FALSE)=W$3,1,0)</f>
        <v>1</v>
      </c>
      <c r="X12" s="40">
        <f>IF(VLOOKUP(CONCATENATE($A12,X$3),Tableau!$B$18:$G$500,3,FALSE)=X$3,1,0)</f>
        <v>1</v>
      </c>
      <c r="Y12" s="40">
        <f>IF(VLOOKUP(CONCATENATE($A12,Y$3),Tableau!$B$18:$G$500,3,FALSE)=Y$3,1,0)</f>
        <v>1</v>
      </c>
      <c r="Z12" s="40">
        <f>IF(VLOOKUP(CONCATENATE($A12,Z$3),Tableau!$B$18:$G$500,3,FALSE)=Z$3,1,0)</f>
        <v>1</v>
      </c>
      <c r="AA12" s="40">
        <f>IF(VLOOKUP(CONCATENATE($A12,AA$3),Tableau!$B$18:$G$500,3,FALSE)=AA$3,1,0)</f>
        <v>1</v>
      </c>
      <c r="AB12" s="40">
        <f>IF(VLOOKUP(CONCATENATE($A12,AB$3),Tableau!$B$18:$G$500,3,FALSE)=AB$3,1,0)</f>
        <v>1</v>
      </c>
      <c r="AC12" s="40">
        <f>IF(VLOOKUP(CONCATENATE($A12,AC$3),Tableau!$B$18:$G$500,3,FALSE)=AC$3,1,0)</f>
        <v>1</v>
      </c>
      <c r="AD12" s="40" t="e">
        <f>IF(VLOOKUP(CONCATENATE($A12,AD$3),Tableau!$B$18:$G$500,3,FALSE)=AD$3,1,0)</f>
        <v>#N/A</v>
      </c>
      <c r="AE12" s="40" t="e">
        <f>IF(VLOOKUP(CONCATENATE($A12,AE$3),Tableau!$B$18:$G$500,3,FALSE)=AE$3,1,0)</f>
        <v>#N/A</v>
      </c>
      <c r="AF12" s="40" t="e">
        <f>IF(VLOOKUP(CONCATENATE($A12,AF$3),Tableau!$B$18:$G$500,3,FALSE)=AF$3,1,0)</f>
        <v>#N/A</v>
      </c>
      <c r="AG12" s="40" t="e">
        <f>IF(VLOOKUP(CONCATENATE($A12,AG$3),Tableau!$B$18:$G$500,3,FALSE)=AG$3,1,0)</f>
        <v>#N/A</v>
      </c>
      <c r="AH12" s="40" t="e">
        <f>IF(VLOOKUP(CONCATENATE($A12,AH$3),Tableau!$B$18:$G$500,3,FALSE)=AH$3,1,0)</f>
        <v>#N/A</v>
      </c>
      <c r="AI12" s="40" t="e">
        <f>IF(VLOOKUP(CONCATENATE($A12,AI$3),Tableau!$B$18:$G$500,3,FALSE)=AI$3,1,0)</f>
        <v>#N/A</v>
      </c>
      <c r="AJ12" s="40" t="e">
        <f>IF(VLOOKUP(CONCATENATE($A12,AJ$3),Tableau!$B$18:$G$500,3,FALSE)=AJ$3,1,0)</f>
        <v>#N/A</v>
      </c>
      <c r="AK12" s="40" t="e">
        <f>IF(VLOOKUP(CONCATENATE($A12,AK$3),Tableau!$B$18:$G$500,3,FALSE)=AK$3,1,0)</f>
        <v>#N/A</v>
      </c>
      <c r="AL12" s="40" t="e">
        <f>IF(VLOOKUP(CONCATENATE($A12,AL$3),Tableau!$B$18:$G$500,3,FALSE)=AL$3,1,0)</f>
        <v>#N/A</v>
      </c>
      <c r="AM12" s="40" t="e">
        <f>IF(VLOOKUP(CONCATENATE($A12,AM$3),Tableau!$B$18:$G$500,3,FALSE)=AM$3,1,0)</f>
        <v>#N/A</v>
      </c>
      <c r="AN12" s="40" t="e">
        <f>IF(VLOOKUP(CONCATENATE($A12,AN$3),Tableau!$B$18:$G$500,3,FALSE)=AN$3,1,0)</f>
        <v>#N/A</v>
      </c>
      <c r="AO12" s="40" t="e">
        <f>IF(VLOOKUP(CONCATENATE($A12,AO$3),Tableau!$B$18:$G$500,3,FALSE)=AO$3,1,0)</f>
        <v>#N/A</v>
      </c>
      <c r="AP12" s="40" t="e">
        <f>IF(VLOOKUP(CONCATENATE($A12,AP$3),Tableau!$B$18:$G$500,3,FALSE)=AP$3,1,0)</f>
        <v>#N/A</v>
      </c>
      <c r="AQ12" s="40" t="e">
        <f>IF(VLOOKUP(CONCATENATE($A12,AQ$3),Tableau!$B$18:$G$500,3,FALSE)=AQ$3,1,0)</f>
        <v>#N/A</v>
      </c>
      <c r="AR12" s="40" t="e">
        <f>IF(VLOOKUP(CONCATENATE($A12,AR$3),Tableau!$B$18:$G$500,3,FALSE)=AR$3,1,0)</f>
        <v>#N/A</v>
      </c>
      <c r="AS12" s="40" t="e">
        <f>IF(VLOOKUP(CONCATENATE($A12,AS$3),Tableau!$B$18:$G$500,3,FALSE)=AS$3,1,0)</f>
        <v>#N/A</v>
      </c>
      <c r="AT12" s="40" t="e">
        <f>IF(VLOOKUP(CONCATENATE($A12,AT$3),Tableau!$B$18:$G$500,3,FALSE)=AT$3,1,0)</f>
        <v>#N/A</v>
      </c>
      <c r="AU12" s="40" t="e">
        <f>IF(VLOOKUP(CONCATENATE($A12,AU$3),Tableau!$B$18:$G$500,3,FALSE)=AU$3,1,0)</f>
        <v>#N/A</v>
      </c>
      <c r="AV12" s="40" t="e">
        <f>IF(VLOOKUP(CONCATENATE($A12,AV$3),Tableau!$B$18:$G$500,3,FALSE)=AV$3,1,0)</f>
        <v>#N/A</v>
      </c>
      <c r="AW12" s="40" t="e">
        <f>IF(VLOOKUP(CONCATENATE($A12,AW$3),Tableau!$B$18:$G$500,3,FALSE)=AW$3,1,0)</f>
        <v>#N/A</v>
      </c>
      <c r="AX12" s="40" t="e">
        <f>IF(VLOOKUP(CONCATENATE($A12,AX$3),Tableau!$B$18:$G$500,3,FALSE)=AX$3,1,0)</f>
        <v>#N/A</v>
      </c>
      <c r="AY12" s="40" t="e">
        <f>IF(VLOOKUP(CONCATENATE($A12,AY$3),Tableau!$B$18:$G$500,3,FALSE)=AY$3,1,0)</f>
        <v>#N/A</v>
      </c>
      <c r="AZ12" s="40" t="e">
        <f>IF(VLOOKUP(CONCATENATE($A12,AZ$3),Tableau!$B$18:$G$500,3,FALSE)=AZ$3,1,0)</f>
        <v>#N/A</v>
      </c>
      <c r="BA12" s="40" t="e">
        <f>IF(VLOOKUP(CONCATENATE($A12,BA$3),Tableau!$B$18:$G$500,3,FALSE)=BA$3,1,0)</f>
        <v>#N/A</v>
      </c>
      <c r="BB12" s="40" t="e">
        <f>IF(VLOOKUP(CONCATENATE($A12,BB$3),Tableau!$B$18:$G$500,3,FALSE)=BB$3,1,0)</f>
        <v>#N/A</v>
      </c>
      <c r="BC12" s="40" t="e">
        <f>IF(VLOOKUP(CONCATENATE($A12,BC$3),Tableau!$B$18:$G$500,3,FALSE)=BC$3,1,0)</f>
        <v>#N/A</v>
      </c>
      <c r="BD12" s="40" t="e">
        <f>IF(VLOOKUP(CONCATENATE($A12,BD$3),Tableau!$B$18:$G$500,3,FALSE)=BD$3,1,0)</f>
        <v>#N/A</v>
      </c>
      <c r="BE12" s="40" t="e">
        <f>IF(VLOOKUP(CONCATENATE($A12,BE$3),Tableau!$B$18:$G$500,3,FALSE)=BE$3,1,0)</f>
        <v>#N/A</v>
      </c>
      <c r="BF12" s="40" t="e">
        <f>IF(VLOOKUP(CONCATENATE($A12,BF$3),Tableau!$B$18:$G$500,3,FALSE)=BF$3,1,0)</f>
        <v>#N/A</v>
      </c>
      <c r="BG12" s="40" t="e">
        <f>IF(VLOOKUP(CONCATENATE($A12,BG$3),Tableau!$B$18:$G$500,3,FALSE)=BG$3,1,0)</f>
        <v>#N/A</v>
      </c>
      <c r="BH12" s="40" t="e">
        <f>IF(VLOOKUP(CONCATENATE($A12,BH$3),Tableau!$B$18:$G$500,3,FALSE)=BH$3,1,0)</f>
        <v>#N/A</v>
      </c>
      <c r="BI12" s="40" t="e">
        <f>IF(VLOOKUP(CONCATENATE($A12,BI$3),Tableau!$B$18:$G$500,3,FALSE)=BI$3,1,0)</f>
        <v>#N/A</v>
      </c>
      <c r="BJ12" s="40" t="e">
        <f>IF(VLOOKUP(CONCATENATE($A12,BJ$3),Tableau!$B$18:$G$500,3,FALSE)=BJ$3,1,0)</f>
        <v>#N/A</v>
      </c>
      <c r="BK12" s="40" t="e">
        <f>IF(VLOOKUP(CONCATENATE($A12,BK$3),Tableau!$B$18:$G$500,3,FALSE)=BK$3,1,0)</f>
        <v>#N/A</v>
      </c>
      <c r="BL12" s="40" t="e">
        <f>IF(VLOOKUP(CONCATENATE($A12,BL$3),Tableau!$B$18:$G$500,3,FALSE)=BL$3,1,0)</f>
        <v>#N/A</v>
      </c>
      <c r="BM12" s="40" t="e">
        <f>IF(VLOOKUP(CONCATENATE($A12,BM$3),Tableau!$B$18:$G$500,3,FALSE)=BM$3,1,0)</f>
        <v>#N/A</v>
      </c>
      <c r="BN12" s="40" t="e">
        <f>IF(VLOOKUP(CONCATENATE($A12,BN$3),Tableau!$B$18:$G$500,3,FALSE)=BN$3,1,0)</f>
        <v>#N/A</v>
      </c>
      <c r="BO12" s="40" t="e">
        <f>IF(VLOOKUP(CONCATENATE($A12,BO$3),Tableau!$B$18:$G$500,3,FALSE)=BO$3,1,0)</f>
        <v>#N/A</v>
      </c>
      <c r="BP12" s="40" t="e">
        <f>IF(VLOOKUP(CONCATENATE($A12,BP$3),Tableau!$B$18:$G$500,3,FALSE)=BP$3,1,0)</f>
        <v>#N/A</v>
      </c>
      <c r="BQ12" s="40" t="e">
        <f>IF(VLOOKUP(CONCATENATE($A12,BQ$3),Tableau!$B$18:$G$500,3,FALSE)=BQ$3,1,0)</f>
        <v>#N/A</v>
      </c>
      <c r="BR12" s="40" t="e">
        <f>IF(VLOOKUP(CONCATENATE($A12,BR$3),Tableau!$B$18:$G$500,3,FALSE)=BR$3,1,0)</f>
        <v>#N/A</v>
      </c>
      <c r="BS12" s="40" t="e">
        <f>IF(VLOOKUP(CONCATENATE($A12,BS$3),Tableau!$B$18:$G$500,3,FALSE)=BS$3,1,0)</f>
        <v>#N/A</v>
      </c>
      <c r="BT12" s="40" t="e">
        <f>IF(VLOOKUP(CONCATENATE($A12,BT$3),Tableau!$B$18:$G$500,3,FALSE)=BT$3,1,0)</f>
        <v>#N/A</v>
      </c>
      <c r="BU12" s="40" t="e">
        <f>IF(VLOOKUP(CONCATENATE($A12,BU$3),Tableau!$B$18:$G$500,3,FALSE)=BU$3,1,0)</f>
        <v>#N/A</v>
      </c>
      <c r="BV12" s="40" t="e">
        <f>IF(VLOOKUP(CONCATENATE($A12,BV$3),Tableau!$B$18:$G$500,3,FALSE)=BV$3,1,0)</f>
        <v>#N/A</v>
      </c>
      <c r="BW12" s="40" t="e">
        <f>IF(VLOOKUP(CONCATENATE($A12,BW$3),Tableau!$B$18:$G$500,3,FALSE)=BW$3,1,0)</f>
        <v>#N/A</v>
      </c>
      <c r="BX12" s="40" t="e">
        <f>IF(VLOOKUP(CONCATENATE($A12,BX$3),Tableau!$B$18:$G$500,3,FALSE)=BX$3,1,0)</f>
        <v>#N/A</v>
      </c>
      <c r="BY12" s="40" t="e">
        <f>IF(VLOOKUP(CONCATENATE($A12,BY$3),Tableau!$B$18:$G$500,3,FALSE)=BY$3,1,0)</f>
        <v>#N/A</v>
      </c>
      <c r="BZ12" s="40" t="e">
        <f>IF(VLOOKUP(CONCATENATE($A12,BZ$3),Tableau!$B$18:$G$500,3,FALSE)=BZ$3,1,0)</f>
        <v>#N/A</v>
      </c>
      <c r="CA12" s="40" t="e">
        <f>IF(VLOOKUP(CONCATENATE($A12,CA$3),Tableau!$B$18:$G$500,3,FALSE)=CA$3,1,0)</f>
        <v>#N/A</v>
      </c>
      <c r="CB12" s="40" t="e">
        <f>IF(VLOOKUP(CONCATENATE($A12,CB$3),Tableau!$B$18:$G$500,3,FALSE)=CB$3,1,0)</f>
        <v>#N/A</v>
      </c>
      <c r="CC12" s="40" t="e">
        <f>IF(VLOOKUP(CONCATENATE($A12,CC$3),Tableau!$B$18:$G$500,3,FALSE)=CC$3,1,0)</f>
        <v>#N/A</v>
      </c>
      <c r="CD12" s="40" t="e">
        <f>IF(VLOOKUP(CONCATENATE($A12,CD$3),Tableau!$B$18:$G$500,3,FALSE)=CD$3,1,0)</f>
        <v>#N/A</v>
      </c>
      <c r="CE12" s="40" t="e">
        <f>IF(VLOOKUP(CONCATENATE($A12,CE$3),Tableau!$B$18:$G$500,3,FALSE)=CE$3,1,0)</f>
        <v>#N/A</v>
      </c>
      <c r="CF12" s="40" t="e">
        <f>IF(VLOOKUP(CONCATENATE($A12,CF$3),Tableau!$B$18:$G$500,3,FALSE)=CF$3,1,0)</f>
        <v>#N/A</v>
      </c>
      <c r="CG12" s="40" t="e">
        <f>IF(VLOOKUP(CONCATENATE($A12,CG$3),Tableau!$B$18:$G$500,3,FALSE)=CG$3,1,0)</f>
        <v>#N/A</v>
      </c>
      <c r="CH12" s="40" t="e">
        <f>IF(VLOOKUP(CONCATENATE($A12,CH$3),Tableau!$B$18:$G$500,3,FALSE)=CH$3,1,0)</f>
        <v>#N/A</v>
      </c>
      <c r="CI12" s="40" t="e">
        <f>IF(VLOOKUP(CONCATENATE($A12,CI$3),Tableau!$B$18:$G$500,3,FALSE)=CI$3,1,0)</f>
        <v>#N/A</v>
      </c>
      <c r="CJ12" s="40" t="e">
        <f>IF(VLOOKUP(CONCATENATE($A12,CJ$3),Tableau!$B$18:$G$500,3,FALSE)=CJ$3,1,0)</f>
        <v>#N/A</v>
      </c>
      <c r="CK12" s="40" t="e">
        <f>IF(VLOOKUP(CONCATENATE($A12,CK$3),Tableau!$B$18:$G$500,3,FALSE)=CK$3,1,0)</f>
        <v>#N/A</v>
      </c>
      <c r="CL12" s="40" t="e">
        <f>IF(VLOOKUP(CONCATENATE($A12,CL$3),Tableau!$B$18:$G$500,3,FALSE)=CL$3,1,0)</f>
        <v>#N/A</v>
      </c>
      <c r="CM12" s="40" t="e">
        <f>IF(VLOOKUP(CONCATENATE($A12,CM$3),Tableau!$B$18:$G$500,3,FALSE)=CM$3,1,0)</f>
        <v>#N/A</v>
      </c>
      <c r="CN12" s="40" t="e">
        <f>IF(VLOOKUP(CONCATENATE($A12,CN$3),Tableau!$B$18:$G$500,3,FALSE)=CN$3,1,0)</f>
        <v>#N/A</v>
      </c>
      <c r="CO12" s="40" t="e">
        <f>IF(VLOOKUP(CONCATENATE($A12,CO$3),Tableau!$B$18:$G$500,3,FALSE)=CO$3,1,0)</f>
        <v>#N/A</v>
      </c>
      <c r="CP12" s="40" t="e">
        <f>IF(VLOOKUP(CONCATENATE($A12,CP$3),Tableau!$B$18:$G$500,3,FALSE)=CP$3,1,0)</f>
        <v>#N/A</v>
      </c>
      <c r="CQ12" s="40" t="e">
        <f>IF(VLOOKUP(CONCATENATE($A12,CQ$3),Tableau!$B$18:$G$500,3,FALSE)=CQ$3,1,0)</f>
        <v>#N/A</v>
      </c>
      <c r="CR12" s="40" t="e">
        <f>IF(VLOOKUP(CONCATENATE($A12,CR$3),Tableau!$B$18:$G$500,3,FALSE)=CR$3,1,0)</f>
        <v>#N/A</v>
      </c>
      <c r="CS12" s="40" t="e">
        <f>IF(VLOOKUP(CONCATENATE($A12,CS$3),Tableau!$B$18:$G$500,3,FALSE)=CS$3,1,0)</f>
        <v>#N/A</v>
      </c>
      <c r="CT12" s="40" t="e">
        <f>IF(VLOOKUP(CONCATENATE($A12,CT$3),Tableau!$B$18:$G$500,3,FALSE)=CT$3,1,0)</f>
        <v>#N/A</v>
      </c>
      <c r="CU12" s="41" t="e">
        <f>IF(VLOOKUP(CONCATENATE($A12,CU$3),Tableau!$B$18:$G$500,3,FALSE)=CU$3,1,0)</f>
        <v>#N/A</v>
      </c>
    </row>
    <row r="13" spans="1:991 1090:1981 2080:3070 3169:4060 4159:5050 5149:6139 6238:7129 7228:8119 8218:9208 9307:10198 10297:11188 11287:12277 12376:13267 13366:14257 14356:15346 15445:16336" x14ac:dyDescent="0.3">
      <c r="A13" s="39" t="s">
        <v>11</v>
      </c>
      <c r="B13" s="40" t="e">
        <f>IF(VLOOKUP(CONCATENATE($A13,B$3),Tableau!$J$18:$P$500,3,FALSE)=B$3,1,0)</f>
        <v>#N/A</v>
      </c>
      <c r="C13" s="40" t="e">
        <f>IF(VLOOKUP(CONCATENATE($A13,C$3),Tableau!$J$18:$P$500,3,FALSE)=C$3,1,0)</f>
        <v>#N/A</v>
      </c>
      <c r="D13" s="40" t="e">
        <f>IF(VLOOKUP(CONCATENATE($A13,D$3),Tableau!$J$18:$P$500,3,FALSE)=D$3,1,0)</f>
        <v>#N/A</v>
      </c>
      <c r="E13" s="40" t="e">
        <f>IF(VLOOKUP(CONCATENATE($A13,E$3),Tableau!$J$18:$P$500,3,FALSE)=E$3,1,0)</f>
        <v>#N/A</v>
      </c>
      <c r="F13" s="40" t="e">
        <f>IF(VLOOKUP(CONCATENATE($A13,F$3),Tableau!$J$18:$P$500,3,FALSE)=F$3,1,0)</f>
        <v>#N/A</v>
      </c>
      <c r="G13" s="40" t="e">
        <f>IF(VLOOKUP(CONCATENATE($A13,G$3),Tableau!$J$18:$P$500,3,FALSE)=G$3,1,0)</f>
        <v>#N/A</v>
      </c>
      <c r="H13" s="40" t="e">
        <f>IF(VLOOKUP(CONCATENATE($A13,H$3),Tableau!$J$18:$P$500,3,FALSE)=H$3,1,0)</f>
        <v>#N/A</v>
      </c>
      <c r="I13" s="40" t="e">
        <f>IF(VLOOKUP(CONCATENATE($A13,I$3),Tableau!$J$18:$P$500,3,FALSE)=I$3,1,0)</f>
        <v>#N/A</v>
      </c>
      <c r="J13" s="40" t="e">
        <f>IF(VLOOKUP(CONCATENATE($A13,J$3),Tableau!$J$18:$P$500,3,FALSE)=J$3,1,0)</f>
        <v>#N/A</v>
      </c>
      <c r="K13" s="40" t="e">
        <f>IF(VLOOKUP(CONCATENATE($A13,K$3),Tableau!$J$18:$P$500,3,FALSE)=K$3,1,0)</f>
        <v>#N/A</v>
      </c>
      <c r="L13" s="40" t="e">
        <f>IF(VLOOKUP(CONCATENATE($A13,L$3),Tableau!$J$18:$P$500,3,FALSE)=L$3,1,0)</f>
        <v>#N/A</v>
      </c>
      <c r="M13" s="40" t="e">
        <f>IF(VLOOKUP(CONCATENATE($A13,M$3),Tableau!$J$18:$P$500,3,FALSE)=M$3,1,0)</f>
        <v>#N/A</v>
      </c>
      <c r="N13" s="40" t="e">
        <f>IF(VLOOKUP(CONCATENATE($A13,N$3),Tableau!$J$18:$P$500,3,FALSE)=N$3,1,0)</f>
        <v>#N/A</v>
      </c>
      <c r="O13" s="40" t="e">
        <f>IF(VLOOKUP(CONCATENATE($A13,O$3),Tableau!$J$18:$P$500,3,FALSE)=O$3,1,0)</f>
        <v>#N/A</v>
      </c>
      <c r="P13" s="40" t="e">
        <f>IF(VLOOKUP(CONCATENATE($A13,P$3),Tableau!$J$18:$P$500,3,FALSE)=P$3,1,0)</f>
        <v>#N/A</v>
      </c>
      <c r="Q13" s="40" t="e">
        <f>IF(VLOOKUP(CONCATENATE($A13,Q$3),Tableau!$J$18:$P$500,3,FALSE)=Q$3,1,0)</f>
        <v>#N/A</v>
      </c>
      <c r="R13" s="40" t="e">
        <f>IF(VLOOKUP(CONCATENATE($A13,R$3),Tableau!$J$18:$P$500,3,FALSE)=R$3,1,0)</f>
        <v>#N/A</v>
      </c>
      <c r="S13" s="40" t="e">
        <f>IF(VLOOKUP(CONCATENATE($A13,S$3),Tableau!$J$18:$P$500,3,FALSE)=S$3,1,0)</f>
        <v>#N/A</v>
      </c>
      <c r="T13" s="40" t="e">
        <f>IF(VLOOKUP(CONCATENATE($A13,T$3),Tableau!$J$18:$P$500,3,FALSE)=T$3,1,0)</f>
        <v>#N/A</v>
      </c>
      <c r="U13" s="40" t="e">
        <f>IF(VLOOKUP(CONCATENATE($A13,U$3),Tableau!$J$18:$P$500,3,FALSE)=U$3,1,0)</f>
        <v>#N/A</v>
      </c>
      <c r="V13" s="40" t="e">
        <f>IF(VLOOKUP(CONCATENATE($A13,V$3),Tableau!$J$18:$P$500,3,FALSE)=V$3,1,0)</f>
        <v>#N/A</v>
      </c>
      <c r="W13" s="40" t="e">
        <f>IF(VLOOKUP(CONCATENATE($A13,W$3),Tableau!$J$18:$P$500,3,FALSE)=W$3,1,0)</f>
        <v>#N/A</v>
      </c>
      <c r="X13" s="40" t="e">
        <f>IF(VLOOKUP(CONCATENATE($A13,X$3),Tableau!$J$18:$P$500,3,FALSE)=X$3,1,0)</f>
        <v>#N/A</v>
      </c>
      <c r="Y13" s="40" t="e">
        <f>IF(VLOOKUP(CONCATENATE($A13,Y$3),Tableau!$J$18:$P$500,3,FALSE)=Y$3,1,0)</f>
        <v>#N/A</v>
      </c>
      <c r="Z13" s="40" t="e">
        <f>IF(VLOOKUP(CONCATENATE($A13,Z$3),Tableau!$J$18:$P$500,3,FALSE)=Z$3,1,0)</f>
        <v>#N/A</v>
      </c>
      <c r="AA13" s="40" t="e">
        <f>IF(VLOOKUP(CONCATENATE($A13,AA$3),Tableau!$J$18:$P$500,3,FALSE)=AA$3,1,0)</f>
        <v>#N/A</v>
      </c>
      <c r="AB13" s="40" t="e">
        <f>IF(VLOOKUP(CONCATENATE($A13,AB$3),Tableau!$J$18:$P$500,3,FALSE)=AB$3,1,0)</f>
        <v>#N/A</v>
      </c>
      <c r="AC13" s="40" t="e">
        <f>IF(VLOOKUP(CONCATENATE($A13,AC$3),Tableau!$J$18:$P$500,3,FALSE)=AC$3,1,0)</f>
        <v>#N/A</v>
      </c>
      <c r="AD13" s="40" t="e">
        <f>IF(VLOOKUP(CONCATENATE($A13,AD$3),Tableau!$J$18:$P$500,3,FALSE)=AD$3,1,0)</f>
        <v>#N/A</v>
      </c>
      <c r="AE13" s="40" t="e">
        <f>IF(VLOOKUP(CONCATENATE($A13,AE$3),Tableau!$J$18:$P$500,3,FALSE)=AE$3,1,0)</f>
        <v>#N/A</v>
      </c>
      <c r="AF13" s="40" t="e">
        <f>IF(VLOOKUP(CONCATENATE($A13,AF$3),Tableau!$J$18:$P$500,3,FALSE)=AF$3,1,0)</f>
        <v>#N/A</v>
      </c>
      <c r="AG13" s="40" t="e">
        <f>IF(VLOOKUP(CONCATENATE($A13,AG$3),Tableau!$J$18:$P$500,3,FALSE)=AG$3,1,0)</f>
        <v>#N/A</v>
      </c>
      <c r="AH13" s="40" t="e">
        <f>IF(VLOOKUP(CONCATENATE($A13,AH$3),Tableau!$J$18:$P$500,3,FALSE)=AH$3,1,0)</f>
        <v>#N/A</v>
      </c>
      <c r="AI13" s="40" t="e">
        <f>IF(VLOOKUP(CONCATENATE($A13,AI$3),Tableau!$J$18:$P$500,3,FALSE)=AI$3,1,0)</f>
        <v>#N/A</v>
      </c>
      <c r="AJ13" s="40" t="e">
        <f>IF(VLOOKUP(CONCATENATE($A13,AJ$3),Tableau!$J$18:$P$500,3,FALSE)=AJ$3,1,0)</f>
        <v>#N/A</v>
      </c>
      <c r="AK13" s="40" t="e">
        <f>IF(VLOOKUP(CONCATENATE($A13,AK$3),Tableau!$J$18:$P$500,3,FALSE)=AK$3,1,0)</f>
        <v>#N/A</v>
      </c>
      <c r="AL13" s="40" t="e">
        <f>IF(VLOOKUP(CONCATENATE($A13,AL$3),Tableau!$J$18:$P$500,3,FALSE)=AL$3,1,0)</f>
        <v>#N/A</v>
      </c>
      <c r="AM13" s="40" t="e">
        <f>IF(VLOOKUP(CONCATENATE($A13,AM$3),Tableau!$J$18:$P$500,3,FALSE)=AM$3,1,0)</f>
        <v>#N/A</v>
      </c>
      <c r="AN13" s="40" t="e">
        <f>IF(VLOOKUP(CONCATENATE($A13,AN$3),Tableau!$J$18:$P$500,3,FALSE)=AN$3,1,0)</f>
        <v>#N/A</v>
      </c>
      <c r="AO13" s="40" t="e">
        <f>IF(VLOOKUP(CONCATENATE($A13,AO$3),Tableau!$J$18:$P$500,3,FALSE)=AO$3,1,0)</f>
        <v>#N/A</v>
      </c>
      <c r="AP13" s="40" t="e">
        <f>IF(VLOOKUP(CONCATENATE($A13,AP$3),Tableau!$J$18:$P$500,3,FALSE)=AP$3,1,0)</f>
        <v>#N/A</v>
      </c>
      <c r="AQ13" s="40" t="e">
        <f>IF(VLOOKUP(CONCATENATE($A13,AQ$3),Tableau!$J$18:$P$500,3,FALSE)=AQ$3,1,0)</f>
        <v>#N/A</v>
      </c>
      <c r="AR13" s="40" t="e">
        <f>IF(VLOOKUP(CONCATENATE($A13,AR$3),Tableau!$J$18:$P$500,3,FALSE)=AR$3,1,0)</f>
        <v>#N/A</v>
      </c>
      <c r="AS13" s="40" t="e">
        <f>IF(VLOOKUP(CONCATENATE($A13,AS$3),Tableau!$J$18:$P$500,3,FALSE)=AS$3,1,0)</f>
        <v>#N/A</v>
      </c>
      <c r="AT13" s="40" t="e">
        <f>IF(VLOOKUP(CONCATENATE($A13,AT$3),Tableau!$J$18:$P$500,3,FALSE)=AT$3,1,0)</f>
        <v>#N/A</v>
      </c>
      <c r="AU13" s="40" t="e">
        <f>IF(VLOOKUP(CONCATENATE($A13,AU$3),Tableau!$J$18:$P$500,3,FALSE)=AU$3,1,0)</f>
        <v>#N/A</v>
      </c>
      <c r="AV13" s="40" t="e">
        <f>IF(VLOOKUP(CONCATENATE($A13,AV$3),Tableau!$J$18:$P$500,3,FALSE)=AV$3,1,0)</f>
        <v>#N/A</v>
      </c>
      <c r="AW13" s="40" t="e">
        <f>IF(VLOOKUP(CONCATENATE($A13,AW$3),Tableau!$J$18:$P$500,3,FALSE)=AW$3,1,0)</f>
        <v>#N/A</v>
      </c>
      <c r="AX13" s="40" t="e">
        <f>IF(VLOOKUP(CONCATENATE($A13,AX$3),Tableau!$J$18:$P$500,3,FALSE)=AX$3,1,0)</f>
        <v>#N/A</v>
      </c>
      <c r="AY13" s="40" t="e">
        <f>IF(VLOOKUP(CONCATENATE($A13,AY$3),Tableau!$J$18:$P$500,3,FALSE)=AY$3,1,0)</f>
        <v>#N/A</v>
      </c>
      <c r="AZ13" s="40" t="e">
        <f>IF(VLOOKUP(CONCATENATE($A13,AZ$3),Tableau!$J$18:$P$500,3,FALSE)=AZ$3,1,0)</f>
        <v>#N/A</v>
      </c>
      <c r="BA13" s="40" t="e">
        <f>IF(VLOOKUP(CONCATENATE($A13,BA$3),Tableau!$J$18:$P$500,3,FALSE)=BA$3,1,0)</f>
        <v>#N/A</v>
      </c>
      <c r="BB13" s="40" t="e">
        <f>IF(VLOOKUP(CONCATENATE($A13,BB$3),Tableau!$J$18:$P$500,3,FALSE)=BB$3,1,0)</f>
        <v>#N/A</v>
      </c>
      <c r="BC13" s="40" t="e">
        <f>IF(VLOOKUP(CONCATENATE($A13,BC$3),Tableau!$J$18:$P$500,3,FALSE)=BC$3,1,0)</f>
        <v>#N/A</v>
      </c>
      <c r="BD13" s="40" t="e">
        <f>IF(VLOOKUP(CONCATENATE($A13,BD$3),Tableau!$J$18:$P$500,3,FALSE)=BD$3,1,0)</f>
        <v>#N/A</v>
      </c>
      <c r="BE13" s="40" t="e">
        <f>IF(VLOOKUP(CONCATENATE($A13,BE$3),Tableau!$J$18:$P$500,3,FALSE)=BE$3,1,0)</f>
        <v>#N/A</v>
      </c>
      <c r="BF13" s="40" t="e">
        <f>IF(VLOOKUP(CONCATENATE($A13,BF$3),Tableau!$J$18:$P$500,3,FALSE)=BF$3,1,0)</f>
        <v>#N/A</v>
      </c>
      <c r="BG13" s="40" t="e">
        <f>IF(VLOOKUP(CONCATENATE($A13,BG$3),Tableau!$J$18:$P$500,3,FALSE)=BG$3,1,0)</f>
        <v>#N/A</v>
      </c>
      <c r="BH13" s="40" t="e">
        <f>IF(VLOOKUP(CONCATENATE($A13,BH$3),Tableau!$J$18:$P$500,3,FALSE)=BH$3,1,0)</f>
        <v>#N/A</v>
      </c>
      <c r="BI13" s="40" t="e">
        <f>IF(VLOOKUP(CONCATENATE($A13,BI$3),Tableau!$J$18:$P$500,3,FALSE)=BI$3,1,0)</f>
        <v>#N/A</v>
      </c>
      <c r="BJ13" s="40" t="e">
        <f>IF(VLOOKUP(CONCATENATE($A13,BJ$3),Tableau!$J$18:$P$500,3,FALSE)=BJ$3,1,0)</f>
        <v>#N/A</v>
      </c>
      <c r="BK13" s="40" t="e">
        <f>IF(VLOOKUP(CONCATENATE($A13,BK$3),Tableau!$J$18:$P$500,3,FALSE)=BK$3,1,0)</f>
        <v>#N/A</v>
      </c>
      <c r="BL13" s="40" t="e">
        <f>IF(VLOOKUP(CONCATENATE($A13,BL$3),Tableau!$J$18:$P$500,3,FALSE)=BL$3,1,0)</f>
        <v>#N/A</v>
      </c>
      <c r="BM13" s="40" t="e">
        <f>IF(VLOOKUP(CONCATENATE($A13,BM$3),Tableau!$J$18:$P$500,3,FALSE)=BM$3,1,0)</f>
        <v>#N/A</v>
      </c>
      <c r="BN13" s="40" t="e">
        <f>IF(VLOOKUP(CONCATENATE($A13,BN$3),Tableau!$J$18:$P$500,3,FALSE)=BN$3,1,0)</f>
        <v>#N/A</v>
      </c>
      <c r="BO13" s="40" t="e">
        <f>IF(VLOOKUP(CONCATENATE($A13,BO$3),Tableau!$J$18:$P$500,3,FALSE)=BO$3,1,0)</f>
        <v>#N/A</v>
      </c>
      <c r="BP13" s="40" t="e">
        <f>IF(VLOOKUP(CONCATENATE($A13,BP$3),Tableau!$J$18:$P$500,3,FALSE)=BP$3,1,0)</f>
        <v>#N/A</v>
      </c>
      <c r="BQ13" s="40" t="e">
        <f>IF(VLOOKUP(CONCATENATE($A13,BQ$3),Tableau!$J$18:$P$500,3,FALSE)=BQ$3,1,0)</f>
        <v>#N/A</v>
      </c>
      <c r="BR13" s="40" t="e">
        <f>IF(VLOOKUP(CONCATENATE($A13,BR$3),Tableau!$J$18:$P$500,3,FALSE)=BR$3,1,0)</f>
        <v>#N/A</v>
      </c>
      <c r="BS13" s="40" t="e">
        <f>IF(VLOOKUP(CONCATENATE($A13,BS$3),Tableau!$J$18:$P$500,3,FALSE)=BS$3,1,0)</f>
        <v>#N/A</v>
      </c>
      <c r="BT13" s="40" t="e">
        <f>IF(VLOOKUP(CONCATENATE($A13,BT$3),Tableau!$J$18:$P$500,3,FALSE)=BT$3,1,0)</f>
        <v>#N/A</v>
      </c>
      <c r="BU13" s="40" t="e">
        <f>IF(VLOOKUP(CONCATENATE($A13,BU$3),Tableau!$J$18:$P$500,3,FALSE)=BU$3,1,0)</f>
        <v>#N/A</v>
      </c>
      <c r="BV13" s="40" t="e">
        <f>IF(VLOOKUP(CONCATENATE($A13,BV$3),Tableau!$J$18:$P$500,3,FALSE)=BV$3,1,0)</f>
        <v>#N/A</v>
      </c>
      <c r="BW13" s="40" t="e">
        <f>IF(VLOOKUP(CONCATENATE($A13,BW$3),Tableau!$J$18:$P$500,3,FALSE)=BW$3,1,0)</f>
        <v>#N/A</v>
      </c>
      <c r="BX13" s="40" t="e">
        <f>IF(VLOOKUP(CONCATENATE($A13,BX$3),Tableau!$J$18:$P$500,3,FALSE)=BX$3,1,0)</f>
        <v>#N/A</v>
      </c>
      <c r="BY13" s="40" t="e">
        <f>IF(VLOOKUP(CONCATENATE($A13,BY$3),Tableau!$J$18:$P$500,3,FALSE)=BY$3,1,0)</f>
        <v>#N/A</v>
      </c>
      <c r="BZ13" s="40" t="e">
        <f>IF(VLOOKUP(CONCATENATE($A13,BZ$3),Tableau!$J$18:$P$500,3,FALSE)=BZ$3,1,0)</f>
        <v>#N/A</v>
      </c>
      <c r="CA13" s="40" t="e">
        <f>IF(VLOOKUP(CONCATENATE($A13,CA$3),Tableau!$J$18:$P$500,3,FALSE)=CA$3,1,0)</f>
        <v>#N/A</v>
      </c>
      <c r="CB13" s="40" t="e">
        <f>IF(VLOOKUP(CONCATENATE($A13,CB$3),Tableau!$J$18:$P$500,3,FALSE)=CB$3,1,0)</f>
        <v>#N/A</v>
      </c>
      <c r="CC13" s="40" t="e">
        <f>IF(VLOOKUP(CONCATENATE($A13,CC$3),Tableau!$J$18:$P$500,3,FALSE)=CC$3,1,0)</f>
        <v>#N/A</v>
      </c>
      <c r="CD13" s="40" t="e">
        <f>IF(VLOOKUP(CONCATENATE($A13,CD$3),Tableau!$J$18:$P$500,3,FALSE)=CD$3,1,0)</f>
        <v>#N/A</v>
      </c>
      <c r="CE13" s="40" t="e">
        <f>IF(VLOOKUP(CONCATENATE($A13,CE$3),Tableau!$J$18:$P$500,3,FALSE)=CE$3,1,0)</f>
        <v>#N/A</v>
      </c>
      <c r="CF13" s="40" t="e">
        <f>IF(VLOOKUP(CONCATENATE($A13,CF$3),Tableau!$J$18:$P$500,3,FALSE)=CF$3,1,0)</f>
        <v>#N/A</v>
      </c>
      <c r="CG13" s="40" t="e">
        <f>IF(VLOOKUP(CONCATENATE($A13,CG$3),Tableau!$J$18:$P$500,3,FALSE)=CG$3,1,0)</f>
        <v>#N/A</v>
      </c>
      <c r="CH13" s="40" t="e">
        <f>IF(VLOOKUP(CONCATENATE($A13,CH$3),Tableau!$J$18:$P$500,3,FALSE)=CH$3,1,0)</f>
        <v>#N/A</v>
      </c>
      <c r="CI13" s="40" t="e">
        <f>IF(VLOOKUP(CONCATENATE($A13,CI$3),Tableau!$J$18:$P$500,3,FALSE)=CI$3,1,0)</f>
        <v>#N/A</v>
      </c>
      <c r="CJ13" s="40" t="e">
        <f>IF(VLOOKUP(CONCATENATE($A13,CJ$3),Tableau!$J$18:$P$500,3,FALSE)=CJ$3,1,0)</f>
        <v>#N/A</v>
      </c>
      <c r="CK13" s="40" t="e">
        <f>IF(VLOOKUP(CONCATENATE($A13,CK$3),Tableau!$J$18:$P$500,3,FALSE)=CK$3,1,0)</f>
        <v>#N/A</v>
      </c>
      <c r="CL13" s="40" t="e">
        <f>IF(VLOOKUP(CONCATENATE($A13,CL$3),Tableau!$J$18:$P$500,3,FALSE)=CL$3,1,0)</f>
        <v>#N/A</v>
      </c>
      <c r="CM13" s="40" t="e">
        <f>IF(VLOOKUP(CONCATENATE($A13,CM$3),Tableau!$J$18:$P$500,3,FALSE)=CM$3,1,0)</f>
        <v>#N/A</v>
      </c>
      <c r="CN13" s="40" t="e">
        <f>IF(VLOOKUP(CONCATENATE($A13,CN$3),Tableau!$J$18:$P$500,3,FALSE)=CN$3,1,0)</f>
        <v>#N/A</v>
      </c>
      <c r="CO13" s="40" t="e">
        <f>IF(VLOOKUP(CONCATENATE($A13,CO$3),Tableau!$J$18:$P$500,3,FALSE)=CO$3,1,0)</f>
        <v>#N/A</v>
      </c>
      <c r="CP13" s="40" t="e">
        <f>IF(VLOOKUP(CONCATENATE($A13,CP$3),Tableau!$J$18:$P$500,3,FALSE)=CP$3,1,0)</f>
        <v>#N/A</v>
      </c>
      <c r="CQ13" s="40" t="e">
        <f>IF(VLOOKUP(CONCATENATE($A13,CQ$3),Tableau!$J$18:$P$500,3,FALSE)=CQ$3,1,0)</f>
        <v>#N/A</v>
      </c>
      <c r="CR13" s="40" t="e">
        <f>IF(VLOOKUP(CONCATENATE($A13,CR$3),Tableau!$J$18:$P$500,3,FALSE)=CR$3,1,0)</f>
        <v>#N/A</v>
      </c>
      <c r="CS13" s="40" t="e">
        <f>IF(VLOOKUP(CONCATENATE($A13,CS$3),Tableau!$J$18:$P$500,3,FALSE)=CS$3,1,0)</f>
        <v>#N/A</v>
      </c>
      <c r="CT13" s="40" t="e">
        <f>IF(VLOOKUP(CONCATENATE($A13,CT$3),Tableau!$J$18:$P$500,3,FALSE)=CT$3,1,0)</f>
        <v>#N/A</v>
      </c>
      <c r="CU13" s="41" t="e">
        <f>IF(VLOOKUP(CONCATENATE($A13,CU$3),Tableau!$J$18:$P$500,3,FALSE)=CU$3,1,0)</f>
        <v>#N/A</v>
      </c>
      <c r="CV13" s="24"/>
      <c r="GQ13" s="24"/>
      <c r="KL13" s="24"/>
      <c r="OG13" s="24"/>
      <c r="SB13" s="24"/>
      <c r="VW13" s="24"/>
      <c r="ZR13" s="24"/>
      <c r="ADM13" s="24"/>
      <c r="AHH13" s="24"/>
      <c r="ALC13" s="24"/>
      <c r="AOX13" s="24"/>
      <c r="ASS13" s="24"/>
      <c r="AWN13" s="24"/>
      <c r="BAI13" s="24"/>
      <c r="BED13" s="24"/>
      <c r="BHY13" s="24"/>
      <c r="BLT13" s="24"/>
      <c r="BPO13" s="24"/>
      <c r="BTJ13" s="24"/>
      <c r="BXE13" s="24"/>
      <c r="CAZ13" s="24"/>
      <c r="CEU13" s="24"/>
      <c r="CIP13" s="24"/>
      <c r="CMK13" s="24"/>
      <c r="CQF13" s="24"/>
      <c r="CUA13" s="24"/>
      <c r="CXV13" s="24"/>
      <c r="DBQ13" s="24"/>
      <c r="DFL13" s="24"/>
      <c r="DJG13" s="24"/>
      <c r="DNB13" s="24"/>
      <c r="DQW13" s="24"/>
      <c r="DUR13" s="24"/>
      <c r="DYM13" s="24"/>
      <c r="ECH13" s="24"/>
      <c r="EGC13" s="24"/>
      <c r="EJX13" s="24"/>
      <c r="ENS13" s="24"/>
      <c r="ERN13" s="24"/>
      <c r="EVI13" s="24"/>
      <c r="EZD13" s="24"/>
      <c r="FCY13" s="24"/>
      <c r="FGT13" s="24"/>
      <c r="FKO13" s="24"/>
      <c r="FOJ13" s="24"/>
      <c r="FSE13" s="24"/>
      <c r="FVZ13" s="24"/>
      <c r="FZU13" s="24"/>
      <c r="GDP13" s="24"/>
      <c r="GHK13" s="24"/>
      <c r="GLF13" s="24"/>
      <c r="GPA13" s="24"/>
      <c r="GSV13" s="24"/>
      <c r="GWQ13" s="24"/>
      <c r="HAL13" s="24"/>
      <c r="HEG13" s="24"/>
      <c r="HIB13" s="24"/>
      <c r="HLW13" s="24"/>
      <c r="HPR13" s="24"/>
      <c r="HTM13" s="24"/>
      <c r="HXH13" s="24"/>
      <c r="IBC13" s="24"/>
      <c r="IEX13" s="24"/>
      <c r="IIS13" s="24"/>
      <c r="IMN13" s="24"/>
      <c r="IQI13" s="24"/>
      <c r="IUD13" s="24"/>
      <c r="IXY13" s="24"/>
      <c r="JBT13" s="24"/>
      <c r="JFO13" s="24"/>
      <c r="JJJ13" s="24"/>
      <c r="JNE13" s="24"/>
      <c r="JQZ13" s="24"/>
      <c r="JUU13" s="24"/>
      <c r="JYP13" s="24"/>
      <c r="KCK13" s="24"/>
      <c r="KGF13" s="24"/>
      <c r="KKA13" s="24"/>
      <c r="KNV13" s="24"/>
      <c r="KRQ13" s="24"/>
      <c r="KVL13" s="24"/>
      <c r="KZG13" s="24"/>
      <c r="LDB13" s="24"/>
      <c r="LGW13" s="24"/>
      <c r="LKR13" s="24"/>
      <c r="LOM13" s="24"/>
      <c r="LSH13" s="24"/>
      <c r="LWC13" s="24"/>
      <c r="LZX13" s="24"/>
      <c r="MDS13" s="24"/>
      <c r="MHN13" s="24"/>
      <c r="MLI13" s="24"/>
      <c r="MPD13" s="24"/>
      <c r="MSY13" s="24"/>
      <c r="MWT13" s="24"/>
      <c r="NAO13" s="24"/>
      <c r="NEJ13" s="24"/>
      <c r="NIE13" s="24"/>
      <c r="NLZ13" s="24"/>
      <c r="NPU13" s="24"/>
      <c r="NTP13" s="24"/>
      <c r="NXK13" s="24"/>
      <c r="OBF13" s="24"/>
      <c r="OFA13" s="24"/>
      <c r="OIV13" s="24"/>
      <c r="OMQ13" s="24"/>
      <c r="OQL13" s="24"/>
      <c r="OUG13" s="24"/>
      <c r="OYB13" s="24"/>
      <c r="PBW13" s="24"/>
      <c r="PFR13" s="24"/>
      <c r="PJM13" s="24"/>
      <c r="PNH13" s="24"/>
      <c r="PRC13" s="24"/>
      <c r="PUX13" s="24"/>
      <c r="PYS13" s="24"/>
      <c r="QCN13" s="24"/>
      <c r="QGI13" s="24"/>
      <c r="QKD13" s="24"/>
      <c r="QNY13" s="24"/>
      <c r="QRT13" s="24"/>
      <c r="QVO13" s="24"/>
      <c r="QZJ13" s="24"/>
      <c r="RDE13" s="24"/>
      <c r="RGZ13" s="24"/>
      <c r="RKU13" s="24"/>
      <c r="ROP13" s="24"/>
      <c r="RSK13" s="24"/>
      <c r="RWF13" s="24"/>
      <c r="SAA13" s="24"/>
      <c r="SDV13" s="24"/>
      <c r="SHQ13" s="24"/>
      <c r="SLL13" s="24"/>
      <c r="SPG13" s="24"/>
      <c r="STB13" s="24"/>
      <c r="SWW13" s="24"/>
      <c r="TAR13" s="24"/>
      <c r="TEM13" s="24"/>
      <c r="TIH13" s="24"/>
      <c r="TMC13" s="24"/>
      <c r="TPX13" s="24"/>
      <c r="TTS13" s="24"/>
      <c r="TXN13" s="24"/>
      <c r="UBI13" s="24"/>
      <c r="UFD13" s="24"/>
      <c r="UIY13" s="24"/>
      <c r="UMT13" s="24"/>
      <c r="UQO13" s="24"/>
      <c r="UUJ13" s="24"/>
      <c r="UYE13" s="24"/>
      <c r="VBZ13" s="24"/>
      <c r="VFU13" s="24"/>
      <c r="VJP13" s="24"/>
      <c r="VNK13" s="24"/>
      <c r="VRF13" s="24"/>
      <c r="VVA13" s="24"/>
      <c r="VYV13" s="24"/>
      <c r="WCQ13" s="24"/>
      <c r="WGL13" s="24"/>
      <c r="WKG13" s="24"/>
      <c r="WOB13" s="24"/>
      <c r="WRW13" s="24"/>
      <c r="WVR13" s="24"/>
      <c r="WZM13" s="24"/>
      <c r="XDH13" s="24"/>
    </row>
    <row r="14" spans="1:991 1090:1981 2080:3070 3169:4060 4159:5050 5149:6139 6238:7129 7228:8119 8218:9208 9307:10198 10297:11188 11287:12277 12376:13267 13366:14257 14356:15346 15445:16336" x14ac:dyDescent="0.3">
      <c r="A14" s="39" t="s">
        <v>12</v>
      </c>
      <c r="B14" s="40" t="e">
        <f>IF(VLOOKUP(CONCATENATE($A14,B$3),Tableau!$B$18:$G$500,3,FALSE)=B$3,1,0)</f>
        <v>#N/A</v>
      </c>
      <c r="C14" s="40" t="e">
        <f>IF(VLOOKUP(CONCATENATE($A14,C$3),Tableau!$B$18:$G$500,3,FALSE)=C$3,1,0)</f>
        <v>#N/A</v>
      </c>
      <c r="D14" s="40" t="e">
        <f>IF(VLOOKUP(CONCATENATE($A14,D$3),Tableau!$B$18:$G$500,3,FALSE)=D$3,1,0)</f>
        <v>#N/A</v>
      </c>
      <c r="E14" s="40" t="e">
        <f>IF(VLOOKUP(CONCATENATE($A14,E$3),Tableau!$B$18:$G$500,3,FALSE)=E$3,1,0)</f>
        <v>#N/A</v>
      </c>
      <c r="F14" s="40" t="e">
        <f>IF(VLOOKUP(CONCATENATE($A14,F$3),Tableau!$B$18:$G$500,3,FALSE)=F$3,1,0)</f>
        <v>#N/A</v>
      </c>
      <c r="G14" s="40" t="e">
        <f>IF(VLOOKUP(CONCATENATE($A14,G$3),Tableau!$B$18:$G$500,3,FALSE)=G$3,1,0)</f>
        <v>#N/A</v>
      </c>
      <c r="H14" s="40" t="e">
        <f>IF(VLOOKUP(CONCATENATE($A14,H$3),Tableau!$B$18:$G$500,3,FALSE)=H$3,1,0)</f>
        <v>#N/A</v>
      </c>
      <c r="I14" s="40" t="e">
        <f>IF(VLOOKUP(CONCATENATE($A14,I$3),Tableau!$B$18:$G$500,3,FALSE)=I$3,1,0)</f>
        <v>#N/A</v>
      </c>
      <c r="J14" s="40" t="e">
        <f>IF(VLOOKUP(CONCATENATE($A14,J$3),Tableau!$B$18:$G$500,3,FALSE)=J$3,1,0)</f>
        <v>#N/A</v>
      </c>
      <c r="K14" s="40" t="e">
        <f>IF(VLOOKUP(CONCATENATE($A14,K$3),Tableau!$B$18:$G$500,3,FALSE)=K$3,1,0)</f>
        <v>#N/A</v>
      </c>
      <c r="L14" s="40" t="e">
        <f>IF(VLOOKUP(CONCATENATE($A14,L$3),Tableau!$B$18:$G$500,3,FALSE)=L$3,1,0)</f>
        <v>#N/A</v>
      </c>
      <c r="M14" s="40" t="e">
        <f>IF(VLOOKUP(CONCATENATE($A14,M$3),Tableau!$B$18:$G$500,3,FALSE)=M$3,1,0)</f>
        <v>#N/A</v>
      </c>
      <c r="N14" s="40" t="e">
        <f>IF(VLOOKUP(CONCATENATE($A14,N$3),Tableau!$B$18:$G$500,3,FALSE)=N$3,1,0)</f>
        <v>#N/A</v>
      </c>
      <c r="O14" s="40" t="e">
        <f>IF(VLOOKUP(CONCATENATE($A14,O$3),Tableau!$B$18:$G$500,3,FALSE)=O$3,1,0)</f>
        <v>#N/A</v>
      </c>
      <c r="P14" s="40" t="e">
        <f>IF(VLOOKUP(CONCATENATE($A14,P$3),Tableau!$B$18:$G$500,3,FALSE)=P$3,1,0)</f>
        <v>#N/A</v>
      </c>
      <c r="Q14" s="40" t="e">
        <f>IF(VLOOKUP(CONCATENATE($A14,Q$3),Tableau!$B$18:$G$500,3,FALSE)=Q$3,1,0)</f>
        <v>#N/A</v>
      </c>
      <c r="R14" s="40" t="e">
        <f>IF(VLOOKUP(CONCATENATE($A14,R$3),Tableau!$B$18:$G$500,3,FALSE)=R$3,1,0)</f>
        <v>#N/A</v>
      </c>
      <c r="S14" s="40" t="e">
        <f>IF(VLOOKUP(CONCATENATE($A14,S$3),Tableau!$B$18:$G$500,3,FALSE)=S$3,1,0)</f>
        <v>#N/A</v>
      </c>
      <c r="T14" s="40" t="e">
        <f>IF(VLOOKUP(CONCATENATE($A14,T$3),Tableau!$B$18:$G$500,3,FALSE)=T$3,1,0)</f>
        <v>#N/A</v>
      </c>
      <c r="U14" s="40" t="e">
        <f>IF(VLOOKUP(CONCATENATE($A14,U$3),Tableau!$B$18:$G$500,3,FALSE)=U$3,1,0)</f>
        <v>#N/A</v>
      </c>
      <c r="V14" s="40" t="e">
        <f>IF(VLOOKUP(CONCATENATE($A14,V$3),Tableau!$B$18:$G$500,3,FALSE)=V$3,1,0)</f>
        <v>#N/A</v>
      </c>
      <c r="W14" s="40" t="e">
        <f>IF(VLOOKUP(CONCATENATE($A14,W$3),Tableau!$B$18:$G$500,3,FALSE)=W$3,1,0)</f>
        <v>#N/A</v>
      </c>
      <c r="X14" s="40" t="e">
        <f>IF(VLOOKUP(CONCATENATE($A14,X$3),Tableau!$B$18:$G$500,3,FALSE)=X$3,1,0)</f>
        <v>#N/A</v>
      </c>
      <c r="Y14" s="40" t="e">
        <f>IF(VLOOKUP(CONCATENATE($A14,Y$3),Tableau!$B$18:$G$500,3,FALSE)=Y$3,1,0)</f>
        <v>#N/A</v>
      </c>
      <c r="Z14" s="40" t="e">
        <f>IF(VLOOKUP(CONCATENATE($A14,Z$3),Tableau!$B$18:$G$500,3,FALSE)=Z$3,1,0)</f>
        <v>#N/A</v>
      </c>
      <c r="AA14" s="40" t="e">
        <f>IF(VLOOKUP(CONCATENATE($A14,AA$3),Tableau!$B$18:$G$500,3,FALSE)=AA$3,1,0)</f>
        <v>#N/A</v>
      </c>
      <c r="AB14" s="40" t="e">
        <f>IF(VLOOKUP(CONCATENATE($A14,AB$3),Tableau!$B$18:$G$500,3,FALSE)=AB$3,1,0)</f>
        <v>#N/A</v>
      </c>
      <c r="AC14" s="40" t="e">
        <f>IF(VLOOKUP(CONCATENATE($A14,AC$3),Tableau!$B$18:$G$500,3,FALSE)=AC$3,1,0)</f>
        <v>#N/A</v>
      </c>
      <c r="AD14" s="40">
        <f>IF(VLOOKUP(CONCATENATE($A14,AD$3),Tableau!$B$18:$G$500,3,FALSE)=AD$3,1,0)</f>
        <v>1</v>
      </c>
      <c r="AE14" s="40">
        <f>IF(VLOOKUP(CONCATENATE($A14,AE$3),Tableau!$B$18:$G$500,3,FALSE)=AE$3,1,0)</f>
        <v>1</v>
      </c>
      <c r="AF14" s="40">
        <f>IF(VLOOKUP(CONCATENATE($A14,AF$3),Tableau!$B$18:$G$500,3,FALSE)=AF$3,1,0)</f>
        <v>1</v>
      </c>
      <c r="AG14" s="40">
        <f>IF(VLOOKUP(CONCATENATE($A14,AG$3),Tableau!$B$18:$G$500,3,FALSE)=AG$3,1,0)</f>
        <v>1</v>
      </c>
      <c r="AH14" s="40">
        <f>IF(VLOOKUP(CONCATENATE($A14,AH$3),Tableau!$B$18:$G$500,3,FALSE)=AH$3,1,0)</f>
        <v>1</v>
      </c>
      <c r="AI14" s="40">
        <f>IF(VLOOKUP(CONCATENATE($A14,AI$3),Tableau!$B$18:$G$500,3,FALSE)=AI$3,1,0)</f>
        <v>1</v>
      </c>
      <c r="AJ14" s="40">
        <f>IF(VLOOKUP(CONCATENATE($A14,AJ$3),Tableau!$B$18:$G$500,3,FALSE)=AJ$3,1,0)</f>
        <v>1</v>
      </c>
      <c r="AK14" s="40">
        <f>IF(VLOOKUP(CONCATENATE($A14,AK$3),Tableau!$B$18:$G$500,3,FALSE)=AK$3,1,0)</f>
        <v>1</v>
      </c>
      <c r="AL14" s="40" t="e">
        <f>IF(VLOOKUP(CONCATENATE($A14,AL$3),Tableau!$B$18:$G$500,3,FALSE)=AL$3,1,0)</f>
        <v>#N/A</v>
      </c>
      <c r="AM14" s="40" t="e">
        <f>IF(VLOOKUP(CONCATENATE($A14,AM$3),Tableau!$B$18:$G$500,3,FALSE)=AM$3,1,0)</f>
        <v>#N/A</v>
      </c>
      <c r="AN14" s="40" t="e">
        <f>IF(VLOOKUP(CONCATENATE($A14,AN$3),Tableau!$B$18:$G$500,3,FALSE)=AN$3,1,0)</f>
        <v>#N/A</v>
      </c>
      <c r="AO14" s="40" t="e">
        <f>IF(VLOOKUP(CONCATENATE($A14,AO$3),Tableau!$B$18:$G$500,3,FALSE)=AO$3,1,0)</f>
        <v>#N/A</v>
      </c>
      <c r="AP14" s="40" t="e">
        <f>IF(VLOOKUP(CONCATENATE($A14,AP$3),Tableau!$B$18:$G$500,3,FALSE)=AP$3,1,0)</f>
        <v>#N/A</v>
      </c>
      <c r="AQ14" s="40" t="e">
        <f>IF(VLOOKUP(CONCATENATE($A14,AQ$3),Tableau!$B$18:$G$500,3,FALSE)=AQ$3,1,0)</f>
        <v>#N/A</v>
      </c>
      <c r="AR14" s="40" t="e">
        <f>IF(VLOOKUP(CONCATENATE($A14,AR$3),Tableau!$B$18:$G$500,3,FALSE)=AR$3,1,0)</f>
        <v>#N/A</v>
      </c>
      <c r="AS14" s="40" t="e">
        <f>IF(VLOOKUP(CONCATENATE($A14,AS$3),Tableau!$B$18:$G$500,3,FALSE)=AS$3,1,0)</f>
        <v>#N/A</v>
      </c>
      <c r="AT14" s="40" t="e">
        <f>IF(VLOOKUP(CONCATENATE($A14,AT$3),Tableau!$B$18:$G$500,3,FALSE)=AT$3,1,0)</f>
        <v>#N/A</v>
      </c>
      <c r="AU14" s="40" t="e">
        <f>IF(VLOOKUP(CONCATENATE($A14,AU$3),Tableau!$B$18:$G$500,3,FALSE)=AU$3,1,0)</f>
        <v>#N/A</v>
      </c>
      <c r="AV14" s="40" t="e">
        <f>IF(VLOOKUP(CONCATENATE($A14,AV$3),Tableau!$B$18:$G$500,3,FALSE)=AV$3,1,0)</f>
        <v>#N/A</v>
      </c>
      <c r="AW14" s="40" t="e">
        <f>IF(VLOOKUP(CONCATENATE($A14,AW$3),Tableau!$B$18:$G$500,3,FALSE)=AW$3,1,0)</f>
        <v>#N/A</v>
      </c>
      <c r="AX14" s="40" t="e">
        <f>IF(VLOOKUP(CONCATENATE($A14,AX$3),Tableau!$B$18:$G$500,3,FALSE)=AX$3,1,0)</f>
        <v>#N/A</v>
      </c>
      <c r="AY14" s="40" t="e">
        <f>IF(VLOOKUP(CONCATENATE($A14,AY$3),Tableau!$B$18:$G$500,3,FALSE)=AY$3,1,0)</f>
        <v>#N/A</v>
      </c>
      <c r="AZ14" s="40" t="e">
        <f>IF(VLOOKUP(CONCATENATE($A14,AZ$3),Tableau!$B$18:$G$500,3,FALSE)=AZ$3,1,0)</f>
        <v>#N/A</v>
      </c>
      <c r="BA14" s="40" t="e">
        <f>IF(VLOOKUP(CONCATENATE($A14,BA$3),Tableau!$B$18:$G$500,3,FALSE)=BA$3,1,0)</f>
        <v>#N/A</v>
      </c>
      <c r="BB14" s="40" t="e">
        <f>IF(VLOOKUP(CONCATENATE($A14,BB$3),Tableau!$B$18:$G$500,3,FALSE)=BB$3,1,0)</f>
        <v>#N/A</v>
      </c>
      <c r="BC14" s="40" t="e">
        <f>IF(VLOOKUP(CONCATENATE($A14,BC$3),Tableau!$B$18:$G$500,3,FALSE)=BC$3,1,0)</f>
        <v>#N/A</v>
      </c>
      <c r="BD14" s="40" t="e">
        <f>IF(VLOOKUP(CONCATENATE($A14,BD$3),Tableau!$B$18:$G$500,3,FALSE)=BD$3,1,0)</f>
        <v>#N/A</v>
      </c>
      <c r="BE14" s="40" t="e">
        <f>IF(VLOOKUP(CONCATENATE($A14,BE$3),Tableau!$B$18:$G$500,3,FALSE)=BE$3,1,0)</f>
        <v>#N/A</v>
      </c>
      <c r="BF14" s="40" t="e">
        <f>IF(VLOOKUP(CONCATENATE($A14,BF$3),Tableau!$B$18:$G$500,3,FALSE)=BF$3,1,0)</f>
        <v>#N/A</v>
      </c>
      <c r="BG14" s="40" t="e">
        <f>IF(VLOOKUP(CONCATENATE($A14,BG$3),Tableau!$B$18:$G$500,3,FALSE)=BG$3,1,0)</f>
        <v>#N/A</v>
      </c>
      <c r="BH14" s="40" t="e">
        <f>IF(VLOOKUP(CONCATENATE($A14,BH$3),Tableau!$B$18:$G$500,3,FALSE)=BH$3,1,0)</f>
        <v>#N/A</v>
      </c>
      <c r="BI14" s="40" t="e">
        <f>IF(VLOOKUP(CONCATENATE($A14,BI$3),Tableau!$B$18:$G$500,3,FALSE)=BI$3,1,0)</f>
        <v>#N/A</v>
      </c>
      <c r="BJ14" s="40" t="e">
        <f>IF(VLOOKUP(CONCATENATE($A14,BJ$3),Tableau!$B$18:$G$500,3,FALSE)=BJ$3,1,0)</f>
        <v>#N/A</v>
      </c>
      <c r="BK14" s="40" t="e">
        <f>IF(VLOOKUP(CONCATENATE($A14,BK$3),Tableau!$B$18:$G$500,3,FALSE)=BK$3,1,0)</f>
        <v>#N/A</v>
      </c>
      <c r="BL14" s="40" t="e">
        <f>IF(VLOOKUP(CONCATENATE($A14,BL$3),Tableau!$B$18:$G$500,3,FALSE)=BL$3,1,0)</f>
        <v>#N/A</v>
      </c>
      <c r="BM14" s="40" t="e">
        <f>IF(VLOOKUP(CONCATENATE($A14,BM$3),Tableau!$B$18:$G$500,3,FALSE)=BM$3,1,0)</f>
        <v>#N/A</v>
      </c>
      <c r="BN14" s="40" t="e">
        <f>IF(VLOOKUP(CONCATENATE($A14,BN$3),Tableau!$B$18:$G$500,3,FALSE)=BN$3,1,0)</f>
        <v>#N/A</v>
      </c>
      <c r="BO14" s="40" t="e">
        <f>IF(VLOOKUP(CONCATENATE($A14,BO$3),Tableau!$B$18:$G$500,3,FALSE)=BO$3,1,0)</f>
        <v>#N/A</v>
      </c>
      <c r="BP14" s="40" t="e">
        <f>IF(VLOOKUP(CONCATENATE($A14,BP$3),Tableau!$B$18:$G$500,3,FALSE)=BP$3,1,0)</f>
        <v>#N/A</v>
      </c>
      <c r="BQ14" s="40" t="e">
        <f>IF(VLOOKUP(CONCATENATE($A14,BQ$3),Tableau!$B$18:$G$500,3,FALSE)=BQ$3,1,0)</f>
        <v>#N/A</v>
      </c>
      <c r="BR14" s="40" t="e">
        <f>IF(VLOOKUP(CONCATENATE($A14,BR$3),Tableau!$B$18:$G$500,3,FALSE)=BR$3,1,0)</f>
        <v>#N/A</v>
      </c>
      <c r="BS14" s="40" t="e">
        <f>IF(VLOOKUP(CONCATENATE($A14,BS$3),Tableau!$B$18:$G$500,3,FALSE)=BS$3,1,0)</f>
        <v>#N/A</v>
      </c>
      <c r="BT14" s="40" t="e">
        <f>IF(VLOOKUP(CONCATENATE($A14,BT$3),Tableau!$B$18:$G$500,3,FALSE)=BT$3,1,0)</f>
        <v>#N/A</v>
      </c>
      <c r="BU14" s="40" t="e">
        <f>IF(VLOOKUP(CONCATENATE($A14,BU$3),Tableau!$B$18:$G$500,3,FALSE)=BU$3,1,0)</f>
        <v>#N/A</v>
      </c>
      <c r="BV14" s="40" t="e">
        <f>IF(VLOOKUP(CONCATENATE($A14,BV$3),Tableau!$B$18:$G$500,3,FALSE)=BV$3,1,0)</f>
        <v>#N/A</v>
      </c>
      <c r="BW14" s="40" t="e">
        <f>IF(VLOOKUP(CONCATENATE($A14,BW$3),Tableau!$B$18:$G$500,3,FALSE)=BW$3,1,0)</f>
        <v>#N/A</v>
      </c>
      <c r="BX14" s="40" t="e">
        <f>IF(VLOOKUP(CONCATENATE($A14,BX$3),Tableau!$B$18:$G$500,3,FALSE)=BX$3,1,0)</f>
        <v>#N/A</v>
      </c>
      <c r="BY14" s="40" t="e">
        <f>IF(VLOOKUP(CONCATENATE($A14,BY$3),Tableau!$B$18:$G$500,3,FALSE)=BY$3,1,0)</f>
        <v>#N/A</v>
      </c>
      <c r="BZ14" s="40" t="e">
        <f>IF(VLOOKUP(CONCATENATE($A14,BZ$3),Tableau!$B$18:$G$500,3,FALSE)=BZ$3,1,0)</f>
        <v>#N/A</v>
      </c>
      <c r="CA14" s="40" t="e">
        <f>IF(VLOOKUP(CONCATENATE($A14,CA$3),Tableau!$B$18:$G$500,3,FALSE)=CA$3,1,0)</f>
        <v>#N/A</v>
      </c>
      <c r="CB14" s="40" t="e">
        <f>IF(VLOOKUP(CONCATENATE($A14,CB$3),Tableau!$B$18:$G$500,3,FALSE)=CB$3,1,0)</f>
        <v>#N/A</v>
      </c>
      <c r="CC14" s="40" t="e">
        <f>IF(VLOOKUP(CONCATENATE($A14,CC$3),Tableau!$B$18:$G$500,3,FALSE)=CC$3,1,0)</f>
        <v>#N/A</v>
      </c>
      <c r="CD14" s="40" t="e">
        <f>IF(VLOOKUP(CONCATENATE($A14,CD$3),Tableau!$B$18:$G$500,3,FALSE)=CD$3,1,0)</f>
        <v>#N/A</v>
      </c>
      <c r="CE14" s="40" t="e">
        <f>IF(VLOOKUP(CONCATENATE($A14,CE$3),Tableau!$B$18:$G$500,3,FALSE)=CE$3,1,0)</f>
        <v>#N/A</v>
      </c>
      <c r="CF14" s="40" t="e">
        <f>IF(VLOOKUP(CONCATENATE($A14,CF$3),Tableau!$B$18:$G$500,3,FALSE)=CF$3,1,0)</f>
        <v>#N/A</v>
      </c>
      <c r="CG14" s="40" t="e">
        <f>IF(VLOOKUP(CONCATENATE($A14,CG$3),Tableau!$B$18:$G$500,3,FALSE)=CG$3,1,0)</f>
        <v>#N/A</v>
      </c>
      <c r="CH14" s="40" t="e">
        <f>IF(VLOOKUP(CONCATENATE($A14,CH$3),Tableau!$B$18:$G$500,3,FALSE)=CH$3,1,0)</f>
        <v>#N/A</v>
      </c>
      <c r="CI14" s="40" t="e">
        <f>IF(VLOOKUP(CONCATENATE($A14,CI$3),Tableau!$B$18:$G$500,3,FALSE)=CI$3,1,0)</f>
        <v>#N/A</v>
      </c>
      <c r="CJ14" s="40" t="e">
        <f>IF(VLOOKUP(CONCATENATE($A14,CJ$3),Tableau!$B$18:$G$500,3,FALSE)=CJ$3,1,0)</f>
        <v>#N/A</v>
      </c>
      <c r="CK14" s="40" t="e">
        <f>IF(VLOOKUP(CONCATENATE($A14,CK$3),Tableau!$B$18:$G$500,3,FALSE)=CK$3,1,0)</f>
        <v>#N/A</v>
      </c>
      <c r="CL14" s="40" t="e">
        <f>IF(VLOOKUP(CONCATENATE($A14,CL$3),Tableau!$B$18:$G$500,3,FALSE)=CL$3,1,0)</f>
        <v>#N/A</v>
      </c>
      <c r="CM14" s="40" t="e">
        <f>IF(VLOOKUP(CONCATENATE($A14,CM$3),Tableau!$B$18:$G$500,3,FALSE)=CM$3,1,0)</f>
        <v>#N/A</v>
      </c>
      <c r="CN14" s="40" t="e">
        <f>IF(VLOOKUP(CONCATENATE($A14,CN$3),Tableau!$B$18:$G$500,3,FALSE)=CN$3,1,0)</f>
        <v>#N/A</v>
      </c>
      <c r="CO14" s="40" t="e">
        <f>IF(VLOOKUP(CONCATENATE($A14,CO$3),Tableau!$B$18:$G$500,3,FALSE)=CO$3,1,0)</f>
        <v>#N/A</v>
      </c>
      <c r="CP14" s="40" t="e">
        <f>IF(VLOOKUP(CONCATENATE($A14,CP$3),Tableau!$B$18:$G$500,3,FALSE)=CP$3,1,0)</f>
        <v>#N/A</v>
      </c>
      <c r="CQ14" s="40" t="e">
        <f>IF(VLOOKUP(CONCATENATE($A14,CQ$3),Tableau!$B$18:$G$500,3,FALSE)=CQ$3,1,0)</f>
        <v>#N/A</v>
      </c>
      <c r="CR14" s="40" t="e">
        <f>IF(VLOOKUP(CONCATENATE($A14,CR$3),Tableau!$B$18:$G$500,3,FALSE)=CR$3,1,0)</f>
        <v>#N/A</v>
      </c>
      <c r="CS14" s="40" t="e">
        <f>IF(VLOOKUP(CONCATENATE($A14,CS$3),Tableau!$B$18:$G$500,3,FALSE)=CS$3,1,0)</f>
        <v>#N/A</v>
      </c>
      <c r="CT14" s="40" t="e">
        <f>IF(VLOOKUP(CONCATENATE($A14,CT$3),Tableau!$B$18:$G$500,3,FALSE)=CT$3,1,0)</f>
        <v>#N/A</v>
      </c>
      <c r="CU14" s="41" t="e">
        <f>IF(VLOOKUP(CONCATENATE($A14,CU$3),Tableau!$B$18:$G$500,3,FALSE)=CU$3,1,0)</f>
        <v>#N/A</v>
      </c>
    </row>
    <row r="15" spans="1:991 1090:1981 2080:3070 3169:4060 4159:5050 5149:6139 6238:7129 7228:8119 8218:9208 9307:10198 10297:11188 11287:12277 12376:13267 13366:14257 14356:15346 15445:16336" x14ac:dyDescent="0.3">
      <c r="A15" s="39" t="s">
        <v>12</v>
      </c>
      <c r="B15" s="40" t="e">
        <f>IF(VLOOKUP(CONCATENATE($A15,B$3),Tableau!$J$18:$P$500,3,FALSE)=B$3,1,0)</f>
        <v>#N/A</v>
      </c>
      <c r="C15" s="40" t="e">
        <f>IF(VLOOKUP(CONCATENATE($A15,C$3),Tableau!$J$18:$P$500,3,FALSE)=C$3,1,0)</f>
        <v>#N/A</v>
      </c>
      <c r="D15" s="40" t="e">
        <f>IF(VLOOKUP(CONCATENATE($A15,D$3),Tableau!$J$18:$P$500,3,FALSE)=D$3,1,0)</f>
        <v>#N/A</v>
      </c>
      <c r="E15" s="40" t="e">
        <f>IF(VLOOKUP(CONCATENATE($A15,E$3),Tableau!$J$18:$P$500,3,FALSE)=E$3,1,0)</f>
        <v>#N/A</v>
      </c>
      <c r="F15" s="40" t="e">
        <f>IF(VLOOKUP(CONCATENATE($A15,F$3),Tableau!$J$18:$P$500,3,FALSE)=F$3,1,0)</f>
        <v>#N/A</v>
      </c>
      <c r="G15" s="40" t="e">
        <f>IF(VLOOKUP(CONCATENATE($A15,G$3),Tableau!$J$18:$P$500,3,FALSE)=G$3,1,0)</f>
        <v>#N/A</v>
      </c>
      <c r="H15" s="40" t="e">
        <f>IF(VLOOKUP(CONCATENATE($A15,H$3),Tableau!$J$18:$P$500,3,FALSE)=H$3,1,0)</f>
        <v>#N/A</v>
      </c>
      <c r="I15" s="40" t="e">
        <f>IF(VLOOKUP(CONCATENATE($A15,I$3),Tableau!$J$18:$P$500,3,FALSE)=I$3,1,0)</f>
        <v>#N/A</v>
      </c>
      <c r="J15" s="40" t="e">
        <f>IF(VLOOKUP(CONCATENATE($A15,J$3),Tableau!$J$18:$P$500,3,FALSE)=J$3,1,0)</f>
        <v>#N/A</v>
      </c>
      <c r="K15" s="40" t="e">
        <f>IF(VLOOKUP(CONCATENATE($A15,K$3),Tableau!$J$18:$P$500,3,FALSE)=K$3,1,0)</f>
        <v>#N/A</v>
      </c>
      <c r="L15" s="40" t="e">
        <f>IF(VLOOKUP(CONCATENATE($A15,L$3),Tableau!$J$18:$P$500,3,FALSE)=L$3,1,0)</f>
        <v>#N/A</v>
      </c>
      <c r="M15" s="40" t="e">
        <f>IF(VLOOKUP(CONCATENATE($A15,M$3),Tableau!$J$18:$P$500,3,FALSE)=M$3,1,0)</f>
        <v>#N/A</v>
      </c>
      <c r="N15" s="40" t="e">
        <f>IF(VLOOKUP(CONCATENATE($A15,N$3),Tableau!$J$18:$P$500,3,FALSE)=N$3,1,0)</f>
        <v>#N/A</v>
      </c>
      <c r="O15" s="40" t="e">
        <f>IF(VLOOKUP(CONCATENATE($A15,O$3),Tableau!$J$18:$P$500,3,FALSE)=O$3,1,0)</f>
        <v>#N/A</v>
      </c>
      <c r="P15" s="40" t="e">
        <f>IF(VLOOKUP(CONCATENATE($A15,P$3),Tableau!$J$18:$P$500,3,FALSE)=P$3,1,0)</f>
        <v>#N/A</v>
      </c>
      <c r="Q15" s="40" t="e">
        <f>IF(VLOOKUP(CONCATENATE($A15,Q$3),Tableau!$J$18:$P$500,3,FALSE)=Q$3,1,0)</f>
        <v>#N/A</v>
      </c>
      <c r="R15" s="40" t="e">
        <f>IF(VLOOKUP(CONCATENATE($A15,R$3),Tableau!$J$18:$P$500,3,FALSE)=R$3,1,0)</f>
        <v>#N/A</v>
      </c>
      <c r="S15" s="40" t="e">
        <f>IF(VLOOKUP(CONCATENATE($A15,S$3),Tableau!$J$18:$P$500,3,FALSE)=S$3,1,0)</f>
        <v>#N/A</v>
      </c>
      <c r="T15" s="40" t="e">
        <f>IF(VLOOKUP(CONCATENATE($A15,T$3),Tableau!$J$18:$P$500,3,FALSE)=T$3,1,0)</f>
        <v>#N/A</v>
      </c>
      <c r="U15" s="40" t="e">
        <f>IF(VLOOKUP(CONCATENATE($A15,U$3),Tableau!$J$18:$P$500,3,FALSE)=U$3,1,0)</f>
        <v>#N/A</v>
      </c>
      <c r="V15" s="40" t="e">
        <f>IF(VLOOKUP(CONCATENATE($A15,V$3),Tableau!$J$18:$P$500,3,FALSE)=V$3,1,0)</f>
        <v>#N/A</v>
      </c>
      <c r="W15" s="40" t="e">
        <f>IF(VLOOKUP(CONCATENATE($A15,W$3),Tableau!$J$18:$P$500,3,FALSE)=W$3,1,0)</f>
        <v>#N/A</v>
      </c>
      <c r="X15" s="40" t="e">
        <f>IF(VLOOKUP(CONCATENATE($A15,X$3),Tableau!$J$18:$P$500,3,FALSE)=X$3,1,0)</f>
        <v>#N/A</v>
      </c>
      <c r="Y15" s="40" t="e">
        <f>IF(VLOOKUP(CONCATENATE($A15,Y$3),Tableau!$J$18:$P$500,3,FALSE)=Y$3,1,0)</f>
        <v>#N/A</v>
      </c>
      <c r="Z15" s="40" t="e">
        <f>IF(VLOOKUP(CONCATENATE($A15,Z$3),Tableau!$J$18:$P$500,3,FALSE)=Z$3,1,0)</f>
        <v>#N/A</v>
      </c>
      <c r="AA15" s="40" t="e">
        <f>IF(VLOOKUP(CONCATENATE($A15,AA$3),Tableau!$J$18:$P$500,3,FALSE)=AA$3,1,0)</f>
        <v>#N/A</v>
      </c>
      <c r="AB15" s="40" t="e">
        <f>IF(VLOOKUP(CONCATENATE($A15,AB$3),Tableau!$J$18:$P$500,3,FALSE)=AB$3,1,0)</f>
        <v>#N/A</v>
      </c>
      <c r="AC15" s="40" t="e">
        <f>IF(VLOOKUP(CONCATENATE($A15,AC$3),Tableau!$J$18:$P$500,3,FALSE)=AC$3,1,0)</f>
        <v>#N/A</v>
      </c>
      <c r="AD15" s="40" t="e">
        <f>IF(VLOOKUP(CONCATENATE($A15,AD$3),Tableau!$J$18:$P$500,3,FALSE)=AD$3,1,0)</f>
        <v>#N/A</v>
      </c>
      <c r="AE15" s="40" t="e">
        <f>IF(VLOOKUP(CONCATENATE($A15,AE$3),Tableau!$J$18:$P$500,3,FALSE)=AE$3,1,0)</f>
        <v>#N/A</v>
      </c>
      <c r="AF15" s="40" t="e">
        <f>IF(VLOOKUP(CONCATENATE($A15,AF$3),Tableau!$J$18:$P$500,3,FALSE)=AF$3,1,0)</f>
        <v>#N/A</v>
      </c>
      <c r="AG15" s="40" t="e">
        <f>IF(VLOOKUP(CONCATENATE($A15,AG$3),Tableau!$J$18:$P$500,3,FALSE)=AG$3,1,0)</f>
        <v>#N/A</v>
      </c>
      <c r="AH15" s="40" t="e">
        <f>IF(VLOOKUP(CONCATENATE($A15,AH$3),Tableau!$J$18:$P$500,3,FALSE)=AH$3,1,0)</f>
        <v>#N/A</v>
      </c>
      <c r="AI15" s="40" t="e">
        <f>IF(VLOOKUP(CONCATENATE($A15,AI$3),Tableau!$J$18:$P$500,3,FALSE)=AI$3,1,0)</f>
        <v>#N/A</v>
      </c>
      <c r="AJ15" s="40" t="e">
        <f>IF(VLOOKUP(CONCATENATE($A15,AJ$3),Tableau!$J$18:$P$500,3,FALSE)=AJ$3,1,0)</f>
        <v>#N/A</v>
      </c>
      <c r="AK15" s="40" t="e">
        <f>IF(VLOOKUP(CONCATENATE($A15,AK$3),Tableau!$J$18:$P$500,3,FALSE)=AK$3,1,0)</f>
        <v>#N/A</v>
      </c>
      <c r="AL15" s="40" t="e">
        <f>IF(VLOOKUP(CONCATENATE($A15,AL$3),Tableau!$J$18:$P$500,3,FALSE)=AL$3,1,0)</f>
        <v>#N/A</v>
      </c>
      <c r="AM15" s="40" t="e">
        <f>IF(VLOOKUP(CONCATENATE($A15,AM$3),Tableau!$J$18:$P$500,3,FALSE)=AM$3,1,0)</f>
        <v>#N/A</v>
      </c>
      <c r="AN15" s="40" t="e">
        <f>IF(VLOOKUP(CONCATENATE($A15,AN$3),Tableau!$J$18:$P$500,3,FALSE)=AN$3,1,0)</f>
        <v>#N/A</v>
      </c>
      <c r="AO15" s="40" t="e">
        <f>IF(VLOOKUP(CONCATENATE($A15,AO$3),Tableau!$J$18:$P$500,3,FALSE)=AO$3,1,0)</f>
        <v>#N/A</v>
      </c>
      <c r="AP15" s="40" t="e">
        <f>IF(VLOOKUP(CONCATENATE($A15,AP$3),Tableau!$J$18:$P$500,3,FALSE)=AP$3,1,0)</f>
        <v>#N/A</v>
      </c>
      <c r="AQ15" s="40" t="e">
        <f>IF(VLOOKUP(CONCATENATE($A15,AQ$3),Tableau!$J$18:$P$500,3,FALSE)=AQ$3,1,0)</f>
        <v>#N/A</v>
      </c>
      <c r="AR15" s="40" t="e">
        <f>IF(VLOOKUP(CONCATENATE($A15,AR$3),Tableau!$J$18:$P$500,3,FALSE)=AR$3,1,0)</f>
        <v>#N/A</v>
      </c>
      <c r="AS15" s="40" t="e">
        <f>IF(VLOOKUP(CONCATENATE($A15,AS$3),Tableau!$J$18:$P$500,3,FALSE)=AS$3,1,0)</f>
        <v>#N/A</v>
      </c>
      <c r="AT15" s="40" t="e">
        <f>IF(VLOOKUP(CONCATENATE($A15,AT$3),Tableau!$J$18:$P$500,3,FALSE)=AT$3,1,0)</f>
        <v>#N/A</v>
      </c>
      <c r="AU15" s="40" t="e">
        <f>IF(VLOOKUP(CONCATENATE($A15,AU$3),Tableau!$J$18:$P$500,3,FALSE)=AU$3,1,0)</f>
        <v>#N/A</v>
      </c>
      <c r="AV15" s="40" t="e">
        <f>IF(VLOOKUP(CONCATENATE($A15,AV$3),Tableau!$J$18:$P$500,3,FALSE)=AV$3,1,0)</f>
        <v>#N/A</v>
      </c>
      <c r="AW15" s="40" t="e">
        <f>IF(VLOOKUP(CONCATENATE($A15,AW$3),Tableau!$J$18:$P$500,3,FALSE)=AW$3,1,0)</f>
        <v>#N/A</v>
      </c>
      <c r="AX15" s="40" t="e">
        <f>IF(VLOOKUP(CONCATENATE($A15,AX$3),Tableau!$J$18:$P$500,3,FALSE)=AX$3,1,0)</f>
        <v>#N/A</v>
      </c>
      <c r="AY15" s="40" t="e">
        <f>IF(VLOOKUP(CONCATENATE($A15,AY$3),Tableau!$J$18:$P$500,3,FALSE)=AY$3,1,0)</f>
        <v>#N/A</v>
      </c>
      <c r="AZ15" s="40" t="e">
        <f>IF(VLOOKUP(CONCATENATE($A15,AZ$3),Tableau!$J$18:$P$500,3,FALSE)=AZ$3,1,0)</f>
        <v>#N/A</v>
      </c>
      <c r="BA15" s="40" t="e">
        <f>IF(VLOOKUP(CONCATENATE($A15,BA$3),Tableau!$J$18:$P$500,3,FALSE)=BA$3,1,0)</f>
        <v>#N/A</v>
      </c>
      <c r="BB15" s="40" t="e">
        <f>IF(VLOOKUP(CONCATENATE($A15,BB$3),Tableau!$J$18:$P$500,3,FALSE)=BB$3,1,0)</f>
        <v>#N/A</v>
      </c>
      <c r="BC15" s="40" t="e">
        <f>IF(VLOOKUP(CONCATENATE($A15,BC$3),Tableau!$J$18:$P$500,3,FALSE)=BC$3,1,0)</f>
        <v>#N/A</v>
      </c>
      <c r="BD15" s="40" t="e">
        <f>IF(VLOOKUP(CONCATENATE($A15,BD$3),Tableau!$J$18:$P$500,3,FALSE)=BD$3,1,0)</f>
        <v>#N/A</v>
      </c>
      <c r="BE15" s="40" t="e">
        <f>IF(VLOOKUP(CONCATENATE($A15,BE$3),Tableau!$J$18:$P$500,3,FALSE)=BE$3,1,0)</f>
        <v>#N/A</v>
      </c>
      <c r="BF15" s="40" t="e">
        <f>IF(VLOOKUP(CONCATENATE($A15,BF$3),Tableau!$J$18:$P$500,3,FALSE)=BF$3,1,0)</f>
        <v>#N/A</v>
      </c>
      <c r="BG15" s="40" t="e">
        <f>IF(VLOOKUP(CONCATENATE($A15,BG$3),Tableau!$J$18:$P$500,3,FALSE)=BG$3,1,0)</f>
        <v>#N/A</v>
      </c>
      <c r="BH15" s="40" t="e">
        <f>IF(VLOOKUP(CONCATENATE($A15,BH$3),Tableau!$J$18:$P$500,3,FALSE)=BH$3,1,0)</f>
        <v>#N/A</v>
      </c>
      <c r="BI15" s="40" t="e">
        <f>IF(VLOOKUP(CONCATENATE($A15,BI$3),Tableau!$J$18:$P$500,3,FALSE)=BI$3,1,0)</f>
        <v>#N/A</v>
      </c>
      <c r="BJ15" s="40" t="e">
        <f>IF(VLOOKUP(CONCATENATE($A15,BJ$3),Tableau!$J$18:$P$500,3,FALSE)=BJ$3,1,0)</f>
        <v>#N/A</v>
      </c>
      <c r="BK15" s="40" t="e">
        <f>IF(VLOOKUP(CONCATENATE($A15,BK$3),Tableau!$J$18:$P$500,3,FALSE)=BK$3,1,0)</f>
        <v>#N/A</v>
      </c>
      <c r="BL15" s="40" t="e">
        <f>IF(VLOOKUP(CONCATENATE($A15,BL$3),Tableau!$J$18:$P$500,3,FALSE)=BL$3,1,0)</f>
        <v>#N/A</v>
      </c>
      <c r="BM15" s="40" t="e">
        <f>IF(VLOOKUP(CONCATENATE($A15,BM$3),Tableau!$J$18:$P$500,3,FALSE)=BM$3,1,0)</f>
        <v>#N/A</v>
      </c>
      <c r="BN15" s="40" t="e">
        <f>IF(VLOOKUP(CONCATENATE($A15,BN$3),Tableau!$J$18:$P$500,3,FALSE)=BN$3,1,0)</f>
        <v>#N/A</v>
      </c>
      <c r="BO15" s="40" t="e">
        <f>IF(VLOOKUP(CONCATENATE($A15,BO$3),Tableau!$J$18:$P$500,3,FALSE)=BO$3,1,0)</f>
        <v>#N/A</v>
      </c>
      <c r="BP15" s="40" t="e">
        <f>IF(VLOOKUP(CONCATENATE($A15,BP$3),Tableau!$J$18:$P$500,3,FALSE)=BP$3,1,0)</f>
        <v>#N/A</v>
      </c>
      <c r="BQ15" s="40" t="e">
        <f>IF(VLOOKUP(CONCATENATE($A15,BQ$3),Tableau!$J$18:$P$500,3,FALSE)=BQ$3,1,0)</f>
        <v>#N/A</v>
      </c>
      <c r="BR15" s="40" t="e">
        <f>IF(VLOOKUP(CONCATENATE($A15,BR$3),Tableau!$J$18:$P$500,3,FALSE)=BR$3,1,0)</f>
        <v>#N/A</v>
      </c>
      <c r="BS15" s="40" t="e">
        <f>IF(VLOOKUP(CONCATENATE($A15,BS$3),Tableau!$J$18:$P$500,3,FALSE)=BS$3,1,0)</f>
        <v>#N/A</v>
      </c>
      <c r="BT15" s="40" t="e">
        <f>IF(VLOOKUP(CONCATENATE($A15,BT$3),Tableau!$J$18:$P$500,3,FALSE)=BT$3,1,0)</f>
        <v>#N/A</v>
      </c>
      <c r="BU15" s="40" t="e">
        <f>IF(VLOOKUP(CONCATENATE($A15,BU$3),Tableau!$J$18:$P$500,3,FALSE)=BU$3,1,0)</f>
        <v>#N/A</v>
      </c>
      <c r="BV15" s="40" t="e">
        <f>IF(VLOOKUP(CONCATENATE($A15,BV$3),Tableau!$J$18:$P$500,3,FALSE)=BV$3,1,0)</f>
        <v>#N/A</v>
      </c>
      <c r="BW15" s="40" t="e">
        <f>IF(VLOOKUP(CONCATENATE($A15,BW$3),Tableau!$J$18:$P$500,3,FALSE)=BW$3,1,0)</f>
        <v>#N/A</v>
      </c>
      <c r="BX15" s="40" t="e">
        <f>IF(VLOOKUP(CONCATENATE($A15,BX$3),Tableau!$J$18:$P$500,3,FALSE)=BX$3,1,0)</f>
        <v>#N/A</v>
      </c>
      <c r="BY15" s="40" t="e">
        <f>IF(VLOOKUP(CONCATENATE($A15,BY$3),Tableau!$J$18:$P$500,3,FALSE)=BY$3,1,0)</f>
        <v>#N/A</v>
      </c>
      <c r="BZ15" s="40" t="e">
        <f>IF(VLOOKUP(CONCATENATE($A15,BZ$3),Tableau!$J$18:$P$500,3,FALSE)=BZ$3,1,0)</f>
        <v>#N/A</v>
      </c>
      <c r="CA15" s="40" t="e">
        <f>IF(VLOOKUP(CONCATENATE($A15,CA$3),Tableau!$J$18:$P$500,3,FALSE)=CA$3,1,0)</f>
        <v>#N/A</v>
      </c>
      <c r="CB15" s="40" t="e">
        <f>IF(VLOOKUP(CONCATENATE($A15,CB$3),Tableau!$J$18:$P$500,3,FALSE)=CB$3,1,0)</f>
        <v>#N/A</v>
      </c>
      <c r="CC15" s="40" t="e">
        <f>IF(VLOOKUP(CONCATENATE($A15,CC$3),Tableau!$J$18:$P$500,3,FALSE)=CC$3,1,0)</f>
        <v>#N/A</v>
      </c>
      <c r="CD15" s="40" t="e">
        <f>IF(VLOOKUP(CONCATENATE($A15,CD$3),Tableau!$J$18:$P$500,3,FALSE)=CD$3,1,0)</f>
        <v>#N/A</v>
      </c>
      <c r="CE15" s="40" t="e">
        <f>IF(VLOOKUP(CONCATENATE($A15,CE$3),Tableau!$J$18:$P$500,3,FALSE)=CE$3,1,0)</f>
        <v>#N/A</v>
      </c>
      <c r="CF15" s="40" t="e">
        <f>IF(VLOOKUP(CONCATENATE($A15,CF$3),Tableau!$J$18:$P$500,3,FALSE)=CF$3,1,0)</f>
        <v>#N/A</v>
      </c>
      <c r="CG15" s="40" t="e">
        <f>IF(VLOOKUP(CONCATENATE($A15,CG$3),Tableau!$J$18:$P$500,3,FALSE)=CG$3,1,0)</f>
        <v>#N/A</v>
      </c>
      <c r="CH15" s="40" t="e">
        <f>IF(VLOOKUP(CONCATENATE($A15,CH$3),Tableau!$J$18:$P$500,3,FALSE)=CH$3,1,0)</f>
        <v>#N/A</v>
      </c>
      <c r="CI15" s="40" t="e">
        <f>IF(VLOOKUP(CONCATENATE($A15,CI$3),Tableau!$J$18:$P$500,3,FALSE)=CI$3,1,0)</f>
        <v>#N/A</v>
      </c>
      <c r="CJ15" s="40" t="e">
        <f>IF(VLOOKUP(CONCATENATE($A15,CJ$3),Tableau!$J$18:$P$500,3,FALSE)=CJ$3,1,0)</f>
        <v>#N/A</v>
      </c>
      <c r="CK15" s="40" t="e">
        <f>IF(VLOOKUP(CONCATENATE($A15,CK$3),Tableau!$J$18:$P$500,3,FALSE)=CK$3,1,0)</f>
        <v>#N/A</v>
      </c>
      <c r="CL15" s="40" t="e">
        <f>IF(VLOOKUP(CONCATENATE($A15,CL$3),Tableau!$J$18:$P$500,3,FALSE)=CL$3,1,0)</f>
        <v>#N/A</v>
      </c>
      <c r="CM15" s="40" t="e">
        <f>IF(VLOOKUP(CONCATENATE($A15,CM$3),Tableau!$J$18:$P$500,3,FALSE)=CM$3,1,0)</f>
        <v>#N/A</v>
      </c>
      <c r="CN15" s="40" t="e">
        <f>IF(VLOOKUP(CONCATENATE($A15,CN$3),Tableau!$J$18:$P$500,3,FALSE)=CN$3,1,0)</f>
        <v>#N/A</v>
      </c>
      <c r="CO15" s="40" t="e">
        <f>IF(VLOOKUP(CONCATENATE($A15,CO$3),Tableau!$J$18:$P$500,3,FALSE)=CO$3,1,0)</f>
        <v>#N/A</v>
      </c>
      <c r="CP15" s="40" t="e">
        <f>IF(VLOOKUP(CONCATENATE($A15,CP$3),Tableau!$J$18:$P$500,3,FALSE)=CP$3,1,0)</f>
        <v>#N/A</v>
      </c>
      <c r="CQ15" s="40" t="e">
        <f>IF(VLOOKUP(CONCATENATE($A15,CQ$3),Tableau!$J$18:$P$500,3,FALSE)=CQ$3,1,0)</f>
        <v>#N/A</v>
      </c>
      <c r="CR15" s="40" t="e">
        <f>IF(VLOOKUP(CONCATENATE($A15,CR$3),Tableau!$J$18:$P$500,3,FALSE)=CR$3,1,0)</f>
        <v>#N/A</v>
      </c>
      <c r="CS15" s="40" t="e">
        <f>IF(VLOOKUP(CONCATENATE($A15,CS$3),Tableau!$J$18:$P$500,3,FALSE)=CS$3,1,0)</f>
        <v>#N/A</v>
      </c>
      <c r="CT15" s="40" t="e">
        <f>IF(VLOOKUP(CONCATENATE($A15,CT$3),Tableau!$J$18:$P$500,3,FALSE)=CT$3,1,0)</f>
        <v>#N/A</v>
      </c>
      <c r="CU15" s="41" t="e">
        <f>IF(VLOOKUP(CONCATENATE($A15,CU$3),Tableau!$J$18:$P$500,3,FALSE)=CU$3,1,0)</f>
        <v>#N/A</v>
      </c>
      <c r="CV15" s="24"/>
      <c r="GQ15" s="24"/>
      <c r="KL15" s="24"/>
      <c r="OG15" s="24"/>
      <c r="SB15" s="24"/>
      <c r="VW15" s="24"/>
      <c r="ZR15" s="24"/>
      <c r="ADM15" s="24"/>
      <c r="AHH15" s="24"/>
      <c r="ALC15" s="24"/>
      <c r="AOX15" s="24"/>
      <c r="ASS15" s="24"/>
      <c r="AWN15" s="24"/>
      <c r="BAI15" s="24"/>
      <c r="BED15" s="24"/>
      <c r="BHY15" s="24"/>
      <c r="BLT15" s="24"/>
      <c r="BPO15" s="24"/>
      <c r="BTJ15" s="24"/>
      <c r="BXE15" s="24"/>
      <c r="CAZ15" s="24"/>
      <c r="CEU15" s="24"/>
      <c r="CIP15" s="24"/>
      <c r="CMK15" s="24"/>
      <c r="CQF15" s="24"/>
      <c r="CUA15" s="24"/>
      <c r="CXV15" s="24"/>
      <c r="DBQ15" s="24"/>
      <c r="DFL15" s="24"/>
      <c r="DJG15" s="24"/>
      <c r="DNB15" s="24"/>
      <c r="DQW15" s="24"/>
      <c r="DUR15" s="24"/>
      <c r="DYM15" s="24"/>
      <c r="ECH15" s="24"/>
      <c r="EGC15" s="24"/>
      <c r="EJX15" s="24"/>
      <c r="ENS15" s="24"/>
      <c r="ERN15" s="24"/>
      <c r="EVI15" s="24"/>
      <c r="EZD15" s="24"/>
      <c r="FCY15" s="24"/>
      <c r="FGT15" s="24"/>
      <c r="FKO15" s="24"/>
      <c r="FOJ15" s="24"/>
      <c r="FSE15" s="24"/>
      <c r="FVZ15" s="24"/>
      <c r="FZU15" s="24"/>
      <c r="GDP15" s="24"/>
      <c r="GHK15" s="24"/>
      <c r="GLF15" s="24"/>
      <c r="GPA15" s="24"/>
      <c r="GSV15" s="24"/>
      <c r="GWQ15" s="24"/>
      <c r="HAL15" s="24"/>
      <c r="HEG15" s="24"/>
      <c r="HIB15" s="24"/>
      <c r="HLW15" s="24"/>
      <c r="HPR15" s="24"/>
      <c r="HTM15" s="24"/>
      <c r="HXH15" s="24"/>
      <c r="IBC15" s="24"/>
      <c r="IEX15" s="24"/>
      <c r="IIS15" s="24"/>
      <c r="IMN15" s="24"/>
      <c r="IQI15" s="24"/>
      <c r="IUD15" s="24"/>
      <c r="IXY15" s="24"/>
      <c r="JBT15" s="24"/>
      <c r="JFO15" s="24"/>
      <c r="JJJ15" s="24"/>
      <c r="JNE15" s="24"/>
      <c r="JQZ15" s="24"/>
      <c r="JUU15" s="24"/>
      <c r="JYP15" s="24"/>
      <c r="KCK15" s="24"/>
      <c r="KGF15" s="24"/>
      <c r="KKA15" s="24"/>
      <c r="KNV15" s="24"/>
      <c r="KRQ15" s="24"/>
      <c r="KVL15" s="24"/>
      <c r="KZG15" s="24"/>
      <c r="LDB15" s="24"/>
      <c r="LGW15" s="24"/>
      <c r="LKR15" s="24"/>
      <c r="LOM15" s="24"/>
      <c r="LSH15" s="24"/>
      <c r="LWC15" s="24"/>
      <c r="LZX15" s="24"/>
      <c r="MDS15" s="24"/>
      <c r="MHN15" s="24"/>
      <c r="MLI15" s="24"/>
      <c r="MPD15" s="24"/>
      <c r="MSY15" s="24"/>
      <c r="MWT15" s="24"/>
      <c r="NAO15" s="24"/>
      <c r="NEJ15" s="24"/>
      <c r="NIE15" s="24"/>
      <c r="NLZ15" s="24"/>
      <c r="NPU15" s="24"/>
      <c r="NTP15" s="24"/>
      <c r="NXK15" s="24"/>
      <c r="OBF15" s="24"/>
      <c r="OFA15" s="24"/>
      <c r="OIV15" s="24"/>
      <c r="OMQ15" s="24"/>
      <c r="OQL15" s="24"/>
      <c r="OUG15" s="24"/>
      <c r="OYB15" s="24"/>
      <c r="PBW15" s="24"/>
      <c r="PFR15" s="24"/>
      <c r="PJM15" s="24"/>
      <c r="PNH15" s="24"/>
      <c r="PRC15" s="24"/>
      <c r="PUX15" s="24"/>
      <c r="PYS15" s="24"/>
      <c r="QCN15" s="24"/>
      <c r="QGI15" s="24"/>
      <c r="QKD15" s="24"/>
      <c r="QNY15" s="24"/>
      <c r="QRT15" s="24"/>
      <c r="QVO15" s="24"/>
      <c r="QZJ15" s="24"/>
      <c r="RDE15" s="24"/>
      <c r="RGZ15" s="24"/>
      <c r="RKU15" s="24"/>
      <c r="ROP15" s="24"/>
      <c r="RSK15" s="24"/>
      <c r="RWF15" s="24"/>
      <c r="SAA15" s="24"/>
      <c r="SDV15" s="24"/>
      <c r="SHQ15" s="24"/>
      <c r="SLL15" s="24"/>
      <c r="SPG15" s="24"/>
      <c r="STB15" s="24"/>
      <c r="SWW15" s="24"/>
      <c r="TAR15" s="24"/>
      <c r="TEM15" s="24"/>
      <c r="TIH15" s="24"/>
      <c r="TMC15" s="24"/>
      <c r="TPX15" s="24"/>
      <c r="TTS15" s="24"/>
      <c r="TXN15" s="24"/>
      <c r="UBI15" s="24"/>
      <c r="UFD15" s="24"/>
      <c r="UIY15" s="24"/>
      <c r="UMT15" s="24"/>
      <c r="UQO15" s="24"/>
      <c r="UUJ15" s="24"/>
      <c r="UYE15" s="24"/>
      <c r="VBZ15" s="24"/>
      <c r="VFU15" s="24"/>
      <c r="VJP15" s="24"/>
      <c r="VNK15" s="24"/>
      <c r="VRF15" s="24"/>
      <c r="VVA15" s="24"/>
      <c r="VYV15" s="24"/>
      <c r="WCQ15" s="24"/>
      <c r="WGL15" s="24"/>
      <c r="WKG15" s="24"/>
      <c r="WOB15" s="24"/>
      <c r="WRW15" s="24"/>
      <c r="WVR15" s="24"/>
      <c r="WZM15" s="24"/>
      <c r="XDH15" s="24"/>
    </row>
    <row r="16" spans="1:991 1090:1981 2080:3070 3169:4060 4159:5050 5149:6139 6238:7129 7228:8119 8218:9208 9307:10198 10297:11188 11287:12277 12376:13267 13366:14257 14356:15346 15445:16336" x14ac:dyDescent="0.3">
      <c r="A16" s="39" t="s">
        <v>13</v>
      </c>
      <c r="B16" s="40" t="e">
        <f>IF(VLOOKUP(CONCATENATE($A16,B$3),Tableau!$B$18:$G$500,3,FALSE)=B$3,1,0)</f>
        <v>#N/A</v>
      </c>
      <c r="C16" s="40" t="e">
        <f>IF(VLOOKUP(CONCATENATE($A16,C$3),Tableau!$B$18:$G$500,3,FALSE)=C$3,1,0)</f>
        <v>#N/A</v>
      </c>
      <c r="D16" s="40" t="e">
        <f>IF(VLOOKUP(CONCATENATE($A16,D$3),Tableau!$B$18:$G$500,3,FALSE)=D$3,1,0)</f>
        <v>#N/A</v>
      </c>
      <c r="E16" s="40" t="e">
        <f>IF(VLOOKUP(CONCATENATE($A16,E$3),Tableau!$B$18:$G$500,3,FALSE)=E$3,1,0)</f>
        <v>#N/A</v>
      </c>
      <c r="F16" s="40" t="e">
        <f>IF(VLOOKUP(CONCATENATE($A16,F$3),Tableau!$B$18:$G$500,3,FALSE)=F$3,1,0)</f>
        <v>#N/A</v>
      </c>
      <c r="G16" s="40" t="e">
        <f>IF(VLOOKUP(CONCATENATE($A16,G$3),Tableau!$B$18:$G$500,3,FALSE)=G$3,1,0)</f>
        <v>#N/A</v>
      </c>
      <c r="H16" s="40" t="e">
        <f>IF(VLOOKUP(CONCATENATE($A16,H$3),Tableau!$B$18:$G$500,3,FALSE)=H$3,1,0)</f>
        <v>#N/A</v>
      </c>
      <c r="I16" s="40" t="e">
        <f>IF(VLOOKUP(CONCATENATE($A16,I$3),Tableau!$B$18:$G$500,3,FALSE)=I$3,1,0)</f>
        <v>#N/A</v>
      </c>
      <c r="J16" s="40" t="e">
        <f>IF(VLOOKUP(CONCATENATE($A16,J$3),Tableau!$B$18:$G$500,3,FALSE)=J$3,1,0)</f>
        <v>#N/A</v>
      </c>
      <c r="K16" s="40" t="e">
        <f>IF(VLOOKUP(CONCATENATE($A16,K$3),Tableau!$B$18:$G$500,3,FALSE)=K$3,1,0)</f>
        <v>#N/A</v>
      </c>
      <c r="L16" s="40" t="e">
        <f>IF(VLOOKUP(CONCATENATE($A16,L$3),Tableau!$B$18:$G$500,3,FALSE)=L$3,1,0)</f>
        <v>#N/A</v>
      </c>
      <c r="M16" s="40" t="e">
        <f>IF(VLOOKUP(CONCATENATE($A16,M$3),Tableau!$B$18:$G$500,3,FALSE)=M$3,1,0)</f>
        <v>#N/A</v>
      </c>
      <c r="N16" s="40" t="e">
        <f>IF(VLOOKUP(CONCATENATE($A16,N$3),Tableau!$B$18:$G$500,3,FALSE)=N$3,1,0)</f>
        <v>#N/A</v>
      </c>
      <c r="O16" s="40" t="e">
        <f>IF(VLOOKUP(CONCATENATE($A16,O$3),Tableau!$B$18:$G$500,3,FALSE)=O$3,1,0)</f>
        <v>#N/A</v>
      </c>
      <c r="P16" s="40" t="e">
        <f>IF(VLOOKUP(CONCATENATE($A16,P$3),Tableau!$B$18:$G$500,3,FALSE)=P$3,1,0)</f>
        <v>#N/A</v>
      </c>
      <c r="Q16" s="40" t="e">
        <f>IF(VLOOKUP(CONCATENATE($A16,Q$3),Tableau!$B$18:$G$500,3,FALSE)=Q$3,1,0)</f>
        <v>#N/A</v>
      </c>
      <c r="R16" s="40" t="e">
        <f>IF(VLOOKUP(CONCATENATE($A16,R$3),Tableau!$B$18:$G$500,3,FALSE)=R$3,1,0)</f>
        <v>#N/A</v>
      </c>
      <c r="S16" s="40" t="e">
        <f>IF(VLOOKUP(CONCATENATE($A16,S$3),Tableau!$B$18:$G$500,3,FALSE)=S$3,1,0)</f>
        <v>#N/A</v>
      </c>
      <c r="T16" s="40" t="e">
        <f>IF(VLOOKUP(CONCATENATE($A16,T$3),Tableau!$B$18:$G$500,3,FALSE)=T$3,1,0)</f>
        <v>#N/A</v>
      </c>
      <c r="U16" s="40" t="e">
        <f>IF(VLOOKUP(CONCATENATE($A16,U$3),Tableau!$B$18:$G$500,3,FALSE)=U$3,1,0)</f>
        <v>#N/A</v>
      </c>
      <c r="V16" s="40" t="e">
        <f>IF(VLOOKUP(CONCATENATE($A16,V$3),Tableau!$B$18:$G$500,3,FALSE)=V$3,1,0)</f>
        <v>#N/A</v>
      </c>
      <c r="W16" s="40" t="e">
        <f>IF(VLOOKUP(CONCATENATE($A16,W$3),Tableau!$B$18:$G$500,3,FALSE)=W$3,1,0)</f>
        <v>#N/A</v>
      </c>
      <c r="X16" s="40" t="e">
        <f>IF(VLOOKUP(CONCATENATE($A16,X$3),Tableau!$B$18:$G$500,3,FALSE)=X$3,1,0)</f>
        <v>#N/A</v>
      </c>
      <c r="Y16" s="40" t="e">
        <f>IF(VLOOKUP(CONCATENATE($A16,Y$3),Tableau!$B$18:$G$500,3,FALSE)=Y$3,1,0)</f>
        <v>#N/A</v>
      </c>
      <c r="Z16" s="40" t="e">
        <f>IF(VLOOKUP(CONCATENATE($A16,Z$3),Tableau!$B$18:$G$500,3,FALSE)=Z$3,1,0)</f>
        <v>#N/A</v>
      </c>
      <c r="AA16" s="40" t="e">
        <f>IF(VLOOKUP(CONCATENATE($A16,AA$3),Tableau!$B$18:$G$500,3,FALSE)=AA$3,1,0)</f>
        <v>#N/A</v>
      </c>
      <c r="AB16" s="40" t="e">
        <f>IF(VLOOKUP(CONCATENATE($A16,AB$3),Tableau!$B$18:$G$500,3,FALSE)=AB$3,1,0)</f>
        <v>#N/A</v>
      </c>
      <c r="AC16" s="40" t="e">
        <f>IF(VLOOKUP(CONCATENATE($A16,AC$3),Tableau!$B$18:$G$500,3,FALSE)=AC$3,1,0)</f>
        <v>#N/A</v>
      </c>
      <c r="AD16" s="40" t="e">
        <f>IF(VLOOKUP(CONCATENATE($A16,AD$3),Tableau!$B$18:$G$500,3,FALSE)=AD$3,1,0)</f>
        <v>#N/A</v>
      </c>
      <c r="AE16" s="40" t="e">
        <f>IF(VLOOKUP(CONCATENATE($A16,AE$3),Tableau!$B$18:$G$500,3,FALSE)=AE$3,1,0)</f>
        <v>#N/A</v>
      </c>
      <c r="AF16" s="40" t="e">
        <f>IF(VLOOKUP(CONCATENATE($A16,AF$3),Tableau!$B$18:$G$500,3,FALSE)=AF$3,1,0)</f>
        <v>#N/A</v>
      </c>
      <c r="AG16" s="40" t="e">
        <f>IF(VLOOKUP(CONCATENATE($A16,AG$3),Tableau!$B$18:$G$500,3,FALSE)=AG$3,1,0)</f>
        <v>#N/A</v>
      </c>
      <c r="AH16" s="40" t="e">
        <f>IF(VLOOKUP(CONCATENATE($A16,AH$3),Tableau!$B$18:$G$500,3,FALSE)=AH$3,1,0)</f>
        <v>#N/A</v>
      </c>
      <c r="AI16" s="40" t="e">
        <f>IF(VLOOKUP(CONCATENATE($A16,AI$3),Tableau!$B$18:$G$500,3,FALSE)=AI$3,1,0)</f>
        <v>#N/A</v>
      </c>
      <c r="AJ16" s="40" t="e">
        <f>IF(VLOOKUP(CONCATENATE($A16,AJ$3),Tableau!$B$18:$G$500,3,FALSE)=AJ$3,1,0)</f>
        <v>#N/A</v>
      </c>
      <c r="AK16" s="40" t="e">
        <f>IF(VLOOKUP(CONCATENATE($A16,AK$3),Tableau!$B$18:$G$500,3,FALSE)=AK$3,1,0)</f>
        <v>#N/A</v>
      </c>
      <c r="AL16" s="40">
        <f>IF(VLOOKUP(CONCATENATE($A16,AL$3),Tableau!$B$18:$G$500,3,FALSE)=AL$3,1,0)</f>
        <v>1</v>
      </c>
      <c r="AM16" s="40">
        <f>IF(VLOOKUP(CONCATENATE($A16,AM$3),Tableau!$B$18:$G$500,3,FALSE)=AM$3,1,0)</f>
        <v>1</v>
      </c>
      <c r="AN16" s="40">
        <f>IF(VLOOKUP(CONCATENATE($A16,AN$3),Tableau!$B$18:$G$500,3,FALSE)=AN$3,1,0)</f>
        <v>1</v>
      </c>
      <c r="AO16" s="40">
        <f>IF(VLOOKUP(CONCATENATE($A16,AO$3),Tableau!$B$18:$G$500,3,FALSE)=AO$3,1,0)</f>
        <v>1</v>
      </c>
      <c r="AP16" s="40">
        <f>IF(VLOOKUP(CONCATENATE($A16,AP$3),Tableau!$B$18:$G$500,3,FALSE)=AP$3,1,0)</f>
        <v>1</v>
      </c>
      <c r="AQ16" s="40">
        <f>IF(VLOOKUP(CONCATENATE($A16,AQ$3),Tableau!$B$18:$G$500,3,FALSE)=AQ$3,1,0)</f>
        <v>1</v>
      </c>
      <c r="AR16" s="40">
        <f>IF(VLOOKUP(CONCATENATE($A16,AR$3),Tableau!$B$18:$G$500,3,FALSE)=AR$3,1,0)</f>
        <v>1</v>
      </c>
      <c r="AS16" s="40">
        <f>IF(VLOOKUP(CONCATENATE($A16,AS$3),Tableau!$B$18:$G$500,3,FALSE)=AS$3,1,0)</f>
        <v>1</v>
      </c>
      <c r="AT16" s="40">
        <f>IF(VLOOKUP(CONCATENATE($A16,AT$3),Tableau!$B$18:$G$500,3,FALSE)=AT$3,1,0)</f>
        <v>1</v>
      </c>
      <c r="AU16" s="40">
        <f>IF(VLOOKUP(CONCATENATE($A16,AU$3),Tableau!$B$18:$G$500,3,FALSE)=AU$3,1,0)</f>
        <v>1</v>
      </c>
      <c r="AV16" s="40">
        <f>IF(VLOOKUP(CONCATENATE($A16,AV$3),Tableau!$B$18:$G$500,3,FALSE)=AV$3,1,0)</f>
        <v>1</v>
      </c>
      <c r="AW16" s="40">
        <f>IF(VLOOKUP(CONCATENATE($A16,AW$3),Tableau!$B$18:$G$500,3,FALSE)=AW$3,1,0)</f>
        <v>1</v>
      </c>
      <c r="AX16" s="40">
        <f>IF(VLOOKUP(CONCATENATE($A16,AX$3),Tableau!$B$18:$G$500,3,FALSE)=AX$3,1,0)</f>
        <v>1</v>
      </c>
      <c r="AY16" s="40">
        <f>IF(VLOOKUP(CONCATENATE($A16,AY$3),Tableau!$B$18:$G$500,3,FALSE)=AY$3,1,0)</f>
        <v>1</v>
      </c>
      <c r="AZ16" s="40">
        <f>IF(VLOOKUP(CONCATENATE($A16,AZ$3),Tableau!$B$18:$G$500,3,FALSE)=AZ$3,1,0)</f>
        <v>1</v>
      </c>
      <c r="BA16" s="40">
        <f>IF(VLOOKUP(CONCATENATE($A16,BA$3),Tableau!$B$18:$G$500,3,FALSE)=BA$3,1,0)</f>
        <v>1</v>
      </c>
      <c r="BB16" s="40">
        <f>IF(VLOOKUP(CONCATENATE($A16,BB$3),Tableau!$B$18:$G$500,3,FALSE)=BB$3,1,0)</f>
        <v>1</v>
      </c>
      <c r="BC16" s="40">
        <f>IF(VLOOKUP(CONCATENATE($A16,BC$3),Tableau!$B$18:$G$500,3,FALSE)=BC$3,1,0)</f>
        <v>1</v>
      </c>
      <c r="BD16" s="40">
        <f>IF(VLOOKUP(CONCATENATE($A16,BD$3),Tableau!$B$18:$G$500,3,FALSE)=BD$3,1,0)</f>
        <v>1</v>
      </c>
      <c r="BE16" s="40">
        <f>IF(VLOOKUP(CONCATENATE($A16,BE$3),Tableau!$B$18:$G$500,3,FALSE)=BE$3,1,0)</f>
        <v>1</v>
      </c>
      <c r="BF16" s="40">
        <f>IF(VLOOKUP(CONCATENATE($A16,BF$3),Tableau!$B$18:$G$500,3,FALSE)=BF$3,1,0)</f>
        <v>1</v>
      </c>
      <c r="BG16" s="40">
        <f>IF(VLOOKUP(CONCATENATE($A16,BG$3),Tableau!$B$18:$G$500,3,FALSE)=BG$3,1,0)</f>
        <v>1</v>
      </c>
      <c r="BH16" s="40">
        <f>IF(VLOOKUP(CONCATENATE($A16,BH$3),Tableau!$B$18:$G$500,3,FALSE)=BH$3,1,0)</f>
        <v>1</v>
      </c>
      <c r="BI16" s="40">
        <f>IF(VLOOKUP(CONCATENATE($A16,BI$3),Tableau!$B$18:$G$500,3,FALSE)=BI$3,1,0)</f>
        <v>1</v>
      </c>
      <c r="BJ16" s="40">
        <f>IF(VLOOKUP(CONCATENATE($A16,BJ$3),Tableau!$B$18:$G$500,3,FALSE)=BJ$3,1,0)</f>
        <v>1</v>
      </c>
      <c r="BK16" s="40">
        <f>IF(VLOOKUP(CONCATENATE($A16,BK$3),Tableau!$B$18:$G$500,3,FALSE)=BK$3,1,0)</f>
        <v>1</v>
      </c>
      <c r="BL16" s="40">
        <f>IF(VLOOKUP(CONCATENATE($A16,BL$3),Tableau!$B$18:$G$500,3,FALSE)=BL$3,1,0)</f>
        <v>1</v>
      </c>
      <c r="BM16" s="40">
        <f>IF(VLOOKUP(CONCATENATE($A16,BM$3),Tableau!$B$18:$G$500,3,FALSE)=BM$3,1,0)</f>
        <v>1</v>
      </c>
      <c r="BN16" s="40">
        <f>IF(VLOOKUP(CONCATENATE($A16,BN$3),Tableau!$B$18:$G$500,3,FALSE)=BN$3,1,0)</f>
        <v>1</v>
      </c>
      <c r="BO16" s="40">
        <f>IF(VLOOKUP(CONCATENATE($A16,BO$3),Tableau!$B$18:$G$500,3,FALSE)=BO$3,1,0)</f>
        <v>1</v>
      </c>
      <c r="BP16" s="40">
        <f>IF(VLOOKUP(CONCATENATE($A16,BP$3),Tableau!$B$18:$G$500,3,FALSE)=BP$3,1,0)</f>
        <v>1</v>
      </c>
      <c r="BQ16" s="40">
        <f>IF(VLOOKUP(CONCATENATE($A16,BQ$3),Tableau!$B$18:$G$500,3,FALSE)=BQ$3,1,0)</f>
        <v>1</v>
      </c>
      <c r="BR16" s="40">
        <f>IF(VLOOKUP(CONCATENATE($A16,BR$3),Tableau!$B$18:$G$500,3,FALSE)=BR$3,1,0)</f>
        <v>1</v>
      </c>
      <c r="BS16" s="40">
        <f>IF(VLOOKUP(CONCATENATE($A16,BS$3),Tableau!$B$18:$G$500,3,FALSE)=BS$3,1,0)</f>
        <v>1</v>
      </c>
      <c r="BT16" s="40">
        <f>IF(VLOOKUP(CONCATENATE($A16,BT$3),Tableau!$B$18:$G$500,3,FALSE)=BT$3,1,0)</f>
        <v>1</v>
      </c>
      <c r="BU16" s="40">
        <f>IF(VLOOKUP(CONCATENATE($A16,BU$3),Tableau!$B$18:$G$500,3,FALSE)=BU$3,1,0)</f>
        <v>1</v>
      </c>
      <c r="BV16" s="40">
        <f>IF(VLOOKUP(CONCATENATE($A16,BV$3),Tableau!$B$18:$G$500,3,FALSE)=BV$3,1,0)</f>
        <v>1</v>
      </c>
      <c r="BW16" s="40">
        <f>IF(VLOOKUP(CONCATENATE($A16,BW$3),Tableau!$B$18:$G$500,3,FALSE)=BW$3,1,0)</f>
        <v>1</v>
      </c>
      <c r="BX16" s="40">
        <f>IF(VLOOKUP(CONCATENATE($A16,BX$3),Tableau!$B$18:$G$500,3,FALSE)=BX$3,1,0)</f>
        <v>1</v>
      </c>
      <c r="BY16" s="40">
        <f>IF(VLOOKUP(CONCATENATE($A16,BY$3),Tableau!$B$18:$G$500,3,FALSE)=BY$3,1,0)</f>
        <v>1</v>
      </c>
      <c r="BZ16" s="40">
        <f>IF(VLOOKUP(CONCATENATE($A16,BZ$3),Tableau!$B$18:$G$500,3,FALSE)=BZ$3,1,0)</f>
        <v>1</v>
      </c>
      <c r="CA16" s="40">
        <f>IF(VLOOKUP(CONCATENATE($A16,CA$3),Tableau!$B$18:$G$500,3,FALSE)=CA$3,1,0)</f>
        <v>1</v>
      </c>
      <c r="CB16" s="40">
        <f>IF(VLOOKUP(CONCATENATE($A16,CB$3),Tableau!$B$18:$G$500,3,FALSE)=CB$3,1,0)</f>
        <v>1</v>
      </c>
      <c r="CC16" s="40">
        <f>IF(VLOOKUP(CONCATENATE($A16,CC$3),Tableau!$B$18:$G$500,3,FALSE)=CC$3,1,0)</f>
        <v>1</v>
      </c>
      <c r="CD16" s="40">
        <f>IF(VLOOKUP(CONCATENATE($A16,CD$3),Tableau!$B$18:$G$500,3,FALSE)=CD$3,1,0)</f>
        <v>1</v>
      </c>
      <c r="CE16" s="40">
        <f>IF(VLOOKUP(CONCATENATE($A16,CE$3),Tableau!$B$18:$G$500,3,FALSE)=CE$3,1,0)</f>
        <v>1</v>
      </c>
      <c r="CF16" s="40">
        <f>IF(VLOOKUP(CONCATENATE($A16,CF$3),Tableau!$B$18:$G$500,3,FALSE)=CF$3,1,0)</f>
        <v>1</v>
      </c>
      <c r="CG16" s="40">
        <f>IF(VLOOKUP(CONCATENATE($A16,CG$3),Tableau!$B$18:$G$500,3,FALSE)=CG$3,1,0)</f>
        <v>1</v>
      </c>
      <c r="CH16" s="40">
        <f>IF(VLOOKUP(CONCATENATE($A16,CH$3),Tableau!$B$18:$G$500,3,FALSE)=CH$3,1,0)</f>
        <v>1</v>
      </c>
      <c r="CI16" s="40">
        <f>IF(VLOOKUP(CONCATENATE($A16,CI$3),Tableau!$B$18:$G$500,3,FALSE)=CI$3,1,0)</f>
        <v>1</v>
      </c>
      <c r="CJ16" s="40">
        <f>IF(VLOOKUP(CONCATENATE($A16,CJ$3),Tableau!$B$18:$G$500,3,FALSE)=CJ$3,1,0)</f>
        <v>1</v>
      </c>
      <c r="CK16" s="40">
        <f>IF(VLOOKUP(CONCATENATE($A16,CK$3),Tableau!$B$18:$G$500,3,FALSE)=CK$3,1,0)</f>
        <v>1</v>
      </c>
      <c r="CL16" s="40" t="e">
        <f>IF(VLOOKUP(CONCATENATE($A16,CL$3),Tableau!$B$18:$G$500,3,FALSE)=CL$3,1,0)</f>
        <v>#N/A</v>
      </c>
      <c r="CM16" s="40" t="e">
        <f>IF(VLOOKUP(CONCATENATE($A16,CM$3),Tableau!$B$18:$G$500,3,FALSE)=CM$3,1,0)</f>
        <v>#N/A</v>
      </c>
      <c r="CN16" s="40" t="e">
        <f>IF(VLOOKUP(CONCATENATE($A16,CN$3),Tableau!$B$18:$G$500,3,FALSE)=CN$3,1,0)</f>
        <v>#N/A</v>
      </c>
      <c r="CO16" s="40" t="e">
        <f>IF(VLOOKUP(CONCATENATE($A16,CO$3),Tableau!$B$18:$G$500,3,FALSE)=CO$3,1,0)</f>
        <v>#N/A</v>
      </c>
      <c r="CP16" s="40" t="e">
        <f>IF(VLOOKUP(CONCATENATE($A16,CP$3),Tableau!$B$18:$G$500,3,FALSE)=CP$3,1,0)</f>
        <v>#N/A</v>
      </c>
      <c r="CQ16" s="40" t="e">
        <f>IF(VLOOKUP(CONCATENATE($A16,CQ$3),Tableau!$B$18:$G$500,3,FALSE)=CQ$3,1,0)</f>
        <v>#N/A</v>
      </c>
      <c r="CR16" s="40" t="e">
        <f>IF(VLOOKUP(CONCATENATE($A16,CR$3),Tableau!$B$18:$G$500,3,FALSE)=CR$3,1,0)</f>
        <v>#N/A</v>
      </c>
      <c r="CS16" s="40" t="e">
        <f>IF(VLOOKUP(CONCATENATE($A16,CS$3),Tableau!$B$18:$G$500,3,FALSE)=CS$3,1,0)</f>
        <v>#N/A</v>
      </c>
      <c r="CT16" s="40" t="e">
        <f>IF(VLOOKUP(CONCATENATE($A16,CT$3),Tableau!$B$18:$G$500,3,FALSE)=CT$3,1,0)</f>
        <v>#N/A</v>
      </c>
      <c r="CU16" s="41" t="e">
        <f>IF(VLOOKUP(CONCATENATE($A16,CU$3),Tableau!$B$18:$G$500,3,FALSE)=CU$3,1,0)</f>
        <v>#N/A</v>
      </c>
    </row>
    <row r="17" spans="1:991 1090:1981 2080:3070 3169:4060 4159:5050 5149:6139 6238:7129 7228:8119 8218:9208 9307:10198 10297:11188 11287:12277 12376:13267 13366:14257 14356:15346 15445:16336" x14ac:dyDescent="0.3">
      <c r="A17" s="39" t="s">
        <v>13</v>
      </c>
      <c r="B17" s="40" t="e">
        <f>IF(VLOOKUP(CONCATENATE($A17,B$3),Tableau!$J$18:$P$500,3,FALSE)=B$3,1,0)</f>
        <v>#N/A</v>
      </c>
      <c r="C17" s="40" t="e">
        <f>IF(VLOOKUP(CONCATENATE($A17,C$3),Tableau!$J$18:$P$500,3,FALSE)=C$3,1,0)</f>
        <v>#N/A</v>
      </c>
      <c r="D17" s="40" t="e">
        <f>IF(VLOOKUP(CONCATENATE($A17,D$3),Tableau!$J$18:$P$500,3,FALSE)=D$3,1,0)</f>
        <v>#N/A</v>
      </c>
      <c r="E17" s="40" t="e">
        <f>IF(VLOOKUP(CONCATENATE($A17,E$3),Tableau!$J$18:$P$500,3,FALSE)=E$3,1,0)</f>
        <v>#N/A</v>
      </c>
      <c r="F17" s="40" t="e">
        <f>IF(VLOOKUP(CONCATENATE($A17,F$3),Tableau!$J$18:$P$500,3,FALSE)=F$3,1,0)</f>
        <v>#N/A</v>
      </c>
      <c r="G17" s="40" t="e">
        <f>IF(VLOOKUP(CONCATENATE($A17,G$3),Tableau!$J$18:$P$500,3,FALSE)=G$3,1,0)</f>
        <v>#N/A</v>
      </c>
      <c r="H17" s="40" t="e">
        <f>IF(VLOOKUP(CONCATENATE($A17,H$3),Tableau!$J$18:$P$500,3,FALSE)=H$3,1,0)</f>
        <v>#N/A</v>
      </c>
      <c r="I17" s="40" t="e">
        <f>IF(VLOOKUP(CONCATENATE($A17,I$3),Tableau!$J$18:$P$500,3,FALSE)=I$3,1,0)</f>
        <v>#N/A</v>
      </c>
      <c r="J17" s="40" t="e">
        <f>IF(VLOOKUP(CONCATENATE($A17,J$3),Tableau!$J$18:$P$500,3,FALSE)=J$3,1,0)</f>
        <v>#N/A</v>
      </c>
      <c r="K17" s="40" t="e">
        <f>IF(VLOOKUP(CONCATENATE($A17,K$3),Tableau!$J$18:$P$500,3,FALSE)=K$3,1,0)</f>
        <v>#N/A</v>
      </c>
      <c r="L17" s="40" t="e">
        <f>IF(VLOOKUP(CONCATENATE($A17,L$3),Tableau!$J$18:$P$500,3,FALSE)=L$3,1,0)</f>
        <v>#N/A</v>
      </c>
      <c r="M17" s="40" t="e">
        <f>IF(VLOOKUP(CONCATENATE($A17,M$3),Tableau!$J$18:$P$500,3,FALSE)=M$3,1,0)</f>
        <v>#N/A</v>
      </c>
      <c r="N17" s="40" t="e">
        <f>IF(VLOOKUP(CONCATENATE($A17,N$3),Tableau!$J$18:$P$500,3,FALSE)=N$3,1,0)</f>
        <v>#N/A</v>
      </c>
      <c r="O17" s="40" t="e">
        <f>IF(VLOOKUP(CONCATENATE($A17,O$3),Tableau!$J$18:$P$500,3,FALSE)=O$3,1,0)</f>
        <v>#N/A</v>
      </c>
      <c r="P17" s="40" t="e">
        <f>IF(VLOOKUP(CONCATENATE($A17,P$3),Tableau!$J$18:$P$500,3,FALSE)=P$3,1,0)</f>
        <v>#N/A</v>
      </c>
      <c r="Q17" s="40" t="e">
        <f>IF(VLOOKUP(CONCATENATE($A17,Q$3),Tableau!$J$18:$P$500,3,FALSE)=Q$3,1,0)</f>
        <v>#N/A</v>
      </c>
      <c r="R17" s="40" t="e">
        <f>IF(VLOOKUP(CONCATENATE($A17,R$3),Tableau!$J$18:$P$500,3,FALSE)=R$3,1,0)</f>
        <v>#N/A</v>
      </c>
      <c r="S17" s="40" t="e">
        <f>IF(VLOOKUP(CONCATENATE($A17,S$3),Tableau!$J$18:$P$500,3,FALSE)=S$3,1,0)</f>
        <v>#N/A</v>
      </c>
      <c r="T17" s="40" t="e">
        <f>IF(VLOOKUP(CONCATENATE($A17,T$3),Tableau!$J$18:$P$500,3,FALSE)=T$3,1,0)</f>
        <v>#N/A</v>
      </c>
      <c r="U17" s="40" t="e">
        <f>IF(VLOOKUP(CONCATENATE($A17,U$3),Tableau!$J$18:$P$500,3,FALSE)=U$3,1,0)</f>
        <v>#N/A</v>
      </c>
      <c r="V17" s="40" t="e">
        <f>IF(VLOOKUP(CONCATENATE($A17,V$3),Tableau!$J$18:$P$500,3,FALSE)=V$3,1,0)</f>
        <v>#N/A</v>
      </c>
      <c r="W17" s="40" t="e">
        <f>IF(VLOOKUP(CONCATENATE($A17,W$3),Tableau!$J$18:$P$500,3,FALSE)=W$3,1,0)</f>
        <v>#N/A</v>
      </c>
      <c r="X17" s="40" t="e">
        <f>IF(VLOOKUP(CONCATENATE($A17,X$3),Tableau!$J$18:$P$500,3,FALSE)=X$3,1,0)</f>
        <v>#N/A</v>
      </c>
      <c r="Y17" s="40" t="e">
        <f>IF(VLOOKUP(CONCATENATE($A17,Y$3),Tableau!$J$18:$P$500,3,FALSE)=Y$3,1,0)</f>
        <v>#N/A</v>
      </c>
      <c r="Z17" s="40" t="e">
        <f>IF(VLOOKUP(CONCATENATE($A17,Z$3),Tableau!$J$18:$P$500,3,FALSE)=Z$3,1,0)</f>
        <v>#N/A</v>
      </c>
      <c r="AA17" s="40" t="e">
        <f>IF(VLOOKUP(CONCATENATE($A17,AA$3),Tableau!$J$18:$P$500,3,FALSE)=AA$3,1,0)</f>
        <v>#N/A</v>
      </c>
      <c r="AB17" s="40" t="e">
        <f>IF(VLOOKUP(CONCATENATE($A17,AB$3),Tableau!$J$18:$P$500,3,FALSE)=AB$3,1,0)</f>
        <v>#N/A</v>
      </c>
      <c r="AC17" s="40" t="e">
        <f>IF(VLOOKUP(CONCATENATE($A17,AC$3),Tableau!$J$18:$P$500,3,FALSE)=AC$3,1,0)</f>
        <v>#N/A</v>
      </c>
      <c r="AD17" s="40" t="e">
        <f>IF(VLOOKUP(CONCATENATE($A17,AD$3),Tableau!$J$18:$P$500,3,FALSE)=AD$3,1,0)</f>
        <v>#N/A</v>
      </c>
      <c r="AE17" s="40" t="e">
        <f>IF(VLOOKUP(CONCATENATE($A17,AE$3),Tableau!$J$18:$P$500,3,FALSE)=AE$3,1,0)</f>
        <v>#N/A</v>
      </c>
      <c r="AF17" s="40" t="e">
        <f>IF(VLOOKUP(CONCATENATE($A17,AF$3),Tableau!$J$18:$P$500,3,FALSE)=AF$3,1,0)</f>
        <v>#N/A</v>
      </c>
      <c r="AG17" s="40" t="e">
        <f>IF(VLOOKUP(CONCATENATE($A17,AG$3),Tableau!$J$18:$P$500,3,FALSE)=AG$3,1,0)</f>
        <v>#N/A</v>
      </c>
      <c r="AH17" s="40" t="e">
        <f>IF(VLOOKUP(CONCATENATE($A17,AH$3),Tableau!$J$18:$P$500,3,FALSE)=AH$3,1,0)</f>
        <v>#N/A</v>
      </c>
      <c r="AI17" s="40" t="e">
        <f>IF(VLOOKUP(CONCATENATE($A17,AI$3),Tableau!$J$18:$P$500,3,FALSE)=AI$3,1,0)</f>
        <v>#N/A</v>
      </c>
      <c r="AJ17" s="40" t="e">
        <f>IF(VLOOKUP(CONCATENATE($A17,AJ$3),Tableau!$J$18:$P$500,3,FALSE)=AJ$3,1,0)</f>
        <v>#N/A</v>
      </c>
      <c r="AK17" s="40" t="e">
        <f>IF(VLOOKUP(CONCATENATE($A17,AK$3),Tableau!$J$18:$P$500,3,FALSE)=AK$3,1,0)</f>
        <v>#N/A</v>
      </c>
      <c r="AL17" s="40" t="e">
        <f>IF(VLOOKUP(CONCATENATE($A17,AL$3),Tableau!$J$18:$P$500,3,FALSE)=AL$3,1,0)</f>
        <v>#N/A</v>
      </c>
      <c r="AM17" s="40" t="e">
        <f>IF(VLOOKUP(CONCATENATE($A17,AM$3),Tableau!$J$18:$P$500,3,FALSE)=AM$3,1,0)</f>
        <v>#N/A</v>
      </c>
      <c r="AN17" s="40" t="e">
        <f>IF(VLOOKUP(CONCATENATE($A17,AN$3),Tableau!$J$18:$P$500,3,FALSE)=AN$3,1,0)</f>
        <v>#N/A</v>
      </c>
      <c r="AO17" s="40" t="e">
        <f>IF(VLOOKUP(CONCATENATE($A17,AO$3),Tableau!$J$18:$P$500,3,FALSE)=AO$3,1,0)</f>
        <v>#N/A</v>
      </c>
      <c r="AP17" s="40" t="e">
        <f>IF(VLOOKUP(CONCATENATE($A17,AP$3),Tableau!$J$18:$P$500,3,FALSE)=AP$3,1,0)</f>
        <v>#N/A</v>
      </c>
      <c r="AQ17" s="40" t="e">
        <f>IF(VLOOKUP(CONCATENATE($A17,AQ$3),Tableau!$J$18:$P$500,3,FALSE)=AQ$3,1,0)</f>
        <v>#N/A</v>
      </c>
      <c r="AR17" s="40" t="e">
        <f>IF(VLOOKUP(CONCATENATE($A17,AR$3),Tableau!$J$18:$P$500,3,FALSE)=AR$3,1,0)</f>
        <v>#N/A</v>
      </c>
      <c r="AS17" s="40" t="e">
        <f>IF(VLOOKUP(CONCATENATE($A17,AS$3),Tableau!$J$18:$P$500,3,FALSE)=AS$3,1,0)</f>
        <v>#N/A</v>
      </c>
      <c r="AT17" s="40" t="e">
        <f>IF(VLOOKUP(CONCATENATE($A17,AT$3),Tableau!$J$18:$P$500,3,FALSE)=AT$3,1,0)</f>
        <v>#N/A</v>
      </c>
      <c r="AU17" s="40" t="e">
        <f>IF(VLOOKUP(CONCATENATE($A17,AU$3),Tableau!$J$18:$P$500,3,FALSE)=AU$3,1,0)</f>
        <v>#N/A</v>
      </c>
      <c r="AV17" s="40" t="e">
        <f>IF(VLOOKUP(CONCATENATE($A17,AV$3),Tableau!$J$18:$P$500,3,FALSE)=AV$3,1,0)</f>
        <v>#N/A</v>
      </c>
      <c r="AW17" s="40" t="e">
        <f>IF(VLOOKUP(CONCATENATE($A17,AW$3),Tableau!$J$18:$P$500,3,FALSE)=AW$3,1,0)</f>
        <v>#N/A</v>
      </c>
      <c r="AX17" s="40" t="e">
        <f>IF(VLOOKUP(CONCATENATE($A17,AX$3),Tableau!$J$18:$P$500,3,FALSE)=AX$3,1,0)</f>
        <v>#N/A</v>
      </c>
      <c r="AY17" s="40" t="e">
        <f>IF(VLOOKUP(CONCATENATE($A17,AY$3),Tableau!$J$18:$P$500,3,FALSE)=AY$3,1,0)</f>
        <v>#N/A</v>
      </c>
      <c r="AZ17" s="40" t="e">
        <f>IF(VLOOKUP(CONCATENATE($A17,AZ$3),Tableau!$J$18:$P$500,3,FALSE)=AZ$3,1,0)</f>
        <v>#N/A</v>
      </c>
      <c r="BA17" s="40" t="e">
        <f>IF(VLOOKUP(CONCATENATE($A17,BA$3),Tableau!$J$18:$P$500,3,FALSE)=BA$3,1,0)</f>
        <v>#N/A</v>
      </c>
      <c r="BB17" s="40" t="e">
        <f>IF(VLOOKUP(CONCATENATE($A17,BB$3),Tableau!$J$18:$P$500,3,FALSE)=BB$3,1,0)</f>
        <v>#N/A</v>
      </c>
      <c r="BC17" s="40" t="e">
        <f>IF(VLOOKUP(CONCATENATE($A17,BC$3),Tableau!$J$18:$P$500,3,FALSE)=BC$3,1,0)</f>
        <v>#N/A</v>
      </c>
      <c r="BD17" s="40" t="e">
        <f>IF(VLOOKUP(CONCATENATE($A17,BD$3),Tableau!$J$18:$P$500,3,FALSE)=BD$3,1,0)</f>
        <v>#N/A</v>
      </c>
      <c r="BE17" s="40" t="e">
        <f>IF(VLOOKUP(CONCATENATE($A17,BE$3),Tableau!$J$18:$P$500,3,FALSE)=BE$3,1,0)</f>
        <v>#N/A</v>
      </c>
      <c r="BF17" s="40" t="e">
        <f>IF(VLOOKUP(CONCATENATE($A17,BF$3),Tableau!$J$18:$P$500,3,FALSE)=BF$3,1,0)</f>
        <v>#N/A</v>
      </c>
      <c r="BG17" s="40" t="e">
        <f>IF(VLOOKUP(CONCATENATE($A17,BG$3),Tableau!$J$18:$P$500,3,FALSE)=BG$3,1,0)</f>
        <v>#N/A</v>
      </c>
      <c r="BH17" s="40" t="e">
        <f>IF(VLOOKUP(CONCATENATE($A17,BH$3),Tableau!$J$18:$P$500,3,FALSE)=BH$3,1,0)</f>
        <v>#N/A</v>
      </c>
      <c r="BI17" s="40" t="e">
        <f>IF(VLOOKUP(CONCATENATE($A17,BI$3),Tableau!$J$18:$P$500,3,FALSE)=BI$3,1,0)</f>
        <v>#N/A</v>
      </c>
      <c r="BJ17" s="40" t="e">
        <f>IF(VLOOKUP(CONCATENATE($A17,BJ$3),Tableau!$J$18:$P$500,3,FALSE)=BJ$3,1,0)</f>
        <v>#N/A</v>
      </c>
      <c r="BK17" s="40" t="e">
        <f>IF(VLOOKUP(CONCATENATE($A17,BK$3),Tableau!$J$18:$P$500,3,FALSE)=BK$3,1,0)</f>
        <v>#N/A</v>
      </c>
      <c r="BL17" s="40" t="e">
        <f>IF(VLOOKUP(CONCATENATE($A17,BL$3),Tableau!$J$18:$P$500,3,FALSE)=BL$3,1,0)</f>
        <v>#N/A</v>
      </c>
      <c r="BM17" s="40" t="e">
        <f>IF(VLOOKUP(CONCATENATE($A17,BM$3),Tableau!$J$18:$P$500,3,FALSE)=BM$3,1,0)</f>
        <v>#N/A</v>
      </c>
      <c r="BN17" s="40" t="e">
        <f>IF(VLOOKUP(CONCATENATE($A17,BN$3),Tableau!$J$18:$P$500,3,FALSE)=BN$3,1,0)</f>
        <v>#N/A</v>
      </c>
      <c r="BO17" s="40" t="e">
        <f>IF(VLOOKUP(CONCATENATE($A17,BO$3),Tableau!$J$18:$P$500,3,FALSE)=BO$3,1,0)</f>
        <v>#N/A</v>
      </c>
      <c r="BP17" s="40" t="e">
        <f>IF(VLOOKUP(CONCATENATE($A17,BP$3),Tableau!$J$18:$P$500,3,FALSE)=BP$3,1,0)</f>
        <v>#N/A</v>
      </c>
      <c r="BQ17" s="40" t="e">
        <f>IF(VLOOKUP(CONCATENATE($A17,BQ$3),Tableau!$J$18:$P$500,3,FALSE)=BQ$3,1,0)</f>
        <v>#N/A</v>
      </c>
      <c r="BR17" s="40" t="e">
        <f>IF(VLOOKUP(CONCATENATE($A17,BR$3),Tableau!$J$18:$P$500,3,FALSE)=BR$3,1,0)</f>
        <v>#N/A</v>
      </c>
      <c r="BS17" s="40" t="e">
        <f>IF(VLOOKUP(CONCATENATE($A17,BS$3),Tableau!$J$18:$P$500,3,FALSE)=BS$3,1,0)</f>
        <v>#N/A</v>
      </c>
      <c r="BT17" s="40" t="e">
        <f>IF(VLOOKUP(CONCATENATE($A17,BT$3),Tableau!$J$18:$P$500,3,FALSE)=BT$3,1,0)</f>
        <v>#N/A</v>
      </c>
      <c r="BU17" s="40" t="e">
        <f>IF(VLOOKUP(CONCATENATE($A17,BU$3),Tableau!$J$18:$P$500,3,FALSE)=BU$3,1,0)</f>
        <v>#N/A</v>
      </c>
      <c r="BV17" s="40" t="e">
        <f>IF(VLOOKUP(CONCATENATE($A17,BV$3),Tableau!$J$18:$P$500,3,FALSE)=BV$3,1,0)</f>
        <v>#N/A</v>
      </c>
      <c r="BW17" s="40" t="e">
        <f>IF(VLOOKUP(CONCATENATE($A17,BW$3),Tableau!$J$18:$P$500,3,FALSE)=BW$3,1,0)</f>
        <v>#N/A</v>
      </c>
      <c r="BX17" s="40" t="e">
        <f>IF(VLOOKUP(CONCATENATE($A17,BX$3),Tableau!$J$18:$P$500,3,FALSE)=BX$3,1,0)</f>
        <v>#N/A</v>
      </c>
      <c r="BY17" s="40" t="e">
        <f>IF(VLOOKUP(CONCATENATE($A17,BY$3),Tableau!$J$18:$P$500,3,FALSE)=BY$3,1,0)</f>
        <v>#N/A</v>
      </c>
      <c r="BZ17" s="40" t="e">
        <f>IF(VLOOKUP(CONCATENATE($A17,BZ$3),Tableau!$J$18:$P$500,3,FALSE)=BZ$3,1,0)</f>
        <v>#N/A</v>
      </c>
      <c r="CA17" s="40" t="e">
        <f>IF(VLOOKUP(CONCATENATE($A17,CA$3),Tableau!$J$18:$P$500,3,FALSE)=CA$3,1,0)</f>
        <v>#N/A</v>
      </c>
      <c r="CB17" s="40" t="e">
        <f>IF(VLOOKUP(CONCATENATE($A17,CB$3),Tableau!$J$18:$P$500,3,FALSE)=CB$3,1,0)</f>
        <v>#N/A</v>
      </c>
      <c r="CC17" s="40" t="e">
        <f>IF(VLOOKUP(CONCATENATE($A17,CC$3),Tableau!$J$18:$P$500,3,FALSE)=CC$3,1,0)</f>
        <v>#N/A</v>
      </c>
      <c r="CD17" s="40" t="e">
        <f>IF(VLOOKUP(CONCATENATE($A17,CD$3),Tableau!$J$18:$P$500,3,FALSE)=CD$3,1,0)</f>
        <v>#N/A</v>
      </c>
      <c r="CE17" s="40" t="e">
        <f>IF(VLOOKUP(CONCATENATE($A17,CE$3),Tableau!$J$18:$P$500,3,FALSE)=CE$3,1,0)</f>
        <v>#N/A</v>
      </c>
      <c r="CF17" s="40" t="e">
        <f>IF(VLOOKUP(CONCATENATE($A17,CF$3),Tableau!$J$18:$P$500,3,FALSE)=CF$3,1,0)</f>
        <v>#N/A</v>
      </c>
      <c r="CG17" s="40" t="e">
        <f>IF(VLOOKUP(CONCATENATE($A17,CG$3),Tableau!$J$18:$P$500,3,FALSE)=CG$3,1,0)</f>
        <v>#N/A</v>
      </c>
      <c r="CH17" s="40" t="e">
        <f>IF(VLOOKUP(CONCATENATE($A17,CH$3),Tableau!$J$18:$P$500,3,FALSE)=CH$3,1,0)</f>
        <v>#N/A</v>
      </c>
      <c r="CI17" s="40" t="e">
        <f>IF(VLOOKUP(CONCATENATE($A17,CI$3),Tableau!$J$18:$P$500,3,FALSE)=CI$3,1,0)</f>
        <v>#N/A</v>
      </c>
      <c r="CJ17" s="40" t="e">
        <f>IF(VLOOKUP(CONCATENATE($A17,CJ$3),Tableau!$J$18:$P$500,3,FALSE)=CJ$3,1,0)</f>
        <v>#N/A</v>
      </c>
      <c r="CK17" s="40" t="e">
        <f>IF(VLOOKUP(CONCATENATE($A17,CK$3),Tableau!$J$18:$P$500,3,FALSE)=CK$3,1,0)</f>
        <v>#N/A</v>
      </c>
      <c r="CL17" s="40" t="e">
        <f>IF(VLOOKUP(CONCATENATE($A17,CL$3),Tableau!$J$18:$P$500,3,FALSE)=CL$3,1,0)</f>
        <v>#N/A</v>
      </c>
      <c r="CM17" s="40" t="e">
        <f>IF(VLOOKUP(CONCATENATE($A17,CM$3),Tableau!$J$18:$P$500,3,FALSE)=CM$3,1,0)</f>
        <v>#N/A</v>
      </c>
      <c r="CN17" s="40" t="e">
        <f>IF(VLOOKUP(CONCATENATE($A17,CN$3),Tableau!$J$18:$P$500,3,FALSE)=CN$3,1,0)</f>
        <v>#N/A</v>
      </c>
      <c r="CO17" s="40" t="e">
        <f>IF(VLOOKUP(CONCATENATE($A17,CO$3),Tableau!$J$18:$P$500,3,FALSE)=CO$3,1,0)</f>
        <v>#N/A</v>
      </c>
      <c r="CP17" s="40" t="e">
        <f>IF(VLOOKUP(CONCATENATE($A17,CP$3),Tableau!$J$18:$P$500,3,FALSE)=CP$3,1,0)</f>
        <v>#N/A</v>
      </c>
      <c r="CQ17" s="40" t="e">
        <f>IF(VLOOKUP(CONCATENATE($A17,CQ$3),Tableau!$J$18:$P$500,3,FALSE)=CQ$3,1,0)</f>
        <v>#N/A</v>
      </c>
      <c r="CR17" s="40" t="e">
        <f>IF(VLOOKUP(CONCATENATE($A17,CR$3),Tableau!$J$18:$P$500,3,FALSE)=CR$3,1,0)</f>
        <v>#N/A</v>
      </c>
      <c r="CS17" s="40" t="e">
        <f>IF(VLOOKUP(CONCATENATE($A17,CS$3),Tableau!$J$18:$P$500,3,FALSE)=CS$3,1,0)</f>
        <v>#N/A</v>
      </c>
      <c r="CT17" s="40" t="e">
        <f>IF(VLOOKUP(CONCATENATE($A17,CT$3),Tableau!$J$18:$P$500,3,FALSE)=CT$3,1,0)</f>
        <v>#N/A</v>
      </c>
      <c r="CU17" s="41" t="e">
        <f>IF(VLOOKUP(CONCATENATE($A17,CU$3),Tableau!$J$18:$P$500,3,FALSE)=CU$3,1,0)</f>
        <v>#N/A</v>
      </c>
      <c r="CV17" s="24"/>
      <c r="GQ17" s="24"/>
      <c r="KL17" s="24"/>
      <c r="OG17" s="24"/>
      <c r="SB17" s="24"/>
      <c r="VW17" s="24"/>
      <c r="ZR17" s="24"/>
      <c r="ADM17" s="24"/>
      <c r="AHH17" s="24"/>
      <c r="ALC17" s="24"/>
      <c r="AOX17" s="24"/>
      <c r="ASS17" s="24"/>
      <c r="AWN17" s="24"/>
      <c r="BAI17" s="24"/>
      <c r="BED17" s="24"/>
      <c r="BHY17" s="24"/>
      <c r="BLT17" s="24"/>
      <c r="BPO17" s="24"/>
      <c r="BTJ17" s="24"/>
      <c r="BXE17" s="24"/>
      <c r="CAZ17" s="24"/>
      <c r="CEU17" s="24"/>
      <c r="CIP17" s="24"/>
      <c r="CMK17" s="24"/>
      <c r="CQF17" s="24"/>
      <c r="CUA17" s="24"/>
      <c r="CXV17" s="24"/>
      <c r="DBQ17" s="24"/>
      <c r="DFL17" s="24"/>
      <c r="DJG17" s="24"/>
      <c r="DNB17" s="24"/>
      <c r="DQW17" s="24"/>
      <c r="DUR17" s="24"/>
      <c r="DYM17" s="24"/>
      <c r="ECH17" s="24"/>
      <c r="EGC17" s="24"/>
      <c r="EJX17" s="24"/>
      <c r="ENS17" s="24"/>
      <c r="ERN17" s="24"/>
      <c r="EVI17" s="24"/>
      <c r="EZD17" s="24"/>
      <c r="FCY17" s="24"/>
      <c r="FGT17" s="24"/>
      <c r="FKO17" s="24"/>
      <c r="FOJ17" s="24"/>
      <c r="FSE17" s="24"/>
      <c r="FVZ17" s="24"/>
      <c r="FZU17" s="24"/>
      <c r="GDP17" s="24"/>
      <c r="GHK17" s="24"/>
      <c r="GLF17" s="24"/>
      <c r="GPA17" s="24"/>
      <c r="GSV17" s="24"/>
      <c r="GWQ17" s="24"/>
      <c r="HAL17" s="24"/>
      <c r="HEG17" s="24"/>
      <c r="HIB17" s="24"/>
      <c r="HLW17" s="24"/>
      <c r="HPR17" s="24"/>
      <c r="HTM17" s="24"/>
      <c r="HXH17" s="24"/>
      <c r="IBC17" s="24"/>
      <c r="IEX17" s="24"/>
      <c r="IIS17" s="24"/>
      <c r="IMN17" s="24"/>
      <c r="IQI17" s="24"/>
      <c r="IUD17" s="24"/>
      <c r="IXY17" s="24"/>
      <c r="JBT17" s="24"/>
      <c r="JFO17" s="24"/>
      <c r="JJJ17" s="24"/>
      <c r="JNE17" s="24"/>
      <c r="JQZ17" s="24"/>
      <c r="JUU17" s="24"/>
      <c r="JYP17" s="24"/>
      <c r="KCK17" s="24"/>
      <c r="KGF17" s="24"/>
      <c r="KKA17" s="24"/>
      <c r="KNV17" s="24"/>
      <c r="KRQ17" s="24"/>
      <c r="KVL17" s="24"/>
      <c r="KZG17" s="24"/>
      <c r="LDB17" s="24"/>
      <c r="LGW17" s="24"/>
      <c r="LKR17" s="24"/>
      <c r="LOM17" s="24"/>
      <c r="LSH17" s="24"/>
      <c r="LWC17" s="24"/>
      <c r="LZX17" s="24"/>
      <c r="MDS17" s="24"/>
      <c r="MHN17" s="24"/>
      <c r="MLI17" s="24"/>
      <c r="MPD17" s="24"/>
      <c r="MSY17" s="24"/>
      <c r="MWT17" s="24"/>
      <c r="NAO17" s="24"/>
      <c r="NEJ17" s="24"/>
      <c r="NIE17" s="24"/>
      <c r="NLZ17" s="24"/>
      <c r="NPU17" s="24"/>
      <c r="NTP17" s="24"/>
      <c r="NXK17" s="24"/>
      <c r="OBF17" s="24"/>
      <c r="OFA17" s="24"/>
      <c r="OIV17" s="24"/>
      <c r="OMQ17" s="24"/>
      <c r="OQL17" s="24"/>
      <c r="OUG17" s="24"/>
      <c r="OYB17" s="24"/>
      <c r="PBW17" s="24"/>
      <c r="PFR17" s="24"/>
      <c r="PJM17" s="24"/>
      <c r="PNH17" s="24"/>
      <c r="PRC17" s="24"/>
      <c r="PUX17" s="24"/>
      <c r="PYS17" s="24"/>
      <c r="QCN17" s="24"/>
      <c r="QGI17" s="24"/>
      <c r="QKD17" s="24"/>
      <c r="QNY17" s="24"/>
      <c r="QRT17" s="24"/>
      <c r="QVO17" s="24"/>
      <c r="QZJ17" s="24"/>
      <c r="RDE17" s="24"/>
      <c r="RGZ17" s="24"/>
      <c r="RKU17" s="24"/>
      <c r="ROP17" s="24"/>
      <c r="RSK17" s="24"/>
      <c r="RWF17" s="24"/>
      <c r="SAA17" s="24"/>
      <c r="SDV17" s="24"/>
      <c r="SHQ17" s="24"/>
      <c r="SLL17" s="24"/>
      <c r="SPG17" s="24"/>
      <c r="STB17" s="24"/>
      <c r="SWW17" s="24"/>
      <c r="TAR17" s="24"/>
      <c r="TEM17" s="24"/>
      <c r="TIH17" s="24"/>
      <c r="TMC17" s="24"/>
      <c r="TPX17" s="24"/>
      <c r="TTS17" s="24"/>
      <c r="TXN17" s="24"/>
      <c r="UBI17" s="24"/>
      <c r="UFD17" s="24"/>
      <c r="UIY17" s="24"/>
      <c r="UMT17" s="24"/>
      <c r="UQO17" s="24"/>
      <c r="UUJ17" s="24"/>
      <c r="UYE17" s="24"/>
      <c r="VBZ17" s="24"/>
      <c r="VFU17" s="24"/>
      <c r="VJP17" s="24"/>
      <c r="VNK17" s="24"/>
      <c r="VRF17" s="24"/>
      <c r="VVA17" s="24"/>
      <c r="VYV17" s="24"/>
      <c r="WCQ17" s="24"/>
      <c r="WGL17" s="24"/>
      <c r="WKG17" s="24"/>
      <c r="WOB17" s="24"/>
      <c r="WRW17" s="24"/>
      <c r="WVR17" s="24"/>
      <c r="WZM17" s="24"/>
      <c r="XDH17" s="24"/>
    </row>
    <row r="19" spans="1:991 1090:1981 2080:3070 3169:4060 4159:5050 5149:6139 6238:7129 7228:8119 8218:9208 9307:10198 10297:11188 11287:12277 12376:13267 13366:14257 14356:15346 15445:16336" x14ac:dyDescent="0.3">
      <c r="A19" s="32" t="s">
        <v>38</v>
      </c>
      <c r="B19">
        <f>VLOOKUP(B$3,Tableau!$D$17:$G$112,3,FALSE)</f>
        <v>8000</v>
      </c>
      <c r="C19">
        <f>VLOOKUP(C$3,Tableau!$D$17:$G$112,3,FALSE)</f>
        <v>8000</v>
      </c>
      <c r="D19">
        <f>VLOOKUP(D$3,Tableau!$D$17:$G$112,3,FALSE)</f>
        <v>8000</v>
      </c>
      <c r="E19">
        <f>VLOOKUP(E$3,Tableau!$D$17:$G$112,3,FALSE)</f>
        <v>7500</v>
      </c>
      <c r="F19">
        <f>VLOOKUP(F$3,Tableau!$D$17:$G$112,3,FALSE)</f>
        <v>7500</v>
      </c>
      <c r="G19">
        <f>VLOOKUP(G$3,Tableau!$D$17:$G$112,3,FALSE)</f>
        <v>7500</v>
      </c>
      <c r="H19">
        <f>VLOOKUP(H$3,Tableau!$D$17:$G$112,3,FALSE)</f>
        <v>7500</v>
      </c>
      <c r="I19">
        <f>VLOOKUP(I$3,Tableau!$D$17:$G$112,3,FALSE)</f>
        <v>4000</v>
      </c>
      <c r="J19">
        <f>VLOOKUP(J$3,Tableau!$D$17:$G$112,3,FALSE)</f>
        <v>4000</v>
      </c>
      <c r="K19">
        <f>VLOOKUP(K$3,Tableau!$D$17:$G$112,3,FALSE)</f>
        <v>4000</v>
      </c>
      <c r="L19">
        <f>VLOOKUP(L$3,Tableau!$D$17:$G$112,3,FALSE)</f>
        <v>4000</v>
      </c>
      <c r="M19">
        <f>VLOOKUP(M$3,Tableau!$D$17:$G$112,3,FALSE)</f>
        <v>4000</v>
      </c>
      <c r="N19">
        <f>VLOOKUP(N$3,Tableau!$D$17:$G$112,3,FALSE)</f>
        <v>16666.666666666668</v>
      </c>
      <c r="O19">
        <f>VLOOKUP(O$3,Tableau!$D$17:$G$112,3,FALSE)</f>
        <v>16666.666666666668</v>
      </c>
      <c r="P19">
        <f>VLOOKUP(P$3,Tableau!$D$17:$G$112,3,FALSE)</f>
        <v>16666.666666666668</v>
      </c>
      <c r="Q19">
        <f>VLOOKUP(Q$3,Tableau!$D$17:$G$112,3,FALSE)</f>
        <v>16666.666666666668</v>
      </c>
      <c r="R19">
        <f>VLOOKUP(R$3,Tableau!$D$17:$G$112,3,FALSE)</f>
        <v>16666.666666666668</v>
      </c>
      <c r="S19">
        <f>VLOOKUP(S$3,Tableau!$D$17:$G$112,3,FALSE)</f>
        <v>16666.666666666668</v>
      </c>
      <c r="T19">
        <f>VLOOKUP(T$3,Tableau!$D$17:$G$112,3,FALSE)</f>
        <v>7000</v>
      </c>
      <c r="U19">
        <f>VLOOKUP(U$3,Tableau!$D$17:$G$112,3,FALSE)</f>
        <v>7000</v>
      </c>
      <c r="V19">
        <f>VLOOKUP(V$3,Tableau!$D$17:$G$112,3,FALSE)</f>
        <v>7000</v>
      </c>
      <c r="W19">
        <f>VLOOKUP(W$3,Tableau!$D$17:$G$112,3,FALSE)</f>
        <v>7000</v>
      </c>
      <c r="X19">
        <f>VLOOKUP(X$3,Tableau!$D$17:$G$112,3,FALSE)</f>
        <v>7000</v>
      </c>
      <c r="Y19">
        <f>VLOOKUP(Y$3,Tableau!$D$17:$G$112,3,FALSE)</f>
        <v>7000</v>
      </c>
      <c r="Z19">
        <f>VLOOKUP(Z$3,Tableau!$D$17:$G$112,3,FALSE)</f>
        <v>7000</v>
      </c>
      <c r="AA19">
        <f>VLOOKUP(AA$3,Tableau!$D$17:$G$112,3,FALSE)</f>
        <v>7000</v>
      </c>
      <c r="AB19">
        <f>VLOOKUP(AB$3,Tableau!$D$17:$G$112,3,FALSE)</f>
        <v>7000</v>
      </c>
      <c r="AC19">
        <f>VLOOKUP(AC$3,Tableau!$D$17:$G$112,3,FALSE)</f>
        <v>7000</v>
      </c>
      <c r="AD19">
        <f>VLOOKUP(AD$3,Tableau!$D$17:$G$112,3,FALSE)</f>
        <v>7500</v>
      </c>
      <c r="AE19">
        <f>VLOOKUP(AE$3,Tableau!$D$17:$G$112,3,FALSE)</f>
        <v>7500</v>
      </c>
      <c r="AF19">
        <f>VLOOKUP(AF$3,Tableau!$D$17:$G$112,3,FALSE)</f>
        <v>7500</v>
      </c>
      <c r="AG19">
        <f>VLOOKUP(AG$3,Tableau!$D$17:$G$112,3,FALSE)</f>
        <v>7500</v>
      </c>
      <c r="AH19">
        <f>VLOOKUP(AH$3,Tableau!$D$17:$G$112,3,FALSE)</f>
        <v>7500</v>
      </c>
      <c r="AI19">
        <f>VLOOKUP(AI$3,Tableau!$D$17:$G$112,3,FALSE)</f>
        <v>7500</v>
      </c>
      <c r="AJ19">
        <f>VLOOKUP(AJ$3,Tableau!$D$17:$G$112,3,FALSE)</f>
        <v>7500</v>
      </c>
      <c r="AK19">
        <f>VLOOKUP(AK$3,Tableau!$D$17:$G$112,3,FALSE)</f>
        <v>7500</v>
      </c>
      <c r="AL19">
        <f>VLOOKUP(AL$3,Tableau!$D$17:$G$112,3,FALSE)</f>
        <v>1038.4615384615386</v>
      </c>
      <c r="AM19">
        <f>VLOOKUP(AM$3,Tableau!$D$17:$G$112,3,FALSE)</f>
        <v>1038.4615384615386</v>
      </c>
      <c r="AN19">
        <f>VLOOKUP(AN$3,Tableau!$D$17:$G$112,3,FALSE)</f>
        <v>1038.4615384615386</v>
      </c>
      <c r="AO19">
        <f>VLOOKUP(AO$3,Tableau!$D$17:$G$112,3,FALSE)</f>
        <v>1038.4615384615386</v>
      </c>
      <c r="AP19">
        <f>VLOOKUP(AP$3,Tableau!$D$17:$G$112,3,FALSE)</f>
        <v>1038.4615384615386</v>
      </c>
      <c r="AQ19">
        <f>VLOOKUP(AQ$3,Tableau!$D$17:$G$112,3,FALSE)</f>
        <v>1038.4615384615386</v>
      </c>
      <c r="AR19">
        <f>VLOOKUP(AR$3,Tableau!$D$17:$G$112,3,FALSE)</f>
        <v>1038.4615384615386</v>
      </c>
      <c r="AS19">
        <f>VLOOKUP(AS$3,Tableau!$D$17:$G$112,3,FALSE)</f>
        <v>1038.4615384615386</v>
      </c>
      <c r="AT19">
        <f>VLOOKUP(AT$3,Tableau!$D$17:$G$112,3,FALSE)</f>
        <v>1038.4615384615386</v>
      </c>
      <c r="AU19">
        <f>VLOOKUP(AU$3,Tableau!$D$17:$G$112,3,FALSE)</f>
        <v>1038.4615384615386</v>
      </c>
      <c r="AV19">
        <f>VLOOKUP(AV$3,Tableau!$D$17:$G$112,3,FALSE)</f>
        <v>1038.4615384615386</v>
      </c>
      <c r="AW19">
        <f>VLOOKUP(AW$3,Tableau!$D$17:$G$112,3,FALSE)</f>
        <v>1038.4615384615386</v>
      </c>
      <c r="AX19">
        <f>VLOOKUP(AX$3,Tableau!$D$17:$G$112,3,FALSE)</f>
        <v>1038.4615384615386</v>
      </c>
      <c r="AY19">
        <f>VLOOKUP(AY$3,Tableau!$D$17:$G$112,3,FALSE)</f>
        <v>1038.4615384615386</v>
      </c>
      <c r="AZ19">
        <f>VLOOKUP(AZ$3,Tableau!$D$17:$G$112,3,FALSE)</f>
        <v>1038.4615384615386</v>
      </c>
      <c r="BA19">
        <f>VLOOKUP(BA$3,Tableau!$D$17:$G$112,3,FALSE)</f>
        <v>1038.4615384615386</v>
      </c>
      <c r="BB19">
        <f>VLOOKUP(BB$3,Tableau!$D$17:$G$112,3,FALSE)</f>
        <v>1038.4615384615386</v>
      </c>
      <c r="BC19">
        <f>VLOOKUP(BC$3,Tableau!$D$17:$G$112,3,FALSE)</f>
        <v>1038.4615384615386</v>
      </c>
      <c r="BD19">
        <f>VLOOKUP(BD$3,Tableau!$D$17:$G$112,3,FALSE)</f>
        <v>1038.4615384615386</v>
      </c>
      <c r="BE19">
        <f>VLOOKUP(BE$3,Tableau!$D$17:$G$112,3,FALSE)</f>
        <v>1038.4615384615386</v>
      </c>
      <c r="BF19">
        <f>VLOOKUP(BF$3,Tableau!$D$17:$G$112,3,FALSE)</f>
        <v>1038.4615384615386</v>
      </c>
      <c r="BG19">
        <f>VLOOKUP(BG$3,Tableau!$D$17:$G$112,3,FALSE)</f>
        <v>1038.4615384615386</v>
      </c>
      <c r="BH19">
        <f>VLOOKUP(BH$3,Tableau!$D$17:$G$112,3,FALSE)</f>
        <v>1038.4615384615386</v>
      </c>
      <c r="BI19">
        <f>VLOOKUP(BI$3,Tableau!$D$17:$G$112,3,FALSE)</f>
        <v>1038.4615384615386</v>
      </c>
      <c r="BJ19">
        <f>VLOOKUP(BJ$3,Tableau!$D$17:$G$112,3,FALSE)</f>
        <v>1038.4615384615386</v>
      </c>
      <c r="BK19">
        <f>VLOOKUP(BK$3,Tableau!$D$17:$G$112,3,FALSE)</f>
        <v>1038.4615384615386</v>
      </c>
      <c r="BL19">
        <f>VLOOKUP(BL$3,Tableau!$D$17:$G$112,3,FALSE)</f>
        <v>1038.4615384615386</v>
      </c>
      <c r="BM19">
        <f>VLOOKUP(BM$3,Tableau!$D$17:$G$112,3,FALSE)</f>
        <v>1038.4615384615386</v>
      </c>
      <c r="BN19">
        <f>VLOOKUP(BN$3,Tableau!$D$17:$G$112,3,FALSE)</f>
        <v>1038.4615384615386</v>
      </c>
      <c r="BO19">
        <f>VLOOKUP(BO$3,Tableau!$D$17:$G$112,3,FALSE)</f>
        <v>1038.4615384615386</v>
      </c>
      <c r="BP19">
        <f>VLOOKUP(BP$3,Tableau!$D$17:$G$112,3,FALSE)</f>
        <v>1038.4615384615386</v>
      </c>
      <c r="BQ19">
        <f>VLOOKUP(BQ$3,Tableau!$D$17:$G$112,3,FALSE)</f>
        <v>1038.4615384615386</v>
      </c>
      <c r="BR19">
        <f>VLOOKUP(BR$3,Tableau!$D$17:$G$112,3,FALSE)</f>
        <v>1038.4615384615386</v>
      </c>
      <c r="BS19">
        <f>VLOOKUP(BS$3,Tableau!$D$17:$G$112,3,FALSE)</f>
        <v>1038.4615384615386</v>
      </c>
      <c r="BT19">
        <f>VLOOKUP(BT$3,Tableau!$D$17:$G$112,3,FALSE)</f>
        <v>1038.4615384615386</v>
      </c>
      <c r="BU19">
        <f>VLOOKUP(BU$3,Tableau!$D$17:$G$112,3,FALSE)</f>
        <v>1038.4615384615386</v>
      </c>
      <c r="BV19">
        <f>VLOOKUP(BV$3,Tableau!$D$17:$G$112,3,FALSE)</f>
        <v>1038.4615384615386</v>
      </c>
      <c r="BW19">
        <f>VLOOKUP(BW$3,Tableau!$D$17:$G$112,3,FALSE)</f>
        <v>1038.4615384615386</v>
      </c>
      <c r="BX19">
        <f>VLOOKUP(BX$3,Tableau!$D$17:$G$112,3,FALSE)</f>
        <v>1038.4615384615386</v>
      </c>
      <c r="BY19">
        <f>VLOOKUP(BY$3,Tableau!$D$17:$G$112,3,FALSE)</f>
        <v>1038.4615384615386</v>
      </c>
      <c r="BZ19">
        <f>VLOOKUP(BZ$3,Tableau!$D$17:$G$112,3,FALSE)</f>
        <v>1038.4615384615386</v>
      </c>
      <c r="CA19">
        <f>VLOOKUP(CA$3,Tableau!$D$17:$G$112,3,FALSE)</f>
        <v>1038.4615384615386</v>
      </c>
      <c r="CB19">
        <f>VLOOKUP(CB$3,Tableau!$D$17:$G$112,3,FALSE)</f>
        <v>1038.4615384615386</v>
      </c>
      <c r="CC19">
        <f>VLOOKUP(CC$3,Tableau!$D$17:$G$112,3,FALSE)</f>
        <v>1038.4615384615386</v>
      </c>
      <c r="CD19">
        <f>VLOOKUP(CD$3,Tableau!$D$17:$G$112,3,FALSE)</f>
        <v>1038.4615384615386</v>
      </c>
      <c r="CE19">
        <f>VLOOKUP(CE$3,Tableau!$D$17:$G$112,3,FALSE)</f>
        <v>1038.4615384615386</v>
      </c>
      <c r="CF19">
        <f>VLOOKUP(CF$3,Tableau!$D$17:$G$112,3,FALSE)</f>
        <v>1038.4615384615386</v>
      </c>
      <c r="CG19">
        <f>VLOOKUP(CG$3,Tableau!$D$17:$G$112,3,FALSE)</f>
        <v>1038.4615384615386</v>
      </c>
      <c r="CH19">
        <f>VLOOKUP(CH$3,Tableau!$D$17:$G$112,3,FALSE)</f>
        <v>1038.4615384615386</v>
      </c>
      <c r="CI19">
        <f>VLOOKUP(CI$3,Tableau!$D$17:$G$112,3,FALSE)</f>
        <v>1038.4615384615386</v>
      </c>
      <c r="CJ19">
        <f>VLOOKUP(CJ$3,Tableau!$D$17:$G$112,3,FALSE)</f>
        <v>1038.4615384615386</v>
      </c>
      <c r="CK19">
        <f>VLOOKUP(CK$3,Tableau!$D$17:$G$112,3,FALSE)</f>
        <v>1038.4615384615386</v>
      </c>
      <c r="CL19" t="e">
        <f>VLOOKUP(CL$3,Tableau!$D$17:$G$112,3,FALSE)</f>
        <v>#N/A</v>
      </c>
      <c r="CM19" t="e">
        <f>VLOOKUP(CM$3,Tableau!$D$17:$G$112,3,FALSE)</f>
        <v>#N/A</v>
      </c>
      <c r="CN19" t="e">
        <f>VLOOKUP(CN$3,Tableau!$D$17:$G$112,3,FALSE)</f>
        <v>#N/A</v>
      </c>
      <c r="CO19" t="e">
        <f>VLOOKUP(CO$3,Tableau!$D$17:$G$112,3,FALSE)</f>
        <v>#N/A</v>
      </c>
      <c r="CP19" t="e">
        <f>VLOOKUP(CP$3,Tableau!$D$17:$G$112,3,FALSE)</f>
        <v>#N/A</v>
      </c>
      <c r="CQ19" t="e">
        <f>VLOOKUP(CQ$3,Tableau!$D$17:$G$112,3,FALSE)</f>
        <v>#N/A</v>
      </c>
      <c r="CR19" t="e">
        <f>VLOOKUP(CR$3,Tableau!$D$17:$G$112,3,FALSE)</f>
        <v>#N/A</v>
      </c>
      <c r="CS19" t="e">
        <f>VLOOKUP(CS$3,Tableau!$D$17:$G$112,3,FALSE)</f>
        <v>#N/A</v>
      </c>
      <c r="CT19" t="e">
        <f>VLOOKUP(CT$3,Tableau!$D$17:$G$112,3,FALSE)</f>
        <v>#N/A</v>
      </c>
      <c r="CU19" t="e">
        <f>VLOOKUP(CU$3,Tableau!$D$17:$G$112,3,FALSE)</f>
        <v>#N/A</v>
      </c>
    </row>
    <row r="20" spans="1:991 1090:1981 2080:3070 3169:4060 4159:5050 5149:6139 6238:7129 7228:8119 8218:9208 9307:10198 10297:11188 11287:12277 12376:13267 13366:14257 14356:15346 15445:16336" x14ac:dyDescent="0.3">
      <c r="A20" s="32" t="s">
        <v>46</v>
      </c>
      <c r="B20">
        <f>VLOOKUP(B$3,Tableau!$D$17:$G$112,4,FALSE)</f>
        <v>8000</v>
      </c>
      <c r="C20">
        <f>VLOOKUP(C$3,Tableau!$D$17:$G$112,4,FALSE)</f>
        <v>16000</v>
      </c>
      <c r="D20">
        <f>VLOOKUP(D$3,Tableau!$D$17:$G$112,4,FALSE)</f>
        <v>24000</v>
      </c>
      <c r="E20">
        <f>VLOOKUP(E$3,Tableau!$D$17:$G$112,4,FALSE)</f>
        <v>31500</v>
      </c>
      <c r="F20">
        <f>VLOOKUP(F$3,Tableau!$D$17:$G$112,4,FALSE)</f>
        <v>39000</v>
      </c>
      <c r="G20">
        <f>VLOOKUP(G$3,Tableau!$D$17:$G$112,4,FALSE)</f>
        <v>46500</v>
      </c>
      <c r="H20">
        <f>VLOOKUP(H$3,Tableau!$D$17:$G$112,4,FALSE)</f>
        <v>54000</v>
      </c>
      <c r="I20">
        <f>VLOOKUP(I$3,Tableau!$D$17:$G$112,4,FALSE)</f>
        <v>58000</v>
      </c>
      <c r="J20">
        <f>VLOOKUP(J$3,Tableau!$D$17:$G$112,4,FALSE)</f>
        <v>62000</v>
      </c>
      <c r="K20">
        <f>VLOOKUP(K$3,Tableau!$D$17:$G$112,4,FALSE)</f>
        <v>66000</v>
      </c>
      <c r="L20">
        <f>VLOOKUP(L$3,Tableau!$D$17:$G$112,4,FALSE)</f>
        <v>70000</v>
      </c>
      <c r="M20">
        <f>VLOOKUP(M$3,Tableau!$D$17:$G$112,4,FALSE)</f>
        <v>74000</v>
      </c>
      <c r="N20">
        <f>VLOOKUP(N$3,Tableau!$D$17:$G$112,4,FALSE)</f>
        <v>90666.666666666672</v>
      </c>
      <c r="O20">
        <f>VLOOKUP(O$3,Tableau!$D$17:$G$112,4,FALSE)</f>
        <v>107333.33333333334</v>
      </c>
      <c r="P20">
        <f>VLOOKUP(P$3,Tableau!$D$17:$G$112,4,FALSE)</f>
        <v>124000.00000000001</v>
      </c>
      <c r="Q20">
        <f>VLOOKUP(Q$3,Tableau!$D$17:$G$112,4,FALSE)</f>
        <v>140666.66666666669</v>
      </c>
      <c r="R20">
        <f>VLOOKUP(R$3,Tableau!$D$17:$G$112,4,FALSE)</f>
        <v>157333.33333333334</v>
      </c>
      <c r="S20">
        <f>VLOOKUP(S$3,Tableau!$D$17:$G$112,4,FALSE)</f>
        <v>174000</v>
      </c>
      <c r="T20">
        <f>VLOOKUP(T$3,Tableau!$D$17:$G$112,4,FALSE)</f>
        <v>181000</v>
      </c>
      <c r="U20">
        <f>VLOOKUP(U$3,Tableau!$D$17:$G$112,4,FALSE)</f>
        <v>188000</v>
      </c>
      <c r="V20">
        <f>VLOOKUP(V$3,Tableau!$D$17:$G$112,4,FALSE)</f>
        <v>195000</v>
      </c>
      <c r="W20">
        <f>VLOOKUP(W$3,Tableau!$D$17:$G$112,4,FALSE)</f>
        <v>202000</v>
      </c>
      <c r="X20">
        <f>VLOOKUP(X$3,Tableau!$D$17:$G$112,4,FALSE)</f>
        <v>209000</v>
      </c>
      <c r="Y20">
        <f>VLOOKUP(Y$3,Tableau!$D$17:$G$112,4,FALSE)</f>
        <v>216000</v>
      </c>
      <c r="Z20">
        <f>VLOOKUP(Z$3,Tableau!$D$17:$G$112,4,FALSE)</f>
        <v>223000</v>
      </c>
      <c r="AA20">
        <f>VLOOKUP(AA$3,Tableau!$D$17:$G$112,4,FALSE)</f>
        <v>230000</v>
      </c>
      <c r="AB20">
        <f>VLOOKUP(AB$3,Tableau!$D$17:$G$112,4,FALSE)</f>
        <v>237000</v>
      </c>
      <c r="AC20">
        <f>VLOOKUP(AC$3,Tableau!$D$17:$G$112,4,FALSE)</f>
        <v>244000</v>
      </c>
      <c r="AD20">
        <f>VLOOKUP(AD$3,Tableau!$D$17:$G$112,4,FALSE)</f>
        <v>251500</v>
      </c>
      <c r="AE20">
        <f>VLOOKUP(AE$3,Tableau!$D$17:$G$112,4,FALSE)</f>
        <v>259000</v>
      </c>
      <c r="AF20">
        <f>VLOOKUP(AF$3,Tableau!$D$17:$G$112,4,FALSE)</f>
        <v>266500</v>
      </c>
      <c r="AG20">
        <f>VLOOKUP(AG$3,Tableau!$D$17:$G$112,4,FALSE)</f>
        <v>274000</v>
      </c>
      <c r="AH20">
        <f>VLOOKUP(AH$3,Tableau!$D$17:$G$112,4,FALSE)</f>
        <v>281500</v>
      </c>
      <c r="AI20">
        <f>VLOOKUP(AI$3,Tableau!$D$17:$G$112,4,FALSE)</f>
        <v>289000</v>
      </c>
      <c r="AJ20">
        <f>VLOOKUP(AJ$3,Tableau!$D$17:$G$112,4,FALSE)</f>
        <v>296500</v>
      </c>
      <c r="AK20">
        <f>VLOOKUP(AK$3,Tableau!$D$17:$G$112,4,FALSE)</f>
        <v>304000</v>
      </c>
      <c r="AL20">
        <f>VLOOKUP(AL$3,Tableau!$D$17:$G$112,4,FALSE)</f>
        <v>305038.46153846156</v>
      </c>
      <c r="AM20">
        <f>VLOOKUP(AM$3,Tableau!$D$17:$G$112,4,FALSE)</f>
        <v>306076.92307692312</v>
      </c>
      <c r="AN20">
        <f>VLOOKUP(AN$3,Tableau!$D$17:$G$112,4,FALSE)</f>
        <v>307115.38461538468</v>
      </c>
      <c r="AO20">
        <f>VLOOKUP(AO$3,Tableau!$D$17:$G$112,4,FALSE)</f>
        <v>308153.84615384624</v>
      </c>
      <c r="AP20">
        <f>VLOOKUP(AP$3,Tableau!$D$17:$G$112,4,FALSE)</f>
        <v>309192.3076923078</v>
      </c>
      <c r="AQ20">
        <f>VLOOKUP(AQ$3,Tableau!$D$17:$G$112,4,FALSE)</f>
        <v>310230.76923076937</v>
      </c>
      <c r="AR20">
        <f>VLOOKUP(AR$3,Tableau!$D$17:$G$112,4,FALSE)</f>
        <v>311269.23076923093</v>
      </c>
      <c r="AS20">
        <f>VLOOKUP(AS$3,Tableau!$D$17:$G$112,4,FALSE)</f>
        <v>312307.69230769249</v>
      </c>
      <c r="AT20">
        <f>VLOOKUP(AT$3,Tableau!$D$17:$G$112,4,FALSE)</f>
        <v>313346.15384615405</v>
      </c>
      <c r="AU20">
        <f>VLOOKUP(AU$3,Tableau!$D$17:$G$112,4,FALSE)</f>
        <v>314384.61538461561</v>
      </c>
      <c r="AV20">
        <f>VLOOKUP(AV$3,Tableau!$D$17:$G$112,4,FALSE)</f>
        <v>315423.07692307717</v>
      </c>
      <c r="AW20">
        <f>VLOOKUP(AW$3,Tableau!$D$17:$G$112,4,FALSE)</f>
        <v>316461.53846153873</v>
      </c>
      <c r="AX20">
        <f>VLOOKUP(AX$3,Tableau!$D$17:$G$112,4,FALSE)</f>
        <v>317500.00000000029</v>
      </c>
      <c r="AY20">
        <f>VLOOKUP(AY$3,Tableau!$D$17:$G$112,4,FALSE)</f>
        <v>318538.46153846185</v>
      </c>
      <c r="AZ20">
        <f>VLOOKUP(AZ$3,Tableau!$D$17:$G$112,4,FALSE)</f>
        <v>319576.92307692341</v>
      </c>
      <c r="BA20">
        <f>VLOOKUP(BA$3,Tableau!$D$17:$G$112,4,FALSE)</f>
        <v>320615.38461538497</v>
      </c>
      <c r="BB20">
        <f>VLOOKUP(BB$3,Tableau!$D$17:$G$112,4,FALSE)</f>
        <v>321653.84615384653</v>
      </c>
      <c r="BC20">
        <f>VLOOKUP(BC$3,Tableau!$D$17:$G$112,4,FALSE)</f>
        <v>322692.3076923081</v>
      </c>
      <c r="BD20">
        <f>VLOOKUP(BD$3,Tableau!$D$17:$G$112,4,FALSE)</f>
        <v>323730.76923076966</v>
      </c>
      <c r="BE20">
        <f>VLOOKUP(BE$3,Tableau!$D$17:$G$112,4,FALSE)</f>
        <v>324769.23076923122</v>
      </c>
      <c r="BF20">
        <f>VLOOKUP(BF$3,Tableau!$D$17:$G$112,4,FALSE)</f>
        <v>325807.69230769278</v>
      </c>
      <c r="BG20">
        <f>VLOOKUP(BG$3,Tableau!$D$17:$G$112,4,FALSE)</f>
        <v>326846.15384615434</v>
      </c>
      <c r="BH20">
        <f>VLOOKUP(BH$3,Tableau!$D$17:$G$112,4,FALSE)</f>
        <v>327884.6153846159</v>
      </c>
      <c r="BI20">
        <f>VLOOKUP(BI$3,Tableau!$D$17:$G$112,4,FALSE)</f>
        <v>328923.07692307746</v>
      </c>
      <c r="BJ20">
        <f>VLOOKUP(BJ$3,Tableau!$D$17:$G$112,4,FALSE)</f>
        <v>329961.53846153902</v>
      </c>
      <c r="BK20">
        <f>VLOOKUP(BK$3,Tableau!$D$17:$G$112,4,FALSE)</f>
        <v>331000.00000000058</v>
      </c>
      <c r="BL20">
        <f>VLOOKUP(BL$3,Tableau!$D$17:$G$112,4,FALSE)</f>
        <v>332038.46153846214</v>
      </c>
      <c r="BM20">
        <f>VLOOKUP(BM$3,Tableau!$D$17:$G$112,4,FALSE)</f>
        <v>333076.9230769237</v>
      </c>
      <c r="BN20">
        <f>VLOOKUP(BN$3,Tableau!$D$17:$G$112,4,FALSE)</f>
        <v>334115.38461538526</v>
      </c>
      <c r="BO20">
        <f>VLOOKUP(BO$3,Tableau!$D$17:$G$112,4,FALSE)</f>
        <v>335153.84615384683</v>
      </c>
      <c r="BP20">
        <f>VLOOKUP(BP$3,Tableau!$D$17:$G$112,4,FALSE)</f>
        <v>336192.30769230839</v>
      </c>
      <c r="BQ20">
        <f>VLOOKUP(BQ$3,Tableau!$D$17:$G$112,4,FALSE)</f>
        <v>337230.76923076995</v>
      </c>
      <c r="BR20">
        <f>VLOOKUP(BR$3,Tableau!$D$17:$G$112,4,FALSE)</f>
        <v>338269.23076923151</v>
      </c>
      <c r="BS20">
        <f>VLOOKUP(BS$3,Tableau!$D$17:$G$112,4,FALSE)</f>
        <v>339307.69230769307</v>
      </c>
      <c r="BT20">
        <f>VLOOKUP(BT$3,Tableau!$D$17:$G$112,4,FALSE)</f>
        <v>340346.15384615463</v>
      </c>
      <c r="BU20">
        <f>VLOOKUP(BU$3,Tableau!$D$17:$G$112,4,FALSE)</f>
        <v>341384.61538461619</v>
      </c>
      <c r="BV20">
        <f>VLOOKUP(BV$3,Tableau!$D$17:$G$112,4,FALSE)</f>
        <v>342423.07692307775</v>
      </c>
      <c r="BW20">
        <f>VLOOKUP(BW$3,Tableau!$D$17:$G$112,4,FALSE)</f>
        <v>343461.53846153931</v>
      </c>
      <c r="BX20">
        <f>VLOOKUP(BX$3,Tableau!$D$17:$G$112,4,FALSE)</f>
        <v>344500.00000000087</v>
      </c>
      <c r="BY20">
        <f>VLOOKUP(BY$3,Tableau!$D$17:$G$112,4,FALSE)</f>
        <v>345538.46153846243</v>
      </c>
      <c r="BZ20">
        <f>VLOOKUP(BZ$3,Tableau!$D$17:$G$112,4,FALSE)</f>
        <v>346576.92307692399</v>
      </c>
      <c r="CA20">
        <f>VLOOKUP(CA$3,Tableau!$D$17:$G$112,4,FALSE)</f>
        <v>347615.38461538556</v>
      </c>
      <c r="CB20">
        <f>VLOOKUP(CB$3,Tableau!$D$17:$G$112,4,FALSE)</f>
        <v>348653.84615384712</v>
      </c>
      <c r="CC20">
        <f>VLOOKUP(CC$3,Tableau!$D$17:$G$112,4,FALSE)</f>
        <v>349692.30769230868</v>
      </c>
      <c r="CD20">
        <f>VLOOKUP(CD$3,Tableau!$D$17:$G$112,4,FALSE)</f>
        <v>350730.76923077024</v>
      </c>
      <c r="CE20">
        <f>VLOOKUP(CE$3,Tableau!$D$17:$G$112,4,FALSE)</f>
        <v>351769.2307692318</v>
      </c>
      <c r="CF20">
        <f>VLOOKUP(CF$3,Tableau!$D$17:$G$112,4,FALSE)</f>
        <v>352807.69230769336</v>
      </c>
      <c r="CG20">
        <f>VLOOKUP(CG$3,Tableau!$D$17:$G$112,4,FALSE)</f>
        <v>353846.15384615492</v>
      </c>
      <c r="CH20">
        <f>VLOOKUP(CH$3,Tableau!$D$17:$G$112,4,FALSE)</f>
        <v>354884.61538461648</v>
      </c>
      <c r="CI20">
        <f>VLOOKUP(CI$3,Tableau!$D$17:$G$112,4,FALSE)</f>
        <v>355923.07692307804</v>
      </c>
      <c r="CJ20">
        <f>VLOOKUP(CJ$3,Tableau!$D$17:$G$112,4,FALSE)</f>
        <v>356961.5384615396</v>
      </c>
      <c r="CK20">
        <f>VLOOKUP(CK$3,Tableau!$D$17:$G$112,4,FALSE)</f>
        <v>358000.00000000116</v>
      </c>
      <c r="CL20" t="e">
        <f>VLOOKUP(CL$3,Tableau!$D$17:$G$112,4,FALSE)</f>
        <v>#N/A</v>
      </c>
      <c r="CM20" t="e">
        <f>VLOOKUP(CM$3,Tableau!$D$17:$G$112,4,FALSE)</f>
        <v>#N/A</v>
      </c>
      <c r="CN20" t="e">
        <f>VLOOKUP(CN$3,Tableau!$D$17:$G$112,4,FALSE)</f>
        <v>#N/A</v>
      </c>
      <c r="CO20" t="e">
        <f>VLOOKUP(CO$3,Tableau!$D$17:$G$112,4,FALSE)</f>
        <v>#N/A</v>
      </c>
      <c r="CP20" t="e">
        <f>VLOOKUP(CP$3,Tableau!$D$17:$G$112,4,FALSE)</f>
        <v>#N/A</v>
      </c>
      <c r="CQ20" t="e">
        <f>VLOOKUP(CQ$3,Tableau!$D$17:$G$112,4,FALSE)</f>
        <v>#N/A</v>
      </c>
      <c r="CR20" t="e">
        <f>VLOOKUP(CR$3,Tableau!$D$17:$G$112,4,FALSE)</f>
        <v>#N/A</v>
      </c>
      <c r="CS20" t="e">
        <f>VLOOKUP(CS$3,Tableau!$D$17:$G$112,4,FALSE)</f>
        <v>#N/A</v>
      </c>
      <c r="CT20" t="e">
        <f>VLOOKUP(CT$3,Tableau!$D$17:$G$112,4,FALSE)</f>
        <v>#N/A</v>
      </c>
      <c r="CU20" t="e">
        <f>VLOOKUP(CU$3,Tableau!$D$17:$G$112,4,FALSE)</f>
        <v>#N/A</v>
      </c>
    </row>
    <row r="21" spans="1:991 1090:1981 2080:3070 3169:4060 4159:5050 5149:6139 6238:7129 7228:8119 8218:9208 9307:10198 10297:11188 11287:12277 12376:13267 13366:14257 14356:15346 15445:16336" x14ac:dyDescent="0.3">
      <c r="A21" s="32"/>
    </row>
    <row r="31" spans="1:991 1090:1981 2080:3070 3169:4060 4159:5050 5149:6139 6238:7129 7228:8119 8218:9208 9307:10198 10297:11188 11287:12277 12376:13267 13366:14257 14356:15346 15445:16336" x14ac:dyDescent="0.3">
      <c r="G31" t="s">
        <v>50</v>
      </c>
    </row>
  </sheetData>
  <conditionalFormatting sqref="A4:XFD4 CW7 GR7 KM7 OH7 SC7 VX7 ZS7 ADN7 AHI7 ALD7 AOY7 AST7 AWO7 BAJ7 BEE7 BHZ7 BLU7 BPP7 BTK7 BXF7 CBA7 CEV7 CIQ7 CML7 CQG7 CUB7 CXW7 DBR7 DFM7 DJH7 DNC7 DQX7 DUS7 DYN7 ECI7 EGD7 EJY7 ENT7 ERO7 EVJ7 EZE7 FCZ7 FGU7 FKP7 FOK7 FSF7 FWA7 FZV7 GDQ7 GHL7 GLG7 GPB7 GSW7 GWR7 HAM7 HEH7 HIC7 HLX7 HPS7 HTN7 HXI7 IBD7 IEY7 IIT7 IMO7 IQJ7 IUE7 IXZ7 JBU7 JFP7 JJK7 JNF7 JRA7 JUV7 JYQ7 KCL7 KGG7 KKB7 KNW7 KRR7 KVM7 KZH7 LDC7 LGX7 LKS7 LON7 LSI7 LWD7 LZY7 MDT7 MHO7 MLJ7 MPE7 MSZ7 MWU7 NAP7 NEK7 NIF7 NMA7 NPV7 NTQ7 NXL7 OBG7 OFB7 OIW7 OMR7 OQM7 OUH7 OYC7 PBX7 PFS7 PJN7 PNI7 PRD7 PUY7 PYT7 QCO7 QGJ7 QKE7 QNZ7 QRU7 QVP7 QZK7 RDF7 RHA7 RKV7 ROQ7 RSL7 RWG7 SAB7 SDW7 SHR7 SLM7 SPH7 STC7 SWX7 TAS7 TEN7 TII7 TMD7 TPY7 TTT7 TXO7 UBJ7 UFE7 UIZ7 UMU7 UQP7 UUK7 UYF7 VCA7 VFV7 VJQ7 VNL7 VRG7 VVB7 VYW7 WCR7 WGM7 WKH7 WOC7 WRX7 WVS7 WZN7 XDI7 CW9 GR9 KM9 OH9 SC9 VX9 ZS9 ADN9 AHI9 ALD9 AOY9 AST9 AWO9 BAJ9 BEE9 BHZ9 BLU9 BPP9 BTK9 BXF9 CBA9 CEV9 CIQ9 CML9 CQG9 CUB9 CXW9 DBR9 DFM9 DJH9 DNC9 DQX9 DUS9 DYN9 ECI9 EGD9 EJY9 ENT9 ERO9 EVJ9 EZE9 FCZ9 FGU9 FKP9 FOK9 FSF9 FWA9 FZV9 GDQ9 GHL9 GLG9 GPB9 GSW9 GWR9 HAM9 HEH9 HIC9 HLX9 HPS9 HTN9 HXI9 IBD9 IEY9 IIT9 IMO9 IQJ9 IUE9 IXZ9 JBU9 JFP9 JJK9 JNF9 JRA9 JUV9 JYQ9 KCL9 KGG9 KKB9 KNW9 KRR9 KVM9 KZH9 LDC9 LGX9 LKS9 LON9 LSI9 LWD9 LZY9 MDT9 MHO9 MLJ9 MPE9 MSZ9 MWU9 NAP9 NEK9 NIF9 NMA9 NPV9 NTQ9 NXL9 OBG9 OFB9 OIW9 OMR9 OQM9 OUH9 OYC9 PBX9 PFS9 PJN9 PNI9 PRD9 PUY9 PYT9 QCO9 QGJ9 QKE9 QNZ9 QRU9 QVP9 QZK9 RDF9 RHA9 RKV9 ROQ9 RSL9 RWG9 SAB9 SDW9 SHR9 SLM9 SPH9 STC9 SWX9 TAS9 TEN9 TII9 TMD9 TPY9 TTT9 TXO9 UBJ9 UFE9 UIZ9 UMU9 UQP9 UUK9 UYF9 VCA9 VFV9 VJQ9 VNL9 VRG9 VVB9 VYW9 WCR9 WGM9 WKH9 WOC9 WRX9 WVS9 WZN9 XDI9 CW11 GR11 KM11 OH11 SC11 VX11 ZS11 ADN11 AHI11 ALD11 AOY11 AST11 AWO11 BAJ11 BEE11 BHZ11 BLU11 BPP11 BTK11 BXF11 CBA11 CEV11 CIQ11 CML11 CQG11 CUB11 CXW11 DBR11 DFM11 DJH11 DNC11 DQX11 DUS11 DYN11 ECI11 EGD11 EJY11 ENT11 ERO11 EVJ11 EZE11 FCZ11 FGU11 FKP11 FOK11 FSF11 FWA11 FZV11 GDQ11 GHL11 GLG11 GPB11 GSW11 GWR11 HAM11 HEH11 HIC11 HLX11 HPS11 HTN11 HXI11 IBD11 IEY11 IIT11 IMO11 IQJ11 IUE11 IXZ11 JBU11 JFP11 JJK11 JNF11 JRA11 JUV11 JYQ11 KCL11 KGG11 KKB11 KNW11 KRR11 KVM11 KZH11 LDC11 LGX11 LKS11 LON11 LSI11 LWD11 LZY11 MDT11 MHO11 MLJ11 MPE11 MSZ11 MWU11 NAP11 NEK11 NIF11 NMA11 NPV11 NTQ11 NXL11 OBG11 OFB11 OIW11 OMR11 OQM11 OUH11 OYC11 PBX11 PFS11 PJN11 PNI11 PRD11 PUY11 PYT11 QCO11 QGJ11 QKE11 QNZ11 QRU11 QVP11 QZK11 RDF11 RHA11 RKV11 ROQ11 RSL11 RWG11 SAB11 SDW11 SHR11 SLM11 SPH11 STC11 SWX11 TAS11 TEN11 TII11 TMD11 TPY11 TTT11 TXO11 UBJ11 UFE11 UIZ11 UMU11 UQP11 UUK11 UYF11 VCA11 VFV11 VJQ11 VNL11 VRG11 VVB11 VYW11 WCR11 WGM11 WKH11 WOC11 WRX11 WVS11 WZN11 XDI11 CW13 GR13 KM13 OH13 SC13 VX13 ZS13 ADN13 AHI13 ALD13 AOY13 AST13 AWO13 BAJ13 BEE13 BHZ13 BLU13 BPP13 BTK13 BXF13 CBA13 CEV13 CIQ13 CML13 CQG13 CUB13 CXW13 DBR13 DFM13 DJH13 DNC13 DQX13 DUS13 DYN13 ECI13 EGD13 EJY13 ENT13 ERO13 EVJ13 EZE13 FCZ13 FGU13 FKP13 FOK13 FSF13 FWA13 FZV13 GDQ13 GHL13 GLG13 GPB13 GSW13 GWR13 HAM13 HEH13 HIC13 HLX13 HPS13 HTN13 HXI13 IBD13 IEY13 IIT13 IMO13 IQJ13 IUE13 IXZ13 JBU13 JFP13 JJK13 JNF13 JRA13 JUV13 JYQ13 KCL13 KGG13 KKB13 KNW13 KRR13 KVM13 KZH13 LDC13 LGX13 LKS13 LON13 LSI13 LWD13 LZY13 MDT13 MHO13 MLJ13 MPE13 MSZ13 MWU13 NAP13 NEK13 NIF13 NMA13 NPV13 NTQ13 NXL13 OBG13 OFB13 OIW13 OMR13 OQM13 OUH13 OYC13 PBX13 PFS13 PJN13 PNI13 PRD13 PUY13 PYT13 QCO13 QGJ13 QKE13 QNZ13 QRU13 QVP13 QZK13 RDF13 RHA13 RKV13 ROQ13 RSL13 RWG13 SAB13 SDW13 SHR13 SLM13 SPH13 STC13 SWX13 TAS13 TEN13 TII13 TMD13 TPY13 TTT13 TXO13 UBJ13 UFE13 UIZ13 UMU13 UQP13 UUK13 UYF13 VCA13 VFV13 VJQ13 VNL13 VRG13 VVB13 VYW13 WCR13 WGM13 WKH13 WOC13 WRX13 WVS13 WZN13 XDI13 CW15 GR15 KM15 OH15 SC15 VX15 ZS15 ADN15 AHI15 ALD15 AOY15 AST15 AWO15 BAJ15 BEE15 BHZ15 BLU15 BPP15 BTK15 BXF15 CBA15 CEV15 CIQ15 CML15 CQG15 CUB15 CXW15 DBR15 DFM15 DJH15 DNC15 DQX15 DUS15 DYN15 ECI15 EGD15 EJY15 ENT15 ERO15 EVJ15 EZE15 FCZ15 FGU15 FKP15 FOK15 FSF15 FWA15 FZV15 GDQ15 GHL15 GLG15 GPB15 GSW15 GWR15 HAM15 HEH15 HIC15 HLX15 HPS15 HTN15 HXI15 IBD15 IEY15 IIT15 IMO15 IQJ15 IUE15 IXZ15 JBU15 JFP15 JJK15 JNF15 JRA15 JUV15 JYQ15 KCL15 KGG15 KKB15 KNW15 KRR15 KVM15 KZH15 LDC15 LGX15 LKS15 LON15 LSI15 LWD15 LZY15 MDT15 MHO15 MLJ15 MPE15 MSZ15 MWU15 NAP15 NEK15 NIF15 NMA15 NPV15 NTQ15 NXL15 OBG15 OFB15 OIW15 OMR15 OQM15 OUH15 OYC15 PBX15 PFS15 PJN15 PNI15 PRD15 PUY15 PYT15 QCO15 QGJ15 QKE15 QNZ15 QRU15 QVP15 QZK15 RDF15 RHA15 RKV15 ROQ15 RSL15 RWG15 SAB15 SDW15 SHR15 SLM15 SPH15 STC15 SWX15 TAS15 TEN15 TII15 TMD15 TPY15 TTT15 TXO15 UBJ15 UFE15 UIZ15 UMU15 UQP15 UUK15 UYF15 VCA15 VFV15 VJQ15 VNL15 VRG15 VVB15 VYW15 WCR15 WGM15 WKH15 WOC15 WRX15 WVS15 WZN15 XDI15 B5:B16">
    <cfRule type="cellIs" dxfId="19" priority="20" operator="equal">
      <formula>1</formula>
    </cfRule>
  </conditionalFormatting>
  <conditionalFormatting sqref="A3:XFD1048576">
    <cfRule type="cellIs" dxfId="18" priority="19" operator="equal">
      <formula>0</formula>
    </cfRule>
  </conditionalFormatting>
  <conditionalFormatting sqref="A6:XFD6">
    <cfRule type="cellIs" dxfId="17" priority="18" operator="equal">
      <formula>1</formula>
    </cfRule>
  </conditionalFormatting>
  <conditionalFormatting sqref="A8:XFD8">
    <cfRule type="cellIs" dxfId="16" priority="17" operator="equal">
      <formula>1</formula>
    </cfRule>
  </conditionalFormatting>
  <conditionalFormatting sqref="A10:XFD10">
    <cfRule type="cellIs" dxfId="15" priority="16" operator="equal">
      <formula>1</formula>
    </cfRule>
  </conditionalFormatting>
  <conditionalFormatting sqref="A12:XFD12">
    <cfRule type="cellIs" dxfId="14" priority="15" operator="equal">
      <formula>1</formula>
    </cfRule>
  </conditionalFormatting>
  <conditionalFormatting sqref="A14:XFD14">
    <cfRule type="cellIs" dxfId="13" priority="14" operator="equal">
      <formula>1</formula>
    </cfRule>
  </conditionalFormatting>
  <conditionalFormatting sqref="A16:XFD16">
    <cfRule type="cellIs" dxfId="12" priority="13" operator="equal">
      <formula>1</formula>
    </cfRule>
  </conditionalFormatting>
  <conditionalFormatting sqref="B6:CU6">
    <cfRule type="cellIs" dxfId="11" priority="12" operator="equal">
      <formula>1</formula>
    </cfRule>
  </conditionalFormatting>
  <conditionalFormatting sqref="A5:CU5">
    <cfRule type="cellIs" dxfId="10" priority="11" operator="equal">
      <formula>1</formula>
    </cfRule>
  </conditionalFormatting>
  <conditionalFormatting sqref="A7:XFD7">
    <cfRule type="cellIs" dxfId="9" priority="10" operator="equal">
      <formula>1</formula>
    </cfRule>
  </conditionalFormatting>
  <conditionalFormatting sqref="A9:XFD9">
    <cfRule type="cellIs" dxfId="8" priority="9" operator="equal">
      <formula>1</formula>
    </cfRule>
  </conditionalFormatting>
  <conditionalFormatting sqref="A11:XFD11">
    <cfRule type="cellIs" dxfId="7" priority="8" operator="equal">
      <formula>1</formula>
    </cfRule>
  </conditionalFormatting>
  <conditionalFormatting sqref="A13:XFD13">
    <cfRule type="cellIs" dxfId="6" priority="7" operator="equal">
      <formula>1</formula>
    </cfRule>
  </conditionalFormatting>
  <conditionalFormatting sqref="A15:XFD15">
    <cfRule type="cellIs" dxfId="5" priority="6" operator="equal">
      <formula>1</formula>
    </cfRule>
  </conditionalFormatting>
  <conditionalFormatting sqref="B17 CW17 GR17 KM17 OH17 SC17 VX17 ZS17 ADN17 AHI17 ALD17 AOY17 AST17 AWO17 BAJ17 BEE17 BHZ17 BLU17 BPP17 BTK17 BXF17 CBA17 CEV17 CIQ17 CML17 CQG17 CUB17 CXW17 DBR17 DFM17 DJH17 DNC17 DQX17 DUS17 DYN17 ECI17 EGD17 EJY17 ENT17 ERO17 EVJ17 EZE17 FCZ17 FGU17 FKP17 FOK17 FSF17 FWA17 FZV17 GDQ17 GHL17 GLG17 GPB17 GSW17 GWR17 HAM17 HEH17 HIC17 HLX17 HPS17 HTN17 HXI17 IBD17 IEY17 IIT17 IMO17 IQJ17 IUE17 IXZ17 JBU17 JFP17 JJK17 JNF17 JRA17 JUV17 JYQ17 KCL17 KGG17 KKB17 KNW17 KRR17 KVM17 KZH17 LDC17 LGX17 LKS17 LON17 LSI17 LWD17 LZY17 MDT17 MHO17 MLJ17 MPE17 MSZ17 MWU17 NAP17 NEK17 NIF17 NMA17 NPV17 NTQ17 NXL17 OBG17 OFB17 OIW17 OMR17 OQM17 OUH17 OYC17 PBX17 PFS17 PJN17 PNI17 PRD17 PUY17 PYT17 QCO17 QGJ17 QKE17 QNZ17 QRU17 QVP17 QZK17 RDF17 RHA17 RKV17 ROQ17 RSL17 RWG17 SAB17 SDW17 SHR17 SLM17 SPH17 STC17 SWX17 TAS17 TEN17 TII17 TMD17 TPY17 TTT17 TXO17 UBJ17 UFE17 UIZ17 UMU17 UQP17 UUK17 UYF17 VCA17 VFV17 VJQ17 VNL17 VRG17 VVB17 VYW17 WCR17 WGM17 WKH17 WOC17 WRX17 WVS17 WZN17 XDI17">
    <cfRule type="cellIs" dxfId="4" priority="5" operator="equal">
      <formula>1</formula>
    </cfRule>
  </conditionalFormatting>
  <conditionalFormatting sqref="A17:XFD17">
    <cfRule type="cellIs" dxfId="3" priority="4" operator="equal">
      <formula>1</formula>
    </cfRule>
  </conditionalFormatting>
  <conditionalFormatting sqref="A1:XFD1048576">
    <cfRule type="containsErrors" dxfId="2" priority="3">
      <formula>ISERROR(A1)</formula>
    </cfRule>
  </conditionalFormatting>
  <conditionalFormatting sqref="A21:XFD21">
    <cfRule type="cellIs" dxfId="1" priority="1" operator="lessThan">
      <formula>0</formula>
    </cfRule>
    <cfRule type="cellIs" dxfId="0" priority="2" operator="greater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Tableau</vt:lpstr>
      <vt:lpstr>Calcul</vt:lpstr>
      <vt:lpstr>Planning</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Valérie JONCQUEZ</dc:creator>
  <cp:lastModifiedBy>Bastien BAISSAS</cp:lastModifiedBy>
  <dcterms:created xsi:type="dcterms:W3CDTF">2016-08-03T08:03:18Z</dcterms:created>
  <dcterms:modified xsi:type="dcterms:W3CDTF">2016-08-08T08:16:18Z</dcterms:modified>
</cp:coreProperties>
</file>