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bookViews>
    <workbookView xWindow="0" yWindow="0" windowWidth="10185" windowHeight="7425" xr2:uid="{CF537565-1C2C-4E09-8436-91CD811211A4}"/>
  </bookViews>
  <sheets>
    <sheet name="Feuil2" sheetId="2" r:id="rId1"/>
  </sheets>
  <definedNames>
    <definedName name="solver_adj" localSheetId="0" hidden="1">Feuil2!$I$2:$I$5,Feuil2!$I$9:$I$12,Feuil2!$I$16:$I$19,Feuil2!$I$23:$I$26,Feuil2!$I$30:$I$33,Feuil2!$I$37:$I$40,Feuil2!$I$44:$I$47,Feuil2!$I$51:$I$54,Feuil2!$I$58:$I$61,Feuil2!$I$65:$I$68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Feuil2!$I$16:$I$19</definedName>
    <definedName name="solver_lhs10" localSheetId="0" hidden="1">Feuil2!$I$9:$I$12</definedName>
    <definedName name="solver_lhs11" localSheetId="0" hidden="1">Feuil2!$L$11</definedName>
    <definedName name="solver_lhs12" localSheetId="0" hidden="1">Feuil2!$L$16</definedName>
    <definedName name="solver_lhs13" localSheetId="0" hidden="1">Feuil2!$L$18</definedName>
    <definedName name="solver_lhs14" localSheetId="0" hidden="1">Feuil2!$L$2</definedName>
    <definedName name="solver_lhs15" localSheetId="0" hidden="1">Feuil2!$L$23</definedName>
    <definedName name="solver_lhs16" localSheetId="0" hidden="1">Feuil2!$L$25</definedName>
    <definedName name="solver_lhs17" localSheetId="0" hidden="1">Feuil2!$L$30</definedName>
    <definedName name="solver_lhs18" localSheetId="0" hidden="1">Feuil2!$L$32</definedName>
    <definedName name="solver_lhs19" localSheetId="0" hidden="1">Feuil2!$L$37</definedName>
    <definedName name="solver_lhs2" localSheetId="0" hidden="1">Feuil2!$I$23:$I$26</definedName>
    <definedName name="solver_lhs20" localSheetId="0" hidden="1">Feuil2!$L$39</definedName>
    <definedName name="solver_lhs21" localSheetId="0" hidden="1">Feuil2!$L$4</definedName>
    <definedName name="solver_lhs22" localSheetId="0" hidden="1">Feuil2!$L$44</definedName>
    <definedName name="solver_lhs23" localSheetId="0" hidden="1">Feuil2!$L$46</definedName>
    <definedName name="solver_lhs24" localSheetId="0" hidden="1">Feuil2!$L$51</definedName>
    <definedName name="solver_lhs25" localSheetId="0" hidden="1">Feuil2!$L$53</definedName>
    <definedName name="solver_lhs26" localSheetId="0" hidden="1">Feuil2!$L$58</definedName>
    <definedName name="solver_lhs27" localSheetId="0" hidden="1">Feuil2!$L$60</definedName>
    <definedName name="solver_lhs28" localSheetId="0" hidden="1">Feuil2!$L$65</definedName>
    <definedName name="solver_lhs29" localSheetId="0" hidden="1">Feuil2!$L$67</definedName>
    <definedName name="solver_lhs3" localSheetId="0" hidden="1">Feuil2!$I$2:$I$5</definedName>
    <definedName name="solver_lhs30" localSheetId="0" hidden="1">Feuil2!$L$9</definedName>
    <definedName name="solver_lhs31" localSheetId="0" hidden="1">Feuil2!$R$19:$R$22</definedName>
    <definedName name="solver_lhs32" localSheetId="0" hidden="1">Feuil2!$R$33:$R$36</definedName>
    <definedName name="solver_lhs33" localSheetId="0" hidden="1">Feuil2!$R$47:$R$50</definedName>
    <definedName name="solver_lhs34" localSheetId="0" hidden="1">Feuil2!$R$5:$R$8</definedName>
    <definedName name="solver_lhs35" localSheetId="0" hidden="1">Feuil2!$R$61:$R$64</definedName>
    <definedName name="solver_lhs4" localSheetId="0" hidden="1">Feuil2!$I$30:$I$33</definedName>
    <definedName name="solver_lhs5" localSheetId="0" hidden="1">Feuil2!$I$37:$I$40</definedName>
    <definedName name="solver_lhs6" localSheetId="0" hidden="1">Feuil2!$I$44:$I$47</definedName>
    <definedName name="solver_lhs7" localSheetId="0" hidden="1">Feuil2!$I$51:$I$54</definedName>
    <definedName name="solver_lhs8" localSheetId="0" hidden="1">Feuil2!$I$58:$I$61</definedName>
    <definedName name="solver_lhs9" localSheetId="0" hidden="1">Feuil2!$I$65:$I$68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35</definedName>
    <definedName name="solver_nwt" localSheetId="0" hidden="1">1</definedName>
    <definedName name="solver_opt" localSheetId="0" hidden="1">Feuil2!$B$72</definedName>
    <definedName name="solver_pre" localSheetId="0" hidden="1">0.000001</definedName>
    <definedName name="solver_rbv" localSheetId="0" hidden="1">2</definedName>
    <definedName name="solver_rel1" localSheetId="0" hidden="1">5</definedName>
    <definedName name="solver_rel10" localSheetId="0" hidden="1">5</definedName>
    <definedName name="solver_rel11" localSheetId="0" hidden="1">2</definedName>
    <definedName name="solver_rel12" localSheetId="0" hidden="1">2</definedName>
    <definedName name="solver_rel13" localSheetId="0" hidden="1">2</definedName>
    <definedName name="solver_rel14" localSheetId="0" hidden="1">2</definedName>
    <definedName name="solver_rel15" localSheetId="0" hidden="1">2</definedName>
    <definedName name="solver_rel16" localSheetId="0" hidden="1">2</definedName>
    <definedName name="solver_rel17" localSheetId="0" hidden="1">2</definedName>
    <definedName name="solver_rel18" localSheetId="0" hidden="1">2</definedName>
    <definedName name="solver_rel19" localSheetId="0" hidden="1">2</definedName>
    <definedName name="solver_rel2" localSheetId="0" hidden="1">5</definedName>
    <definedName name="solver_rel20" localSheetId="0" hidden="1">2</definedName>
    <definedName name="solver_rel21" localSheetId="0" hidden="1">2</definedName>
    <definedName name="solver_rel22" localSheetId="0" hidden="1">2</definedName>
    <definedName name="solver_rel23" localSheetId="0" hidden="1">2</definedName>
    <definedName name="solver_rel24" localSheetId="0" hidden="1">2</definedName>
    <definedName name="solver_rel25" localSheetId="0" hidden="1">2</definedName>
    <definedName name="solver_rel26" localSheetId="0" hidden="1">2</definedName>
    <definedName name="solver_rel27" localSheetId="0" hidden="1">2</definedName>
    <definedName name="solver_rel28" localSheetId="0" hidden="1">2</definedName>
    <definedName name="solver_rel29" localSheetId="0" hidden="1">2</definedName>
    <definedName name="solver_rel3" localSheetId="0" hidden="1">5</definedName>
    <definedName name="solver_rel30" localSheetId="0" hidden="1">2</definedName>
    <definedName name="solver_rel31" localSheetId="0" hidden="1">2</definedName>
    <definedName name="solver_rel32" localSheetId="0" hidden="1">2</definedName>
    <definedName name="solver_rel33" localSheetId="0" hidden="1">2</definedName>
    <definedName name="solver_rel34" localSheetId="0" hidden="1">2</definedName>
    <definedName name="solver_rel35" localSheetId="0" hidden="1">2</definedName>
    <definedName name="solver_rel4" localSheetId="0" hidden="1">5</definedName>
    <definedName name="solver_rel5" localSheetId="0" hidden="1">5</definedName>
    <definedName name="solver_rel6" localSheetId="0" hidden="1">5</definedName>
    <definedName name="solver_rel7" localSheetId="0" hidden="1">5</definedName>
    <definedName name="solver_rel8" localSheetId="0" hidden="1">5</definedName>
    <definedName name="solver_rel9" localSheetId="0" hidden="1">5</definedName>
    <definedName name="solver_rhs1" localSheetId="0" hidden="1">binaire</definedName>
    <definedName name="solver_rhs10" localSheetId="0" hidden="1">binaire</definedName>
    <definedName name="solver_rhs11" localSheetId="0" hidden="1">Feuil2!$Q$11</definedName>
    <definedName name="solver_rhs12" localSheetId="0" hidden="1">Feuil2!$Q$16</definedName>
    <definedName name="solver_rhs13" localSheetId="0" hidden="1">Feuil2!$Q$18</definedName>
    <definedName name="solver_rhs14" localSheetId="0" hidden="1">Feuil2!$Q$2</definedName>
    <definedName name="solver_rhs15" localSheetId="0" hidden="1">Feuil2!$Q$23</definedName>
    <definedName name="solver_rhs16" localSheetId="0" hidden="1">Feuil2!$Q$25</definedName>
    <definedName name="solver_rhs17" localSheetId="0" hidden="1">Feuil2!$Q$30</definedName>
    <definedName name="solver_rhs18" localSheetId="0" hidden="1">Feuil2!$Q$32</definedName>
    <definedName name="solver_rhs19" localSheetId="0" hidden="1">Feuil2!$Q$37</definedName>
    <definedName name="solver_rhs2" localSheetId="0" hidden="1">binaire</definedName>
    <definedName name="solver_rhs20" localSheetId="0" hidden="1">Feuil2!$Q$39</definedName>
    <definedName name="solver_rhs21" localSheetId="0" hidden="1">Feuil2!$Q$4</definedName>
    <definedName name="solver_rhs22" localSheetId="0" hidden="1">Feuil2!$Q$44</definedName>
    <definedName name="solver_rhs23" localSheetId="0" hidden="1">Feuil2!$Q$46</definedName>
    <definedName name="solver_rhs24" localSheetId="0" hidden="1">Feuil2!$Q$51</definedName>
    <definedName name="solver_rhs25" localSheetId="0" hidden="1">Feuil2!$Q$53</definedName>
    <definedName name="solver_rhs26" localSheetId="0" hidden="1">Feuil2!$Q$58</definedName>
    <definedName name="solver_rhs27" localSheetId="0" hidden="1">Feuil2!$Q$60</definedName>
    <definedName name="solver_rhs28" localSheetId="0" hidden="1">Feuil2!$Q$65</definedName>
    <definedName name="solver_rhs29" localSheetId="0" hidden="1">Feuil2!$Q$67</definedName>
    <definedName name="solver_rhs3" localSheetId="0" hidden="1">binaire</definedName>
    <definedName name="solver_rhs30" localSheetId="0" hidden="1">Feuil2!$Q$9</definedName>
    <definedName name="solver_rhs31" localSheetId="0" hidden="1">Feuil2!$T$19:$T$22</definedName>
    <definedName name="solver_rhs32" localSheetId="0" hidden="1">Feuil2!$T$33:$T$36</definedName>
    <definedName name="solver_rhs33" localSheetId="0" hidden="1">Feuil2!$T$47:$T$50</definedName>
    <definedName name="solver_rhs34" localSheetId="0" hidden="1">Feuil2!$T$5:$T$8</definedName>
    <definedName name="solver_rhs35" localSheetId="0" hidden="1">Feuil2!$T$61:$T$64</definedName>
    <definedName name="solver_rhs4" localSheetId="0" hidden="1">binaire</definedName>
    <definedName name="solver_rhs5" localSheetId="0" hidden="1">binaire</definedName>
    <definedName name="solver_rhs6" localSheetId="0" hidden="1">binaire</definedName>
    <definedName name="solver_rhs7" localSheetId="0" hidden="1">binaire</definedName>
    <definedName name="solver_rhs8" localSheetId="0" hidden="1">binaire</definedName>
    <definedName name="solver_rhs9" localSheetId="0" hidden="1">binaire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2" l="1"/>
  <c r="N3" i="2"/>
  <c r="N2" i="2"/>
  <c r="W3" i="2" l="1"/>
  <c r="W2" i="2"/>
  <c r="W4" i="2"/>
  <c r="W5" i="2" s="1"/>
  <c r="W6" i="2" s="1"/>
  <c r="W7" i="2" s="1"/>
  <c r="W8" i="2" s="1"/>
  <c r="W9" i="2" s="1"/>
  <c r="W10" i="2" s="1"/>
  <c r="W11" i="2" s="1"/>
  <c r="W12" i="2" s="1"/>
  <c r="W13" i="2" s="1"/>
  <c r="W14" i="2" s="1"/>
  <c r="W15" i="2" s="1"/>
  <c r="W16" i="2" s="1"/>
  <c r="W17" i="2" s="1"/>
  <c r="W18" i="2" s="1"/>
  <c r="W19" i="2" s="1"/>
  <c r="W20" i="2" s="1"/>
  <c r="W21" i="2" s="1"/>
  <c r="W22" i="2" s="1"/>
  <c r="W23" i="2" s="1"/>
  <c r="W24" i="2" s="1"/>
  <c r="W25" i="2" s="1"/>
  <c r="W26" i="2" s="1"/>
  <c r="W27" i="2" s="1"/>
  <c r="W28" i="2" s="1"/>
  <c r="W29" i="2" s="1"/>
  <c r="W30" i="2" s="1"/>
  <c r="W31" i="2" s="1"/>
  <c r="W32" i="2" s="1"/>
  <c r="W33" i="2" s="1"/>
  <c r="W34" i="2" s="1"/>
  <c r="W35" i="2" s="1"/>
  <c r="W36" i="2" s="1"/>
  <c r="W37" i="2" s="1"/>
  <c r="W38" i="2" s="1"/>
  <c r="W39" i="2" s="1"/>
  <c r="W40" i="2" s="1"/>
  <c r="W41" i="2" s="1"/>
  <c r="W42" i="2" s="1"/>
  <c r="W43" i="2" s="1"/>
  <c r="W44" i="2" s="1"/>
  <c r="W45" i="2" s="1"/>
  <c r="W46" i="2" s="1"/>
  <c r="W47" i="2" s="1"/>
  <c r="W48" i="2" s="1"/>
  <c r="W49" i="2" s="1"/>
  <c r="W50" i="2" s="1"/>
  <c r="W51" i="2" s="1"/>
  <c r="W52" i="2" s="1"/>
  <c r="W53" i="2" s="1"/>
  <c r="W54" i="2" s="1"/>
  <c r="W55" i="2" s="1"/>
  <c r="W56" i="2" s="1"/>
  <c r="W57" i="2" s="1"/>
  <c r="W58" i="2" s="1"/>
  <c r="W59" i="2" s="1"/>
  <c r="W60" i="2" s="1"/>
  <c r="W61" i="2" s="1"/>
  <c r="W62" i="2" s="1"/>
  <c r="W63" i="2" s="1"/>
  <c r="W64" i="2" s="1"/>
  <c r="W65" i="2" s="1"/>
  <c r="W66" i="2" s="1"/>
  <c r="W67" i="2" s="1"/>
  <c r="W68" i="2" s="1"/>
  <c r="W69" i="2" s="1"/>
  <c r="W70" i="2" s="1"/>
  <c r="W71" i="2" s="1"/>
  <c r="W72" i="2" s="1"/>
  <c r="W73" i="2" s="1"/>
  <c r="W74" i="2" s="1"/>
  <c r="W75" i="2" s="1"/>
  <c r="W76" i="2" s="1"/>
  <c r="W77" i="2" s="1"/>
  <c r="W78" i="2" s="1"/>
  <c r="W79" i="2" s="1"/>
  <c r="W80" i="2" s="1"/>
  <c r="W81" i="2" s="1"/>
  <c r="W82" i="2" s="1"/>
  <c r="W83" i="2" s="1"/>
  <c r="W84" i="2" s="1"/>
  <c r="W85" i="2" s="1"/>
  <c r="W86" i="2" s="1"/>
  <c r="W87" i="2" s="1"/>
  <c r="W88" i="2" s="1"/>
  <c r="W89" i="2" s="1"/>
  <c r="W90" i="2" s="1"/>
  <c r="W91" i="2" s="1"/>
  <c r="W92" i="2" s="1"/>
  <c r="W93" i="2" s="1"/>
  <c r="W94" i="2" s="1"/>
  <c r="W95" i="2" s="1"/>
  <c r="J16" i="2"/>
  <c r="J9" i="2"/>
  <c r="J2" i="2"/>
  <c r="G2" i="2"/>
  <c r="G3" i="2"/>
  <c r="G9" i="2" l="1"/>
  <c r="D10" i="2"/>
  <c r="D11" i="2"/>
  <c r="D12" i="2"/>
  <c r="D9" i="2"/>
  <c r="G4" i="2"/>
  <c r="G5" i="2"/>
  <c r="J4" i="2"/>
  <c r="K5" i="2"/>
  <c r="K3" i="2"/>
  <c r="J11" i="2"/>
  <c r="K12" i="2"/>
  <c r="K10" i="2"/>
  <c r="M76" i="2" l="1"/>
  <c r="G12" i="2"/>
  <c r="D19" i="2" s="1"/>
  <c r="G19" i="2" s="1"/>
  <c r="D26" i="2" s="1"/>
  <c r="G26" i="2" s="1"/>
  <c r="D33" i="2" s="1"/>
  <c r="G33" i="2" s="1"/>
  <c r="D40" i="2" s="1"/>
  <c r="G40" i="2" s="1"/>
  <c r="D47" i="2" s="1"/>
  <c r="G47" i="2" s="1"/>
  <c r="D54" i="2" s="1"/>
  <c r="G54" i="2" s="1"/>
  <c r="D61" i="2" s="1"/>
  <c r="G61" i="2" s="1"/>
  <c r="D68" i="2" s="1"/>
  <c r="G68" i="2" s="1"/>
  <c r="G11" i="2"/>
  <c r="D18" i="2" s="1"/>
  <c r="G18" i="2" s="1"/>
  <c r="D25" i="2" s="1"/>
  <c r="G25" i="2" s="1"/>
  <c r="D32" i="2" s="1"/>
  <c r="G32" i="2" s="1"/>
  <c r="D39" i="2" s="1"/>
  <c r="G39" i="2" s="1"/>
  <c r="D46" i="2" s="1"/>
  <c r="G46" i="2" s="1"/>
  <c r="D53" i="2" s="1"/>
  <c r="G53" i="2" s="1"/>
  <c r="D60" i="2" s="1"/>
  <c r="G60" i="2" s="1"/>
  <c r="D67" i="2" s="1"/>
  <c r="G67" i="2" s="1"/>
  <c r="G10" i="2"/>
  <c r="D17" i="2" s="1"/>
  <c r="G17" i="2" s="1"/>
  <c r="D24" i="2" s="1"/>
  <c r="G24" i="2" s="1"/>
  <c r="D31" i="2" s="1"/>
  <c r="G31" i="2" s="1"/>
  <c r="D38" i="2" s="1"/>
  <c r="G38" i="2" s="1"/>
  <c r="D45" i="2" s="1"/>
  <c r="G45" i="2" s="1"/>
  <c r="D52" i="2" s="1"/>
  <c r="G52" i="2" s="1"/>
  <c r="D59" i="2" s="1"/>
  <c r="G59" i="2" s="1"/>
  <c r="D66" i="2" s="1"/>
  <c r="G66" i="2" s="1"/>
  <c r="D16" i="2"/>
  <c r="N9" i="2"/>
  <c r="G16" i="2" l="1"/>
  <c r="D23" i="2" s="1"/>
  <c r="G23" i="2" s="1"/>
  <c r="D30" i="2" s="1"/>
  <c r="G30" i="2" s="1"/>
  <c r="D37" i="2" s="1"/>
  <c r="G37" i="2" s="1"/>
  <c r="D44" i="2" s="1"/>
  <c r="G44" i="2" s="1"/>
  <c r="D51" i="2" s="1"/>
  <c r="G51" i="2" s="1"/>
  <c r="D58" i="2" s="1"/>
  <c r="G58" i="2" s="1"/>
  <c r="D65" i="2" s="1"/>
  <c r="G65" i="2" s="1"/>
  <c r="N68" i="2"/>
  <c r="N67" i="2"/>
  <c r="L67" i="2"/>
  <c r="N66" i="2"/>
  <c r="N65" i="2"/>
  <c r="L65" i="2"/>
  <c r="N61" i="2"/>
  <c r="N60" i="2"/>
  <c r="L60" i="2"/>
  <c r="N59" i="2"/>
  <c r="N58" i="2"/>
  <c r="L58" i="2"/>
  <c r="N54" i="2"/>
  <c r="N53" i="2"/>
  <c r="L53" i="2"/>
  <c r="N52" i="2"/>
  <c r="N51" i="2"/>
  <c r="L51" i="2"/>
  <c r="N47" i="2"/>
  <c r="N46" i="2"/>
  <c r="L46" i="2"/>
  <c r="N45" i="2"/>
  <c r="N44" i="2"/>
  <c r="L44" i="2"/>
  <c r="N40" i="2"/>
  <c r="N39" i="2"/>
  <c r="L39" i="2"/>
  <c r="N38" i="2"/>
  <c r="N37" i="2"/>
  <c r="L37" i="2"/>
  <c r="N33" i="2"/>
  <c r="N32" i="2"/>
  <c r="L32" i="2"/>
  <c r="N31" i="2"/>
  <c r="N30" i="2"/>
  <c r="L30" i="2"/>
  <c r="N23" i="2"/>
  <c r="L25" i="2"/>
  <c r="L23" i="2"/>
  <c r="L2" i="2"/>
  <c r="B72" i="2"/>
  <c r="N26" i="2"/>
  <c r="N25" i="2"/>
  <c r="N24" i="2"/>
  <c r="N19" i="2"/>
  <c r="N18" i="2"/>
  <c r="N17" i="2"/>
  <c r="N16" i="2"/>
  <c r="N12" i="2"/>
  <c r="N11" i="2"/>
  <c r="N10" i="2"/>
  <c r="N4" i="2"/>
  <c r="N5" i="2"/>
  <c r="L18" i="2"/>
  <c r="L16" i="2"/>
  <c r="L11" i="2"/>
  <c r="L9" i="2"/>
  <c r="L4" i="2"/>
  <c r="R7" i="2" l="1"/>
  <c r="R47" i="2"/>
  <c r="R64" i="2"/>
  <c r="R61" i="2"/>
  <c r="R50" i="2"/>
  <c r="R33" i="2"/>
  <c r="R22" i="2"/>
  <c r="R48" i="2"/>
  <c r="R49" i="2"/>
  <c r="R62" i="2"/>
  <c r="R63" i="2"/>
  <c r="R36" i="2"/>
  <c r="R34" i="2"/>
  <c r="R35" i="2"/>
  <c r="R20" i="2"/>
  <c r="R8" i="2"/>
  <c r="R6" i="2"/>
  <c r="R21" i="2"/>
  <c r="R19" i="2"/>
</calcChain>
</file>

<file path=xl/sharedStrings.xml><?xml version="1.0" encoding="utf-8"?>
<sst xmlns="http://schemas.openxmlformats.org/spreadsheetml/2006/main" count="131" uniqueCount="37">
  <si>
    <t>r0</t>
  </si>
  <si>
    <t>i0</t>
  </si>
  <si>
    <t>t0</t>
  </si>
  <si>
    <t>r</t>
  </si>
  <si>
    <t>i</t>
  </si>
  <si>
    <t>t</t>
  </si>
  <si>
    <t xml:space="preserve">V </t>
  </si>
  <si>
    <t>q</t>
  </si>
  <si>
    <t>j</t>
  </si>
  <si>
    <t>w</t>
  </si>
  <si>
    <t>Coûts</t>
  </si>
  <si>
    <t>ALLER</t>
  </si>
  <si>
    <t>RETOUR</t>
  </si>
  <si>
    <t>OBJ</t>
  </si>
  <si>
    <t>VOYAGE 1</t>
  </si>
  <si>
    <t>VOYAGE 2</t>
  </si>
  <si>
    <t>VOYAGE 3</t>
  </si>
  <si>
    <t>VOYAGE 4</t>
  </si>
  <si>
    <t>VOYAGE 5</t>
  </si>
  <si>
    <t>V (navire)</t>
  </si>
  <si>
    <t>Nœud d'origine</t>
  </si>
  <si>
    <t>Capa</t>
  </si>
  <si>
    <t>V</t>
  </si>
  <si>
    <t>P1</t>
  </si>
  <si>
    <t>P2</t>
  </si>
  <si>
    <t>P3</t>
  </si>
  <si>
    <t>C1</t>
  </si>
  <si>
    <t>C2</t>
  </si>
  <si>
    <t>quant chargé C1</t>
  </si>
  <si>
    <t>quant chargé C2</t>
  </si>
  <si>
    <t>T1</t>
  </si>
  <si>
    <t>T2</t>
  </si>
  <si>
    <t>T3</t>
  </si>
  <si>
    <t>T4</t>
  </si>
  <si>
    <t>CONTRAINTE 2 et 3 DE L'ARTICLE</t>
  </si>
  <si>
    <t>CONTRAINTE 4 DE L'ARTICLE</t>
  </si>
  <si>
    <t>Niv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</si>
</sst>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4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91D59-1C53-4135-85FD-05B4EB109EBB}">
  <dimension ref="A1:Y95"/>
  <sheetViews>
    <sheetView tabSelected="1" topLeftCell="F1" zoomScale="71" zoomScaleNormal="71" workbookViewId="0">
      <selection activeCell="W2" sqref="W2"/>
    </sheetView>
  </sheetViews>
  <sheetFormatPr baseColWidth="10" defaultRowHeight="15" x14ac:dyDescent="0.25"/>
  <cols>
    <col min="10" max="11" width="17" customWidth="1"/>
    <col min="13" max="13" width="25.140625" customWidth="1"/>
  </cols>
  <sheetData>
    <row r="1" spans="1:25" x14ac:dyDescent="0.25">
      <c r="A1" t="s">
        <v>19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10</v>
      </c>
      <c r="I1" t="s">
        <v>14</v>
      </c>
      <c r="J1" t="s">
        <v>28</v>
      </c>
      <c r="K1" t="s">
        <v>29</v>
      </c>
      <c r="L1" t="s">
        <v>34</v>
      </c>
      <c r="N1" t="s">
        <v>35</v>
      </c>
      <c r="V1" t="s">
        <v>36</v>
      </c>
      <c r="W1" t="s">
        <v>23</v>
      </c>
      <c r="X1" t="s">
        <v>24</v>
      </c>
      <c r="Y1" t="s">
        <v>25</v>
      </c>
    </row>
    <row r="2" spans="1:25" x14ac:dyDescent="0.25">
      <c r="A2">
        <v>1</v>
      </c>
      <c r="B2" s="1">
        <v>1</v>
      </c>
      <c r="C2" s="1">
        <v>1</v>
      </c>
      <c r="D2" s="1">
        <v>4</v>
      </c>
      <c r="E2" s="1">
        <v>1</v>
      </c>
      <c r="F2" s="1">
        <v>1</v>
      </c>
      <c r="G2" s="1">
        <f>D2+E78</f>
        <v>11</v>
      </c>
      <c r="H2" s="1">
        <v>8</v>
      </c>
      <c r="I2" s="2">
        <v>1</v>
      </c>
      <c r="J2" s="2">
        <f>I2*L74*D2</f>
        <v>400</v>
      </c>
      <c r="K2" s="4"/>
      <c r="L2">
        <f>SUM(I2:I3)</f>
        <v>1</v>
      </c>
      <c r="N2">
        <f>I2</f>
        <v>1</v>
      </c>
      <c r="Q2">
        <v>1</v>
      </c>
      <c r="V2">
        <v>1</v>
      </c>
      <c r="W2">
        <f>0+J2-100</f>
        <v>300</v>
      </c>
    </row>
    <row r="3" spans="1:25" x14ac:dyDescent="0.25">
      <c r="A3">
        <v>1</v>
      </c>
      <c r="B3" s="1">
        <v>2</v>
      </c>
      <c r="C3" s="1">
        <v>1</v>
      </c>
      <c r="D3" s="1">
        <v>4</v>
      </c>
      <c r="E3" s="1">
        <v>2</v>
      </c>
      <c r="F3" s="1">
        <v>1</v>
      </c>
      <c r="G3" s="1">
        <f>D3+E79</f>
        <v>8</v>
      </c>
      <c r="H3" s="1">
        <v>4</v>
      </c>
      <c r="I3" s="2">
        <v>0</v>
      </c>
      <c r="J3" s="4"/>
      <c r="K3" s="2">
        <f>I3*M74*D3</f>
        <v>0</v>
      </c>
      <c r="N3">
        <f>I3</f>
        <v>0</v>
      </c>
      <c r="V3">
        <v>2</v>
      </c>
      <c r="W3">
        <f>W2+100</f>
        <v>400</v>
      </c>
    </row>
    <row r="4" spans="1:25" x14ac:dyDescent="0.25">
      <c r="A4">
        <v>2</v>
      </c>
      <c r="B4" s="1">
        <v>1</v>
      </c>
      <c r="C4" s="1">
        <v>1</v>
      </c>
      <c r="D4" s="1">
        <v>4</v>
      </c>
      <c r="E4" s="1">
        <v>1</v>
      </c>
      <c r="F4" s="1">
        <v>1</v>
      </c>
      <c r="G4" s="1">
        <f t="shared" ref="G4:G5" si="0">D4+E80</f>
        <v>13</v>
      </c>
      <c r="H4" s="1">
        <v>9</v>
      </c>
      <c r="I4" s="2">
        <v>1</v>
      </c>
      <c r="J4" s="2">
        <f>I4*L74*D4</f>
        <v>400</v>
      </c>
      <c r="K4" s="4"/>
      <c r="L4">
        <f>SUM(I4:I5)</f>
        <v>1</v>
      </c>
      <c r="N4">
        <f>I4</f>
        <v>1</v>
      </c>
      <c r="Q4">
        <v>1</v>
      </c>
      <c r="V4">
        <v>3</v>
      </c>
      <c r="W4">
        <f t="shared" ref="W4:W67" si="1">W3+100</f>
        <v>500</v>
      </c>
    </row>
    <row r="5" spans="1:25" x14ac:dyDescent="0.25">
      <c r="A5">
        <v>2</v>
      </c>
      <c r="B5" s="1">
        <v>2</v>
      </c>
      <c r="C5" s="1">
        <v>1</v>
      </c>
      <c r="D5" s="1">
        <v>4</v>
      </c>
      <c r="E5" s="1">
        <v>2</v>
      </c>
      <c r="F5" s="1">
        <v>1</v>
      </c>
      <c r="G5" s="1">
        <f t="shared" si="0"/>
        <v>9</v>
      </c>
      <c r="H5" s="1">
        <v>3</v>
      </c>
      <c r="I5" s="2">
        <v>0</v>
      </c>
      <c r="J5" s="4"/>
      <c r="K5" s="2">
        <f>M74*I5*D5</f>
        <v>0</v>
      </c>
      <c r="N5">
        <f>I5</f>
        <v>0</v>
      </c>
      <c r="R5">
        <f>N2-N9</f>
        <v>0</v>
      </c>
      <c r="T5">
        <v>0</v>
      </c>
      <c r="V5">
        <v>4</v>
      </c>
      <c r="W5">
        <f t="shared" si="1"/>
        <v>600</v>
      </c>
    </row>
    <row r="6" spans="1:25" x14ac:dyDescent="0.25">
      <c r="A6" t="s">
        <v>11</v>
      </c>
      <c r="B6" s="5" t="s">
        <v>20</v>
      </c>
      <c r="C6" s="5"/>
      <c r="D6" s="5"/>
      <c r="E6" t="s">
        <v>14</v>
      </c>
      <c r="R6">
        <f>N3-N10</f>
        <v>0</v>
      </c>
      <c r="T6">
        <v>0</v>
      </c>
      <c r="V6">
        <v>5</v>
      </c>
      <c r="W6">
        <f t="shared" si="1"/>
        <v>700</v>
      </c>
    </row>
    <row r="7" spans="1:25" x14ac:dyDescent="0.25">
      <c r="R7">
        <f>N4-N11</f>
        <v>0</v>
      </c>
      <c r="T7">
        <v>0</v>
      </c>
      <c r="V7">
        <v>6</v>
      </c>
      <c r="W7">
        <f t="shared" si="1"/>
        <v>800</v>
      </c>
    </row>
    <row r="8" spans="1:25" x14ac:dyDescent="0.25">
      <c r="A8" t="s">
        <v>6</v>
      </c>
      <c r="B8" t="s">
        <v>3</v>
      </c>
      <c r="C8" t="s">
        <v>4</v>
      </c>
      <c r="D8" t="s">
        <v>5</v>
      </c>
      <c r="E8" t="s">
        <v>7</v>
      </c>
      <c r="F8" t="s">
        <v>8</v>
      </c>
      <c r="G8" t="s">
        <v>9</v>
      </c>
      <c r="H8" t="s">
        <v>10</v>
      </c>
      <c r="I8" t="s">
        <v>14</v>
      </c>
      <c r="R8">
        <f>N5-N12</f>
        <v>0</v>
      </c>
      <c r="T8">
        <v>0</v>
      </c>
      <c r="V8">
        <v>7</v>
      </c>
      <c r="W8">
        <f t="shared" si="1"/>
        <v>900</v>
      </c>
    </row>
    <row r="9" spans="1:25" x14ac:dyDescent="0.25">
      <c r="A9">
        <v>1</v>
      </c>
      <c r="B9" s="1">
        <v>1</v>
      </c>
      <c r="C9" s="1">
        <v>1</v>
      </c>
      <c r="D9" s="1">
        <f>G2</f>
        <v>11</v>
      </c>
      <c r="E9" s="1">
        <v>1</v>
      </c>
      <c r="F9" s="1">
        <v>1</v>
      </c>
      <c r="G9" s="1">
        <f>D9+7</f>
        <v>18</v>
      </c>
      <c r="H9" s="1">
        <v>8</v>
      </c>
      <c r="I9" s="2">
        <v>1</v>
      </c>
      <c r="J9" s="2">
        <f>-1*J2</f>
        <v>-400</v>
      </c>
      <c r="K9" s="4"/>
      <c r="L9">
        <f>SUM(I9:I10)</f>
        <v>1</v>
      </c>
      <c r="N9">
        <f>I9</f>
        <v>1</v>
      </c>
      <c r="Q9">
        <v>1</v>
      </c>
      <c r="V9">
        <v>8</v>
      </c>
      <c r="W9">
        <f t="shared" si="1"/>
        <v>1000</v>
      </c>
    </row>
    <row r="10" spans="1:25" x14ac:dyDescent="0.25">
      <c r="A10">
        <v>1</v>
      </c>
      <c r="B10" s="1">
        <v>2</v>
      </c>
      <c r="C10" s="1">
        <v>1</v>
      </c>
      <c r="D10" s="1">
        <f t="shared" ref="D10:D12" si="2">G3</f>
        <v>8</v>
      </c>
      <c r="E10" s="1">
        <v>2</v>
      </c>
      <c r="F10" s="1">
        <v>1</v>
      </c>
      <c r="G10" s="1">
        <f>D10+4</f>
        <v>12</v>
      </c>
      <c r="H10" s="1">
        <v>4</v>
      </c>
      <c r="I10" s="2">
        <v>0</v>
      </c>
      <c r="J10" s="4"/>
      <c r="K10" s="2">
        <f>-1*K3</f>
        <v>0</v>
      </c>
      <c r="N10">
        <f>I10</f>
        <v>0</v>
      </c>
      <c r="V10">
        <v>9</v>
      </c>
      <c r="W10">
        <f t="shared" si="1"/>
        <v>1100</v>
      </c>
    </row>
    <row r="11" spans="1:25" x14ac:dyDescent="0.25">
      <c r="A11">
        <v>2</v>
      </c>
      <c r="B11" s="1">
        <v>1</v>
      </c>
      <c r="C11" s="1">
        <v>1</v>
      </c>
      <c r="D11" s="1">
        <f t="shared" si="2"/>
        <v>13</v>
      </c>
      <c r="E11" s="1">
        <v>1</v>
      </c>
      <c r="F11" s="1">
        <v>1</v>
      </c>
      <c r="G11" s="1">
        <f>D11+9</f>
        <v>22</v>
      </c>
      <c r="H11" s="1">
        <v>9</v>
      </c>
      <c r="I11" s="2">
        <v>1</v>
      </c>
      <c r="J11" s="2">
        <f>-1*J4</f>
        <v>-400</v>
      </c>
      <c r="K11" s="4"/>
      <c r="L11">
        <f>SUM(I11:I12)</f>
        <v>1</v>
      </c>
      <c r="N11">
        <f>I11</f>
        <v>1</v>
      </c>
      <c r="Q11">
        <v>1</v>
      </c>
      <c r="V11">
        <v>10</v>
      </c>
      <c r="W11">
        <f t="shared" si="1"/>
        <v>1200</v>
      </c>
    </row>
    <row r="12" spans="1:25" x14ac:dyDescent="0.25">
      <c r="A12">
        <v>2</v>
      </c>
      <c r="B12" s="1">
        <v>2</v>
      </c>
      <c r="C12" s="1">
        <v>1</v>
      </c>
      <c r="D12" s="1">
        <f t="shared" si="2"/>
        <v>9</v>
      </c>
      <c r="E12" s="1">
        <v>2</v>
      </c>
      <c r="F12" s="1">
        <v>1</v>
      </c>
      <c r="G12" s="1">
        <f>D12+5</f>
        <v>14</v>
      </c>
      <c r="H12" s="1">
        <v>3</v>
      </c>
      <c r="I12" s="2">
        <v>0</v>
      </c>
      <c r="J12" s="4"/>
      <c r="K12" s="2">
        <f>-1*K5</f>
        <v>0</v>
      </c>
      <c r="N12">
        <f>I12</f>
        <v>0</v>
      </c>
      <c r="V12">
        <v>11</v>
      </c>
      <c r="W12">
        <f t="shared" si="1"/>
        <v>1300</v>
      </c>
    </row>
    <row r="13" spans="1:25" x14ac:dyDescent="0.25">
      <c r="A13" t="s">
        <v>12</v>
      </c>
      <c r="E13" t="s">
        <v>14</v>
      </c>
      <c r="V13">
        <v>12</v>
      </c>
      <c r="W13">
        <f t="shared" si="1"/>
        <v>1400</v>
      </c>
    </row>
    <row r="14" spans="1:25" x14ac:dyDescent="0.25">
      <c r="V14">
        <v>13</v>
      </c>
      <c r="W14">
        <f t="shared" si="1"/>
        <v>1500</v>
      </c>
    </row>
    <row r="15" spans="1:25" x14ac:dyDescent="0.25">
      <c r="A15" t="s">
        <v>6</v>
      </c>
      <c r="B15" t="s">
        <v>3</v>
      </c>
      <c r="C15" t="s">
        <v>4</v>
      </c>
      <c r="D15" t="s">
        <v>5</v>
      </c>
      <c r="E15" t="s">
        <v>7</v>
      </c>
      <c r="F15" t="s">
        <v>8</v>
      </c>
      <c r="G15" t="s">
        <v>9</v>
      </c>
      <c r="H15" t="s">
        <v>10</v>
      </c>
      <c r="I15" t="s">
        <v>15</v>
      </c>
      <c r="V15">
        <v>14</v>
      </c>
      <c r="W15">
        <f t="shared" si="1"/>
        <v>1600</v>
      </c>
    </row>
    <row r="16" spans="1:25" x14ac:dyDescent="0.25">
      <c r="A16">
        <v>1</v>
      </c>
      <c r="B16" s="1">
        <v>1</v>
      </c>
      <c r="C16" s="1">
        <v>2</v>
      </c>
      <c r="D16" s="1">
        <f>G9</f>
        <v>18</v>
      </c>
      <c r="E16" s="1">
        <v>1</v>
      </c>
      <c r="F16" s="1">
        <v>2</v>
      </c>
      <c r="G16" s="1">
        <f>D16+7</f>
        <v>25</v>
      </c>
      <c r="H16" s="1">
        <v>3</v>
      </c>
      <c r="I16" s="2">
        <v>1</v>
      </c>
      <c r="J16" s="2">
        <f>L74*I16*(D16-D2)</f>
        <v>1400</v>
      </c>
      <c r="K16" s="4"/>
      <c r="L16">
        <f>SUM(I16:I17)</f>
        <v>1</v>
      </c>
      <c r="N16">
        <f>I16</f>
        <v>1</v>
      </c>
      <c r="Q16">
        <v>1</v>
      </c>
      <c r="V16">
        <v>15</v>
      </c>
      <c r="W16">
        <f t="shared" si="1"/>
        <v>1700</v>
      </c>
    </row>
    <row r="17" spans="1:23" x14ac:dyDescent="0.25">
      <c r="A17">
        <v>1</v>
      </c>
      <c r="B17" s="1">
        <v>2</v>
      </c>
      <c r="C17" s="1">
        <v>2</v>
      </c>
      <c r="D17" s="1">
        <f>G10</f>
        <v>12</v>
      </c>
      <c r="E17" s="1">
        <v>2</v>
      </c>
      <c r="F17" s="1">
        <v>2</v>
      </c>
      <c r="G17" s="1">
        <f>D17+4</f>
        <v>16</v>
      </c>
      <c r="H17" s="1">
        <v>2</v>
      </c>
      <c r="I17" s="2">
        <v>0</v>
      </c>
      <c r="J17" s="4"/>
      <c r="K17" s="2"/>
      <c r="N17">
        <f>I17</f>
        <v>0</v>
      </c>
      <c r="V17">
        <v>16</v>
      </c>
      <c r="W17">
        <f t="shared" si="1"/>
        <v>1800</v>
      </c>
    </row>
    <row r="18" spans="1:23" x14ac:dyDescent="0.25">
      <c r="A18">
        <v>2</v>
      </c>
      <c r="B18" s="1">
        <v>1</v>
      </c>
      <c r="C18" s="1">
        <v>2</v>
      </c>
      <c r="D18" s="1">
        <f>G11</f>
        <v>22</v>
      </c>
      <c r="E18" s="1">
        <v>1</v>
      </c>
      <c r="F18" s="1">
        <v>2</v>
      </c>
      <c r="G18" s="1">
        <f>D18+9</f>
        <v>31</v>
      </c>
      <c r="H18" s="1">
        <v>5</v>
      </c>
      <c r="I18" s="2">
        <v>0</v>
      </c>
      <c r="J18" s="2"/>
      <c r="K18" s="4"/>
      <c r="L18">
        <f>SUM(I18:I19)</f>
        <v>1</v>
      </c>
      <c r="N18">
        <f>I18</f>
        <v>0</v>
      </c>
      <c r="Q18">
        <v>1</v>
      </c>
      <c r="V18">
        <v>17</v>
      </c>
      <c r="W18">
        <f t="shared" si="1"/>
        <v>1900</v>
      </c>
    </row>
    <row r="19" spans="1:23" x14ac:dyDescent="0.25">
      <c r="A19">
        <v>2</v>
      </c>
      <c r="B19" s="1">
        <v>2</v>
      </c>
      <c r="C19" s="1">
        <v>2</v>
      </c>
      <c r="D19" s="1">
        <f>G12</f>
        <v>14</v>
      </c>
      <c r="E19" s="1">
        <v>2</v>
      </c>
      <c r="F19" s="1">
        <v>2</v>
      </c>
      <c r="G19" s="1">
        <f>D19+5</f>
        <v>19</v>
      </c>
      <c r="H19" s="1">
        <v>6</v>
      </c>
      <c r="I19" s="2">
        <v>1</v>
      </c>
      <c r="J19" s="4"/>
      <c r="K19" s="2"/>
      <c r="N19">
        <f>I19</f>
        <v>1</v>
      </c>
      <c r="R19">
        <f>N16-N23</f>
        <v>0</v>
      </c>
      <c r="T19">
        <v>0</v>
      </c>
      <c r="V19">
        <v>18</v>
      </c>
      <c r="W19">
        <f t="shared" si="1"/>
        <v>2000</v>
      </c>
    </row>
    <row r="20" spans="1:23" x14ac:dyDescent="0.25">
      <c r="A20" t="s">
        <v>11</v>
      </c>
      <c r="E20" t="s">
        <v>15</v>
      </c>
      <c r="R20">
        <f>N17-N24</f>
        <v>0</v>
      </c>
      <c r="T20">
        <v>0</v>
      </c>
      <c r="V20">
        <v>19</v>
      </c>
      <c r="W20">
        <f t="shared" si="1"/>
        <v>2100</v>
      </c>
    </row>
    <row r="21" spans="1:23" x14ac:dyDescent="0.25">
      <c r="R21">
        <f>N18-N25</f>
        <v>0</v>
      </c>
      <c r="T21">
        <v>0</v>
      </c>
      <c r="V21">
        <v>20</v>
      </c>
      <c r="W21">
        <f t="shared" si="1"/>
        <v>2200</v>
      </c>
    </row>
    <row r="22" spans="1:23" x14ac:dyDescent="0.25">
      <c r="A22" t="s">
        <v>6</v>
      </c>
      <c r="B22" t="s">
        <v>3</v>
      </c>
      <c r="C22" t="s">
        <v>4</v>
      </c>
      <c r="D22" t="s">
        <v>5</v>
      </c>
      <c r="E22" t="s">
        <v>7</v>
      </c>
      <c r="F22" t="s">
        <v>8</v>
      </c>
      <c r="G22" t="s">
        <v>9</v>
      </c>
      <c r="H22" t="s">
        <v>10</v>
      </c>
      <c r="I22" t="s">
        <v>15</v>
      </c>
      <c r="R22">
        <f>N19-N26</f>
        <v>0</v>
      </c>
      <c r="T22">
        <v>0</v>
      </c>
      <c r="V22">
        <v>21</v>
      </c>
      <c r="W22">
        <f t="shared" si="1"/>
        <v>2300</v>
      </c>
    </row>
    <row r="23" spans="1:23" x14ac:dyDescent="0.25">
      <c r="A23">
        <v>1</v>
      </c>
      <c r="B23" s="1">
        <v>1</v>
      </c>
      <c r="C23" s="1">
        <v>2</v>
      </c>
      <c r="D23" s="1">
        <f>G16</f>
        <v>25</v>
      </c>
      <c r="E23" s="1">
        <v>1</v>
      </c>
      <c r="F23" s="1">
        <v>2</v>
      </c>
      <c r="G23" s="1">
        <f>D23+7</f>
        <v>32</v>
      </c>
      <c r="H23" s="1">
        <v>3</v>
      </c>
      <c r="I23" s="2">
        <v>1</v>
      </c>
      <c r="J23" s="2"/>
      <c r="K23" s="4"/>
      <c r="L23">
        <f>SUM(I23:I24)</f>
        <v>1</v>
      </c>
      <c r="N23">
        <f>I23</f>
        <v>1</v>
      </c>
      <c r="Q23">
        <v>1</v>
      </c>
      <c r="V23">
        <v>22</v>
      </c>
      <c r="W23">
        <f t="shared" si="1"/>
        <v>2400</v>
      </c>
    </row>
    <row r="24" spans="1:23" x14ac:dyDescent="0.25">
      <c r="A24">
        <v>1</v>
      </c>
      <c r="B24" s="1">
        <v>2</v>
      </c>
      <c r="C24" s="1">
        <v>2</v>
      </c>
      <c r="D24" s="1">
        <f>G17</f>
        <v>16</v>
      </c>
      <c r="E24" s="1">
        <v>2</v>
      </c>
      <c r="F24" s="1">
        <v>2</v>
      </c>
      <c r="G24" s="1">
        <f>D24+4</f>
        <v>20</v>
      </c>
      <c r="H24" s="1">
        <v>2</v>
      </c>
      <c r="I24" s="2">
        <v>0</v>
      </c>
      <c r="J24" s="4"/>
      <c r="K24" s="2"/>
      <c r="N24">
        <f>I24</f>
        <v>0</v>
      </c>
      <c r="V24">
        <v>23</v>
      </c>
      <c r="W24">
        <f t="shared" si="1"/>
        <v>2500</v>
      </c>
    </row>
    <row r="25" spans="1:23" x14ac:dyDescent="0.25">
      <c r="A25">
        <v>2</v>
      </c>
      <c r="B25" s="1">
        <v>1</v>
      </c>
      <c r="C25" s="1">
        <v>2</v>
      </c>
      <c r="D25" s="1">
        <f>G18</f>
        <v>31</v>
      </c>
      <c r="E25" s="1">
        <v>1</v>
      </c>
      <c r="F25" s="1">
        <v>2</v>
      </c>
      <c r="G25" s="1">
        <f>D25+9</f>
        <v>40</v>
      </c>
      <c r="H25" s="1">
        <v>5</v>
      </c>
      <c r="I25" s="2">
        <v>0</v>
      </c>
      <c r="J25" s="2"/>
      <c r="K25" s="4"/>
      <c r="L25">
        <f>SUM(I25:I26)</f>
        <v>1</v>
      </c>
      <c r="N25">
        <f>I25</f>
        <v>0</v>
      </c>
      <c r="Q25">
        <v>1</v>
      </c>
      <c r="V25">
        <v>24</v>
      </c>
      <c r="W25">
        <f t="shared" si="1"/>
        <v>2600</v>
      </c>
    </row>
    <row r="26" spans="1:23" x14ac:dyDescent="0.25">
      <c r="A26">
        <v>2</v>
      </c>
      <c r="B26" s="1">
        <v>2</v>
      </c>
      <c r="C26" s="1">
        <v>2</v>
      </c>
      <c r="D26" s="1">
        <f>G19</f>
        <v>19</v>
      </c>
      <c r="E26" s="1">
        <v>2</v>
      </c>
      <c r="F26" s="1">
        <v>2</v>
      </c>
      <c r="G26" s="1">
        <f>D26+5</f>
        <v>24</v>
      </c>
      <c r="H26" s="1">
        <v>6</v>
      </c>
      <c r="I26" s="2">
        <v>1</v>
      </c>
      <c r="J26" s="4"/>
      <c r="K26" s="2"/>
      <c r="N26">
        <f>I26</f>
        <v>1</v>
      </c>
      <c r="V26">
        <v>25</v>
      </c>
      <c r="W26">
        <f t="shared" si="1"/>
        <v>2700</v>
      </c>
    </row>
    <row r="27" spans="1:23" x14ac:dyDescent="0.25">
      <c r="A27" t="s">
        <v>12</v>
      </c>
      <c r="E27" t="s">
        <v>15</v>
      </c>
      <c r="V27">
        <v>26</v>
      </c>
      <c r="W27">
        <f t="shared" si="1"/>
        <v>2800</v>
      </c>
    </row>
    <row r="28" spans="1:23" x14ac:dyDescent="0.25">
      <c r="V28">
        <v>27</v>
      </c>
      <c r="W28">
        <f t="shared" si="1"/>
        <v>2900</v>
      </c>
    </row>
    <row r="29" spans="1:23" x14ac:dyDescent="0.25">
      <c r="A29" t="s">
        <v>6</v>
      </c>
      <c r="B29" t="s">
        <v>3</v>
      </c>
      <c r="C29" t="s">
        <v>4</v>
      </c>
      <c r="D29" t="s">
        <v>5</v>
      </c>
      <c r="E29" t="s">
        <v>7</v>
      </c>
      <c r="F29" t="s">
        <v>8</v>
      </c>
      <c r="G29" t="s">
        <v>9</v>
      </c>
      <c r="H29" t="s">
        <v>10</v>
      </c>
      <c r="I29" t="s">
        <v>16</v>
      </c>
      <c r="V29">
        <v>28</v>
      </c>
      <c r="W29">
        <f t="shared" si="1"/>
        <v>3000</v>
      </c>
    </row>
    <row r="30" spans="1:23" x14ac:dyDescent="0.25">
      <c r="A30">
        <v>1</v>
      </c>
      <c r="B30" s="1">
        <v>1</v>
      </c>
      <c r="C30" s="1">
        <v>3</v>
      </c>
      <c r="D30" s="1">
        <f>G23</f>
        <v>32</v>
      </c>
      <c r="E30" s="1">
        <v>1</v>
      </c>
      <c r="F30" s="1">
        <v>3</v>
      </c>
      <c r="G30" s="1">
        <f>D30+7</f>
        <v>39</v>
      </c>
      <c r="H30" s="1">
        <v>9</v>
      </c>
      <c r="I30" s="2">
        <v>0</v>
      </c>
      <c r="J30" s="2"/>
      <c r="K30" s="4"/>
      <c r="L30">
        <f>SUM(I30:I31)</f>
        <v>1</v>
      </c>
      <c r="N30">
        <f>I30</f>
        <v>0</v>
      </c>
      <c r="Q30">
        <v>1</v>
      </c>
      <c r="V30">
        <v>29</v>
      </c>
      <c r="W30">
        <f t="shared" si="1"/>
        <v>3100</v>
      </c>
    </row>
    <row r="31" spans="1:23" x14ac:dyDescent="0.25">
      <c r="A31">
        <v>1</v>
      </c>
      <c r="B31" s="1">
        <v>2</v>
      </c>
      <c r="C31" s="1">
        <v>3</v>
      </c>
      <c r="D31" s="1">
        <f>G24</f>
        <v>20</v>
      </c>
      <c r="E31" s="1">
        <v>2</v>
      </c>
      <c r="F31" s="1">
        <v>3</v>
      </c>
      <c r="G31" s="1">
        <f>D31+4</f>
        <v>24</v>
      </c>
      <c r="H31" s="1">
        <v>14</v>
      </c>
      <c r="I31" s="2">
        <v>1</v>
      </c>
      <c r="J31" s="4"/>
      <c r="K31" s="2"/>
      <c r="N31">
        <f>I31</f>
        <v>1</v>
      </c>
      <c r="V31">
        <v>30</v>
      </c>
      <c r="W31">
        <f t="shared" si="1"/>
        <v>3200</v>
      </c>
    </row>
    <row r="32" spans="1:23" x14ac:dyDescent="0.25">
      <c r="A32">
        <v>2</v>
      </c>
      <c r="B32" s="1">
        <v>1</v>
      </c>
      <c r="C32" s="1">
        <v>3</v>
      </c>
      <c r="D32" s="1">
        <f>G25</f>
        <v>40</v>
      </c>
      <c r="E32" s="1">
        <v>1</v>
      </c>
      <c r="F32" s="1">
        <v>3</v>
      </c>
      <c r="G32" s="1">
        <f>D32+9</f>
        <v>49</v>
      </c>
      <c r="H32" s="1">
        <v>7</v>
      </c>
      <c r="I32" s="2">
        <v>0</v>
      </c>
      <c r="J32" s="2"/>
      <c r="K32" s="4"/>
      <c r="L32">
        <f>SUM(I32:I33)</f>
        <v>1</v>
      </c>
      <c r="N32">
        <f>I32</f>
        <v>0</v>
      </c>
      <c r="Q32">
        <v>1</v>
      </c>
      <c r="V32">
        <v>31</v>
      </c>
      <c r="W32">
        <f t="shared" si="1"/>
        <v>3300</v>
      </c>
    </row>
    <row r="33" spans="1:23" x14ac:dyDescent="0.25">
      <c r="A33">
        <v>2</v>
      </c>
      <c r="B33" s="1">
        <v>2</v>
      </c>
      <c r="C33" s="1">
        <v>3</v>
      </c>
      <c r="D33" s="1">
        <f>G26</f>
        <v>24</v>
      </c>
      <c r="E33" s="1">
        <v>2</v>
      </c>
      <c r="F33" s="1">
        <v>3</v>
      </c>
      <c r="G33" s="1">
        <f>D33+5</f>
        <v>29</v>
      </c>
      <c r="H33" s="1">
        <v>4</v>
      </c>
      <c r="I33" s="2">
        <v>1</v>
      </c>
      <c r="J33" s="4"/>
      <c r="K33" s="2"/>
      <c r="N33">
        <f>I33</f>
        <v>1</v>
      </c>
      <c r="R33">
        <f>N30-N37</f>
        <v>0</v>
      </c>
      <c r="T33">
        <v>0</v>
      </c>
      <c r="V33">
        <v>32</v>
      </c>
      <c r="W33">
        <f t="shared" si="1"/>
        <v>3400</v>
      </c>
    </row>
    <row r="34" spans="1:23" x14ac:dyDescent="0.25">
      <c r="A34" t="s">
        <v>11</v>
      </c>
      <c r="E34" t="s">
        <v>16</v>
      </c>
      <c r="R34">
        <f>N31-N38</f>
        <v>0</v>
      </c>
      <c r="T34">
        <v>0</v>
      </c>
      <c r="V34">
        <v>33</v>
      </c>
      <c r="W34">
        <f t="shared" si="1"/>
        <v>3500</v>
      </c>
    </row>
    <row r="35" spans="1:23" x14ac:dyDescent="0.25">
      <c r="R35">
        <f>N32-N39</f>
        <v>0</v>
      </c>
      <c r="T35">
        <v>0</v>
      </c>
      <c r="V35">
        <v>34</v>
      </c>
      <c r="W35">
        <f t="shared" si="1"/>
        <v>3600</v>
      </c>
    </row>
    <row r="36" spans="1:23" x14ac:dyDescent="0.25">
      <c r="A36" t="s">
        <v>6</v>
      </c>
      <c r="B36" t="s">
        <v>3</v>
      </c>
      <c r="C36" t="s">
        <v>4</v>
      </c>
      <c r="D36" t="s">
        <v>5</v>
      </c>
      <c r="E36" t="s">
        <v>7</v>
      </c>
      <c r="F36" t="s">
        <v>8</v>
      </c>
      <c r="G36" t="s">
        <v>9</v>
      </c>
      <c r="H36" t="s">
        <v>10</v>
      </c>
      <c r="I36" t="s">
        <v>16</v>
      </c>
      <c r="R36">
        <f>N33-N40</f>
        <v>0</v>
      </c>
      <c r="T36">
        <v>0</v>
      </c>
      <c r="V36">
        <v>35</v>
      </c>
      <c r="W36">
        <f t="shared" si="1"/>
        <v>3700</v>
      </c>
    </row>
    <row r="37" spans="1:23" x14ac:dyDescent="0.25">
      <c r="A37">
        <v>1</v>
      </c>
      <c r="B37" s="1">
        <v>1</v>
      </c>
      <c r="C37" s="1">
        <v>3</v>
      </c>
      <c r="D37" s="1">
        <f>G30</f>
        <v>39</v>
      </c>
      <c r="E37" s="1">
        <v>1</v>
      </c>
      <c r="F37" s="1">
        <v>3</v>
      </c>
      <c r="G37" s="1">
        <f>D37+7</f>
        <v>46</v>
      </c>
      <c r="H37" s="1">
        <v>9</v>
      </c>
      <c r="I37" s="2">
        <v>0</v>
      </c>
      <c r="J37" s="2"/>
      <c r="K37" s="4"/>
      <c r="L37">
        <f>SUM(I37:I38)</f>
        <v>1</v>
      </c>
      <c r="N37">
        <f>I37</f>
        <v>0</v>
      </c>
      <c r="Q37">
        <v>1</v>
      </c>
      <c r="V37">
        <v>36</v>
      </c>
      <c r="W37">
        <f t="shared" si="1"/>
        <v>3800</v>
      </c>
    </row>
    <row r="38" spans="1:23" x14ac:dyDescent="0.25">
      <c r="A38">
        <v>1</v>
      </c>
      <c r="B38" s="1">
        <v>2</v>
      </c>
      <c r="C38" s="1">
        <v>3</v>
      </c>
      <c r="D38" s="1">
        <f>G31</f>
        <v>24</v>
      </c>
      <c r="E38" s="1">
        <v>2</v>
      </c>
      <c r="F38" s="1">
        <v>3</v>
      </c>
      <c r="G38" s="1">
        <f>D38+4</f>
        <v>28</v>
      </c>
      <c r="H38" s="1">
        <v>14</v>
      </c>
      <c r="I38" s="2">
        <v>1</v>
      </c>
      <c r="J38" s="4"/>
      <c r="K38" s="2"/>
      <c r="N38">
        <f>I38</f>
        <v>1</v>
      </c>
      <c r="V38">
        <v>37</v>
      </c>
      <c r="W38">
        <f t="shared" si="1"/>
        <v>3900</v>
      </c>
    </row>
    <row r="39" spans="1:23" x14ac:dyDescent="0.25">
      <c r="A39">
        <v>2</v>
      </c>
      <c r="B39" s="1">
        <v>1</v>
      </c>
      <c r="C39" s="1">
        <v>3</v>
      </c>
      <c r="D39" s="1">
        <f>G32</f>
        <v>49</v>
      </c>
      <c r="E39" s="1">
        <v>1</v>
      </c>
      <c r="F39" s="1">
        <v>3</v>
      </c>
      <c r="G39" s="1">
        <f>D39+9</f>
        <v>58</v>
      </c>
      <c r="H39" s="1">
        <v>7</v>
      </c>
      <c r="I39" s="2">
        <v>0</v>
      </c>
      <c r="J39" s="2"/>
      <c r="K39" s="4"/>
      <c r="L39">
        <f>SUM(I39:I40)</f>
        <v>1</v>
      </c>
      <c r="N39">
        <f>I39</f>
        <v>0</v>
      </c>
      <c r="Q39">
        <v>1</v>
      </c>
      <c r="V39">
        <v>38</v>
      </c>
      <c r="W39">
        <f t="shared" si="1"/>
        <v>4000</v>
      </c>
    </row>
    <row r="40" spans="1:23" x14ac:dyDescent="0.25">
      <c r="A40">
        <v>2</v>
      </c>
      <c r="B40" s="1">
        <v>2</v>
      </c>
      <c r="C40" s="1">
        <v>3</v>
      </c>
      <c r="D40" s="1">
        <f>G33</f>
        <v>29</v>
      </c>
      <c r="E40" s="1">
        <v>2</v>
      </c>
      <c r="F40" s="1">
        <v>3</v>
      </c>
      <c r="G40" s="1">
        <f>D40+5</f>
        <v>34</v>
      </c>
      <c r="H40" s="1">
        <v>4</v>
      </c>
      <c r="I40" s="2">
        <v>1</v>
      </c>
      <c r="J40" s="4"/>
      <c r="K40" s="2"/>
      <c r="N40">
        <f>I40</f>
        <v>1</v>
      </c>
      <c r="V40">
        <v>39</v>
      </c>
      <c r="W40">
        <f t="shared" si="1"/>
        <v>4100</v>
      </c>
    </row>
    <row r="41" spans="1:23" x14ac:dyDescent="0.25">
      <c r="A41" t="s">
        <v>12</v>
      </c>
      <c r="E41" t="s">
        <v>16</v>
      </c>
      <c r="V41">
        <v>40</v>
      </c>
      <c r="W41">
        <f t="shared" si="1"/>
        <v>4200</v>
      </c>
    </row>
    <row r="42" spans="1:23" x14ac:dyDescent="0.25">
      <c r="V42">
        <v>41</v>
      </c>
      <c r="W42">
        <f t="shared" si="1"/>
        <v>4300</v>
      </c>
    </row>
    <row r="43" spans="1:23" x14ac:dyDescent="0.25">
      <c r="A43" t="s">
        <v>6</v>
      </c>
      <c r="B43" t="s">
        <v>3</v>
      </c>
      <c r="C43" t="s">
        <v>4</v>
      </c>
      <c r="D43" t="s">
        <v>5</v>
      </c>
      <c r="E43" t="s">
        <v>7</v>
      </c>
      <c r="F43" t="s">
        <v>8</v>
      </c>
      <c r="G43" t="s">
        <v>9</v>
      </c>
      <c r="H43" t="s">
        <v>10</v>
      </c>
      <c r="I43" t="s">
        <v>17</v>
      </c>
      <c r="V43">
        <v>42</v>
      </c>
      <c r="W43">
        <f t="shared" si="1"/>
        <v>4400</v>
      </c>
    </row>
    <row r="44" spans="1:23" x14ac:dyDescent="0.25">
      <c r="A44">
        <v>1</v>
      </c>
      <c r="B44" s="1">
        <v>1</v>
      </c>
      <c r="C44" s="1">
        <v>4</v>
      </c>
      <c r="D44" s="1">
        <f>G37</f>
        <v>46</v>
      </c>
      <c r="E44" s="1">
        <v>1</v>
      </c>
      <c r="F44" s="1">
        <v>4</v>
      </c>
      <c r="G44" s="1">
        <f>D44+7</f>
        <v>53</v>
      </c>
      <c r="H44" s="1">
        <v>9</v>
      </c>
      <c r="I44" s="2">
        <v>0</v>
      </c>
      <c r="J44" s="2"/>
      <c r="K44" s="4"/>
      <c r="L44">
        <f>SUM(I44:I45)</f>
        <v>1</v>
      </c>
      <c r="N44">
        <f>I44</f>
        <v>0</v>
      </c>
      <c r="Q44">
        <v>1</v>
      </c>
      <c r="V44">
        <v>43</v>
      </c>
      <c r="W44">
        <f t="shared" si="1"/>
        <v>4500</v>
      </c>
    </row>
    <row r="45" spans="1:23" x14ac:dyDescent="0.25">
      <c r="A45">
        <v>1</v>
      </c>
      <c r="B45" s="1">
        <v>2</v>
      </c>
      <c r="C45" s="1">
        <v>4</v>
      </c>
      <c r="D45" s="1">
        <f>G38</f>
        <v>28</v>
      </c>
      <c r="E45" s="1">
        <v>2</v>
      </c>
      <c r="F45" s="1">
        <v>4</v>
      </c>
      <c r="G45" s="1">
        <f>D45+4</f>
        <v>32</v>
      </c>
      <c r="H45" s="1">
        <v>14</v>
      </c>
      <c r="I45" s="2">
        <v>1</v>
      </c>
      <c r="J45" s="4"/>
      <c r="K45" s="2"/>
      <c r="N45">
        <f>I45</f>
        <v>1</v>
      </c>
      <c r="V45">
        <v>44</v>
      </c>
      <c r="W45">
        <f t="shared" si="1"/>
        <v>4600</v>
      </c>
    </row>
    <row r="46" spans="1:23" x14ac:dyDescent="0.25">
      <c r="A46">
        <v>2</v>
      </c>
      <c r="B46" s="1">
        <v>1</v>
      </c>
      <c r="C46" s="1">
        <v>4</v>
      </c>
      <c r="D46" s="1">
        <f>G39</f>
        <v>58</v>
      </c>
      <c r="E46" s="1">
        <v>1</v>
      </c>
      <c r="F46" s="1">
        <v>4</v>
      </c>
      <c r="G46" s="1">
        <f>D46+9</f>
        <v>67</v>
      </c>
      <c r="H46" s="1">
        <v>7</v>
      </c>
      <c r="I46" s="2">
        <v>0</v>
      </c>
      <c r="J46" s="2"/>
      <c r="K46" s="4"/>
      <c r="L46">
        <f>SUM(I46:I47)</f>
        <v>1</v>
      </c>
      <c r="N46">
        <f>I46</f>
        <v>0</v>
      </c>
      <c r="Q46">
        <v>1</v>
      </c>
      <c r="V46">
        <v>45</v>
      </c>
      <c r="W46">
        <f t="shared" si="1"/>
        <v>4700</v>
      </c>
    </row>
    <row r="47" spans="1:23" x14ac:dyDescent="0.25">
      <c r="A47">
        <v>2</v>
      </c>
      <c r="B47" s="1">
        <v>2</v>
      </c>
      <c r="C47" s="1">
        <v>4</v>
      </c>
      <c r="D47" s="1">
        <f>G40</f>
        <v>34</v>
      </c>
      <c r="E47" s="1">
        <v>2</v>
      </c>
      <c r="F47" s="1">
        <v>4</v>
      </c>
      <c r="G47" s="1">
        <f>D47+5</f>
        <v>39</v>
      </c>
      <c r="H47" s="1">
        <v>4</v>
      </c>
      <c r="I47" s="2">
        <v>1</v>
      </c>
      <c r="J47" s="4"/>
      <c r="K47" s="2"/>
      <c r="N47">
        <f>I47</f>
        <v>1</v>
      </c>
      <c r="R47">
        <f>N44-N51</f>
        <v>0</v>
      </c>
      <c r="T47">
        <v>0</v>
      </c>
      <c r="V47">
        <v>46</v>
      </c>
      <c r="W47">
        <f t="shared" si="1"/>
        <v>4800</v>
      </c>
    </row>
    <row r="48" spans="1:23" x14ac:dyDescent="0.25">
      <c r="A48" t="s">
        <v>11</v>
      </c>
      <c r="E48" t="s">
        <v>17</v>
      </c>
      <c r="R48">
        <f>N45-N52</f>
        <v>0</v>
      </c>
      <c r="T48">
        <v>0</v>
      </c>
      <c r="V48">
        <v>47</v>
      </c>
      <c r="W48">
        <f t="shared" si="1"/>
        <v>4900</v>
      </c>
    </row>
    <row r="49" spans="1:23" x14ac:dyDescent="0.25">
      <c r="R49">
        <f>N46-N53</f>
        <v>0</v>
      </c>
      <c r="T49">
        <v>0</v>
      </c>
      <c r="V49">
        <v>48</v>
      </c>
      <c r="W49">
        <f t="shared" si="1"/>
        <v>5000</v>
      </c>
    </row>
    <row r="50" spans="1:23" x14ac:dyDescent="0.25">
      <c r="A50" t="s">
        <v>6</v>
      </c>
      <c r="B50" t="s">
        <v>3</v>
      </c>
      <c r="C50" t="s">
        <v>4</v>
      </c>
      <c r="D50" t="s">
        <v>5</v>
      </c>
      <c r="E50" t="s">
        <v>7</v>
      </c>
      <c r="F50" t="s">
        <v>8</v>
      </c>
      <c r="G50" t="s">
        <v>9</v>
      </c>
      <c r="H50" t="s">
        <v>10</v>
      </c>
      <c r="I50" t="s">
        <v>17</v>
      </c>
      <c r="R50">
        <f>N47-N54</f>
        <v>0</v>
      </c>
      <c r="T50">
        <v>0</v>
      </c>
      <c r="V50">
        <v>49</v>
      </c>
      <c r="W50">
        <f t="shared" si="1"/>
        <v>5100</v>
      </c>
    </row>
    <row r="51" spans="1:23" x14ac:dyDescent="0.25">
      <c r="A51">
        <v>1</v>
      </c>
      <c r="B51" s="1">
        <v>1</v>
      </c>
      <c r="C51" s="1">
        <v>4</v>
      </c>
      <c r="D51" s="1">
        <f>G44</f>
        <v>53</v>
      </c>
      <c r="E51" s="1">
        <v>1</v>
      </c>
      <c r="F51" s="1">
        <v>4</v>
      </c>
      <c r="G51" s="1">
        <f>D51+7</f>
        <v>60</v>
      </c>
      <c r="H51" s="1">
        <v>9</v>
      </c>
      <c r="I51" s="2">
        <v>0</v>
      </c>
      <c r="J51" s="2"/>
      <c r="K51" s="4"/>
      <c r="L51">
        <f>SUM(I51:I52)</f>
        <v>1</v>
      </c>
      <c r="N51">
        <f>I51</f>
        <v>0</v>
      </c>
      <c r="Q51">
        <v>1</v>
      </c>
      <c r="V51">
        <v>50</v>
      </c>
      <c r="W51">
        <f t="shared" si="1"/>
        <v>5200</v>
      </c>
    </row>
    <row r="52" spans="1:23" x14ac:dyDescent="0.25">
      <c r="A52">
        <v>1</v>
      </c>
      <c r="B52" s="1">
        <v>2</v>
      </c>
      <c r="C52" s="1">
        <v>4</v>
      </c>
      <c r="D52" s="1">
        <f>G45</f>
        <v>32</v>
      </c>
      <c r="E52" s="1">
        <v>2</v>
      </c>
      <c r="F52" s="1">
        <v>4</v>
      </c>
      <c r="G52" s="1">
        <f>D52+4</f>
        <v>36</v>
      </c>
      <c r="H52" s="1">
        <v>14</v>
      </c>
      <c r="I52" s="2">
        <v>1</v>
      </c>
      <c r="J52" s="4"/>
      <c r="K52" s="2"/>
      <c r="N52">
        <f>I52</f>
        <v>1</v>
      </c>
      <c r="V52">
        <v>51</v>
      </c>
      <c r="W52">
        <f t="shared" si="1"/>
        <v>5300</v>
      </c>
    </row>
    <row r="53" spans="1:23" x14ac:dyDescent="0.25">
      <c r="A53">
        <v>2</v>
      </c>
      <c r="B53" s="1">
        <v>1</v>
      </c>
      <c r="C53" s="1">
        <v>4</v>
      </c>
      <c r="D53" s="1">
        <f>G46</f>
        <v>67</v>
      </c>
      <c r="E53" s="1">
        <v>1</v>
      </c>
      <c r="F53" s="1">
        <v>4</v>
      </c>
      <c r="G53" s="1">
        <f>D53+9</f>
        <v>76</v>
      </c>
      <c r="H53" s="1">
        <v>7</v>
      </c>
      <c r="I53" s="2">
        <v>0</v>
      </c>
      <c r="J53" s="2"/>
      <c r="K53" s="4"/>
      <c r="L53">
        <f>SUM(I53:I54)</f>
        <v>1</v>
      </c>
      <c r="N53">
        <f>I53</f>
        <v>0</v>
      </c>
      <c r="Q53">
        <v>1</v>
      </c>
      <c r="V53">
        <v>52</v>
      </c>
      <c r="W53">
        <f t="shared" si="1"/>
        <v>5400</v>
      </c>
    </row>
    <row r="54" spans="1:23" x14ac:dyDescent="0.25">
      <c r="A54">
        <v>2</v>
      </c>
      <c r="B54" s="1">
        <v>2</v>
      </c>
      <c r="C54" s="1">
        <v>4</v>
      </c>
      <c r="D54" s="1">
        <f>G47</f>
        <v>39</v>
      </c>
      <c r="E54" s="1">
        <v>2</v>
      </c>
      <c r="F54" s="1">
        <v>4</v>
      </c>
      <c r="G54" s="1">
        <f>D54+5</f>
        <v>44</v>
      </c>
      <c r="H54" s="1">
        <v>4</v>
      </c>
      <c r="I54" s="2">
        <v>1</v>
      </c>
      <c r="J54" s="4"/>
      <c r="K54" s="2"/>
      <c r="N54">
        <f>I54</f>
        <v>1</v>
      </c>
      <c r="V54">
        <v>53</v>
      </c>
      <c r="W54">
        <f t="shared" si="1"/>
        <v>5500</v>
      </c>
    </row>
    <row r="55" spans="1:23" x14ac:dyDescent="0.25">
      <c r="A55" t="s">
        <v>12</v>
      </c>
      <c r="E55" t="s">
        <v>17</v>
      </c>
      <c r="V55">
        <v>54</v>
      </c>
      <c r="W55">
        <f t="shared" si="1"/>
        <v>5600</v>
      </c>
    </row>
    <row r="56" spans="1:23" x14ac:dyDescent="0.25">
      <c r="V56">
        <v>55</v>
      </c>
      <c r="W56">
        <f t="shared" si="1"/>
        <v>5700</v>
      </c>
    </row>
    <row r="57" spans="1:23" x14ac:dyDescent="0.25">
      <c r="A57" t="s">
        <v>6</v>
      </c>
      <c r="B57" t="s">
        <v>3</v>
      </c>
      <c r="C57" t="s">
        <v>4</v>
      </c>
      <c r="D57" t="s">
        <v>5</v>
      </c>
      <c r="E57" t="s">
        <v>7</v>
      </c>
      <c r="F57" t="s">
        <v>8</v>
      </c>
      <c r="G57" t="s">
        <v>9</v>
      </c>
      <c r="H57" t="s">
        <v>10</v>
      </c>
      <c r="I57" t="s">
        <v>18</v>
      </c>
      <c r="V57">
        <v>56</v>
      </c>
      <c r="W57">
        <f t="shared" si="1"/>
        <v>5800</v>
      </c>
    </row>
    <row r="58" spans="1:23" x14ac:dyDescent="0.25">
      <c r="A58">
        <v>1</v>
      </c>
      <c r="B58" s="1">
        <v>1</v>
      </c>
      <c r="C58" s="1">
        <v>5</v>
      </c>
      <c r="D58" s="1">
        <f>G51</f>
        <v>60</v>
      </c>
      <c r="E58" s="1">
        <v>1</v>
      </c>
      <c r="F58" s="1">
        <v>5</v>
      </c>
      <c r="G58" s="1">
        <f>D58+7</f>
        <v>67</v>
      </c>
      <c r="H58" s="1">
        <v>10</v>
      </c>
      <c r="I58" s="2">
        <v>0</v>
      </c>
      <c r="J58" s="2"/>
      <c r="K58" s="4"/>
      <c r="L58">
        <f>SUM(I58:I59)</f>
        <v>1</v>
      </c>
      <c r="N58">
        <f>I58</f>
        <v>0</v>
      </c>
      <c r="Q58">
        <v>1</v>
      </c>
      <c r="V58">
        <v>57</v>
      </c>
      <c r="W58">
        <f t="shared" si="1"/>
        <v>5900</v>
      </c>
    </row>
    <row r="59" spans="1:23" x14ac:dyDescent="0.25">
      <c r="A59">
        <v>1</v>
      </c>
      <c r="B59" s="1">
        <v>2</v>
      </c>
      <c r="C59" s="1">
        <v>5</v>
      </c>
      <c r="D59" s="1">
        <f>G52</f>
        <v>36</v>
      </c>
      <c r="E59" s="1">
        <v>2</v>
      </c>
      <c r="F59" s="1">
        <v>5</v>
      </c>
      <c r="G59" s="1">
        <f>D59+4</f>
        <v>40</v>
      </c>
      <c r="H59" s="1">
        <v>8</v>
      </c>
      <c r="I59" s="2">
        <v>1</v>
      </c>
      <c r="J59" s="4"/>
      <c r="K59" s="2"/>
      <c r="N59">
        <f>I59</f>
        <v>1</v>
      </c>
      <c r="V59">
        <v>58</v>
      </c>
      <c r="W59">
        <f t="shared" si="1"/>
        <v>6000</v>
      </c>
    </row>
    <row r="60" spans="1:23" x14ac:dyDescent="0.25">
      <c r="A60">
        <v>2</v>
      </c>
      <c r="B60" s="1">
        <v>1</v>
      </c>
      <c r="C60" s="1">
        <v>5</v>
      </c>
      <c r="D60" s="1">
        <f>G53</f>
        <v>76</v>
      </c>
      <c r="E60" s="1">
        <v>1</v>
      </c>
      <c r="F60" s="1">
        <v>5</v>
      </c>
      <c r="G60" s="1">
        <f>D60+9</f>
        <v>85</v>
      </c>
      <c r="H60" s="1">
        <v>5</v>
      </c>
      <c r="I60" s="2">
        <v>0</v>
      </c>
      <c r="J60" s="2"/>
      <c r="K60" s="4"/>
      <c r="L60">
        <f>SUM(I60:I61)</f>
        <v>1</v>
      </c>
      <c r="N60">
        <f>I60</f>
        <v>0</v>
      </c>
      <c r="Q60">
        <v>1</v>
      </c>
      <c r="V60">
        <v>59</v>
      </c>
      <c r="W60">
        <f t="shared" si="1"/>
        <v>6100</v>
      </c>
    </row>
    <row r="61" spans="1:23" x14ac:dyDescent="0.25">
      <c r="A61">
        <v>2</v>
      </c>
      <c r="B61" s="1">
        <v>2</v>
      </c>
      <c r="C61" s="1">
        <v>5</v>
      </c>
      <c r="D61" s="1">
        <f>G54</f>
        <v>44</v>
      </c>
      <c r="E61" s="1">
        <v>2</v>
      </c>
      <c r="F61" s="1">
        <v>5</v>
      </c>
      <c r="G61" s="1">
        <f>D61+5</f>
        <v>49</v>
      </c>
      <c r="H61" s="1">
        <v>2</v>
      </c>
      <c r="I61" s="2">
        <v>1</v>
      </c>
      <c r="J61" s="4"/>
      <c r="K61" s="2"/>
      <c r="N61">
        <f>I61</f>
        <v>1</v>
      </c>
      <c r="R61">
        <f>N58-N65</f>
        <v>0</v>
      </c>
      <c r="T61">
        <v>0</v>
      </c>
      <c r="V61">
        <v>60</v>
      </c>
      <c r="W61">
        <f t="shared" si="1"/>
        <v>6200</v>
      </c>
    </row>
    <row r="62" spans="1:23" x14ac:dyDescent="0.25">
      <c r="A62" t="s">
        <v>11</v>
      </c>
      <c r="E62" t="s">
        <v>18</v>
      </c>
      <c r="R62">
        <f>N59-N66</f>
        <v>0</v>
      </c>
      <c r="T62">
        <v>0</v>
      </c>
      <c r="V62">
        <v>61</v>
      </c>
      <c r="W62">
        <f t="shared" si="1"/>
        <v>6300</v>
      </c>
    </row>
    <row r="63" spans="1:23" x14ac:dyDescent="0.25">
      <c r="R63">
        <f>N60-N67</f>
        <v>0</v>
      </c>
      <c r="T63">
        <v>0</v>
      </c>
      <c r="V63">
        <v>62</v>
      </c>
      <c r="W63">
        <f t="shared" si="1"/>
        <v>6400</v>
      </c>
    </row>
    <row r="64" spans="1:23" x14ac:dyDescent="0.25">
      <c r="A64" t="s">
        <v>6</v>
      </c>
      <c r="B64" t="s">
        <v>3</v>
      </c>
      <c r="C64" t="s">
        <v>4</v>
      </c>
      <c r="D64" t="s">
        <v>5</v>
      </c>
      <c r="E64" t="s">
        <v>7</v>
      </c>
      <c r="F64" t="s">
        <v>8</v>
      </c>
      <c r="G64" t="s">
        <v>9</v>
      </c>
      <c r="H64" t="s">
        <v>10</v>
      </c>
      <c r="I64" t="s">
        <v>18</v>
      </c>
      <c r="R64">
        <f>N61-N68</f>
        <v>0</v>
      </c>
      <c r="T64">
        <v>0</v>
      </c>
      <c r="V64">
        <v>63</v>
      </c>
      <c r="W64">
        <f t="shared" si="1"/>
        <v>6500</v>
      </c>
    </row>
    <row r="65" spans="1:23" x14ac:dyDescent="0.25">
      <c r="A65">
        <v>1</v>
      </c>
      <c r="B65" s="1">
        <v>1</v>
      </c>
      <c r="C65" s="1">
        <v>5</v>
      </c>
      <c r="D65" s="1">
        <f>G58</f>
        <v>67</v>
      </c>
      <c r="E65" s="1">
        <v>1</v>
      </c>
      <c r="F65" s="1">
        <v>5</v>
      </c>
      <c r="G65" s="1">
        <f>D65+7</f>
        <v>74</v>
      </c>
      <c r="H65" s="1">
        <v>10</v>
      </c>
      <c r="I65" s="2">
        <v>0</v>
      </c>
      <c r="J65" s="2"/>
      <c r="K65" s="4"/>
      <c r="L65">
        <f>SUM(I65:I66)</f>
        <v>1</v>
      </c>
      <c r="N65">
        <f>I65</f>
        <v>0</v>
      </c>
      <c r="P65">
        <v>0</v>
      </c>
      <c r="Q65">
        <v>1</v>
      </c>
      <c r="V65">
        <v>64</v>
      </c>
      <c r="W65">
        <f t="shared" si="1"/>
        <v>6600</v>
      </c>
    </row>
    <row r="66" spans="1:23" x14ac:dyDescent="0.25">
      <c r="A66">
        <v>1</v>
      </c>
      <c r="B66" s="1">
        <v>2</v>
      </c>
      <c r="C66" s="1">
        <v>5</v>
      </c>
      <c r="D66" s="1">
        <f>G59</f>
        <v>40</v>
      </c>
      <c r="E66" s="1">
        <v>2</v>
      </c>
      <c r="F66" s="1">
        <v>5</v>
      </c>
      <c r="G66" s="1">
        <f>D66+4</f>
        <v>44</v>
      </c>
      <c r="H66" s="1">
        <v>8</v>
      </c>
      <c r="I66" s="2">
        <v>1</v>
      </c>
      <c r="J66" s="4"/>
      <c r="K66" s="2"/>
      <c r="N66">
        <f>I66</f>
        <v>1</v>
      </c>
      <c r="P66">
        <v>0</v>
      </c>
      <c r="V66">
        <v>65</v>
      </c>
      <c r="W66">
        <f t="shared" si="1"/>
        <v>6700</v>
      </c>
    </row>
    <row r="67" spans="1:23" x14ac:dyDescent="0.25">
      <c r="A67">
        <v>2</v>
      </c>
      <c r="B67" s="1">
        <v>1</v>
      </c>
      <c r="C67" s="1">
        <v>5</v>
      </c>
      <c r="D67" s="1">
        <f>G60</f>
        <v>85</v>
      </c>
      <c r="E67" s="1">
        <v>1</v>
      </c>
      <c r="F67" s="1">
        <v>5</v>
      </c>
      <c r="G67" s="1">
        <f>D67+9</f>
        <v>94</v>
      </c>
      <c r="H67" s="1">
        <v>5</v>
      </c>
      <c r="I67" s="2">
        <v>0</v>
      </c>
      <c r="J67" s="2"/>
      <c r="K67" s="4"/>
      <c r="L67">
        <f>SUM(I67:I68)</f>
        <v>1</v>
      </c>
      <c r="N67">
        <f>I67</f>
        <v>0</v>
      </c>
      <c r="P67">
        <v>0</v>
      </c>
      <c r="Q67">
        <v>1</v>
      </c>
      <c r="V67">
        <v>66</v>
      </c>
      <c r="W67">
        <f t="shared" si="1"/>
        <v>6800</v>
      </c>
    </row>
    <row r="68" spans="1:23" x14ac:dyDescent="0.25">
      <c r="A68">
        <v>2</v>
      </c>
      <c r="B68" s="1">
        <v>2</v>
      </c>
      <c r="C68" s="1">
        <v>5</v>
      </c>
      <c r="D68" s="1">
        <f>G61</f>
        <v>49</v>
      </c>
      <c r="E68" s="1">
        <v>2</v>
      </c>
      <c r="F68" s="1">
        <v>5</v>
      </c>
      <c r="G68" s="1">
        <f>D68+5</f>
        <v>54</v>
      </c>
      <c r="H68" s="1">
        <v>2</v>
      </c>
      <c r="I68" s="2">
        <v>1</v>
      </c>
      <c r="J68" s="4"/>
      <c r="K68" s="2"/>
      <c r="N68">
        <f>I68</f>
        <v>1</v>
      </c>
      <c r="P68">
        <v>0</v>
      </c>
      <c r="V68">
        <v>67</v>
      </c>
      <c r="W68">
        <f t="shared" ref="W68:W94" si="3">W67+100</f>
        <v>6900</v>
      </c>
    </row>
    <row r="69" spans="1:23" x14ac:dyDescent="0.25">
      <c r="A69" t="s">
        <v>12</v>
      </c>
      <c r="E69" t="s">
        <v>18</v>
      </c>
      <c r="V69">
        <v>68</v>
      </c>
      <c r="W69">
        <f t="shared" si="3"/>
        <v>7000</v>
      </c>
    </row>
    <row r="70" spans="1:23" x14ac:dyDescent="0.25">
      <c r="V70">
        <v>69</v>
      </c>
      <c r="W70">
        <f t="shared" si="3"/>
        <v>7100</v>
      </c>
    </row>
    <row r="71" spans="1:23" x14ac:dyDescent="0.25">
      <c r="V71">
        <v>70</v>
      </c>
      <c r="W71">
        <f t="shared" si="3"/>
        <v>7200</v>
      </c>
    </row>
    <row r="72" spans="1:23" x14ac:dyDescent="0.25">
      <c r="A72" t="s">
        <v>13</v>
      </c>
      <c r="B72" s="3">
        <f>SUMPRODUCT(H2:H5,I2:I5)+SUMPRODUCT(H9:H12,I9:I12)+SUMPRODUCT(H16:H19,I16:I19)+SUMPRODUCT(H23:H26,I23:I26)</f>
        <v>52</v>
      </c>
      <c r="V72">
        <v>71</v>
      </c>
      <c r="W72">
        <f t="shared" si="3"/>
        <v>7300</v>
      </c>
    </row>
    <row r="73" spans="1:23" x14ac:dyDescent="0.25">
      <c r="G73" s="1" t="s">
        <v>22</v>
      </c>
      <c r="H73" s="1" t="s">
        <v>21</v>
      </c>
      <c r="K73" s="1"/>
      <c r="L73" s="1" t="s">
        <v>26</v>
      </c>
      <c r="M73" s="1" t="s">
        <v>27</v>
      </c>
      <c r="V73">
        <v>72</v>
      </c>
      <c r="W73">
        <f t="shared" si="3"/>
        <v>7400</v>
      </c>
    </row>
    <row r="74" spans="1:23" x14ac:dyDescent="0.25">
      <c r="G74" s="1">
        <v>1</v>
      </c>
      <c r="H74" s="1">
        <v>1500</v>
      </c>
      <c r="K74" s="1" t="s">
        <v>23</v>
      </c>
      <c r="L74" s="1">
        <v>100</v>
      </c>
      <c r="M74" s="1">
        <v>200</v>
      </c>
      <c r="V74">
        <v>73</v>
      </c>
      <c r="W74">
        <f t="shared" si="3"/>
        <v>7500</v>
      </c>
    </row>
    <row r="75" spans="1:23" x14ac:dyDescent="0.25">
      <c r="G75" s="1">
        <v>2</v>
      </c>
      <c r="H75" s="1">
        <v>2000</v>
      </c>
      <c r="K75" s="1" t="s">
        <v>24</v>
      </c>
      <c r="L75" s="1">
        <v>-100</v>
      </c>
      <c r="M75" s="1">
        <v>0</v>
      </c>
      <c r="V75">
        <v>74</v>
      </c>
      <c r="W75">
        <f t="shared" si="3"/>
        <v>7600</v>
      </c>
    </row>
    <row r="76" spans="1:23" x14ac:dyDescent="0.25">
      <c r="K76" s="1" t="s">
        <v>25</v>
      </c>
      <c r="L76" s="1">
        <v>0</v>
      </c>
      <c r="M76" s="1">
        <f>-200</f>
        <v>-200</v>
      </c>
      <c r="V76">
        <v>75</v>
      </c>
      <c r="W76">
        <f t="shared" si="3"/>
        <v>7700</v>
      </c>
    </row>
    <row r="77" spans="1:23" x14ac:dyDescent="0.25">
      <c r="V77">
        <v>76</v>
      </c>
      <c r="W77">
        <f t="shared" si="3"/>
        <v>7800</v>
      </c>
    </row>
    <row r="78" spans="1:23" x14ac:dyDescent="0.25">
      <c r="D78" t="s">
        <v>30</v>
      </c>
      <c r="E78">
        <v>7</v>
      </c>
      <c r="V78">
        <v>77</v>
      </c>
      <c r="W78">
        <f t="shared" si="3"/>
        <v>7900</v>
      </c>
    </row>
    <row r="79" spans="1:23" x14ac:dyDescent="0.25">
      <c r="D79" t="s">
        <v>31</v>
      </c>
      <c r="E79">
        <v>4</v>
      </c>
      <c r="V79">
        <v>78</v>
      </c>
      <c r="W79">
        <f t="shared" si="3"/>
        <v>8000</v>
      </c>
    </row>
    <row r="80" spans="1:23" x14ac:dyDescent="0.25">
      <c r="D80" t="s">
        <v>32</v>
      </c>
      <c r="E80">
        <v>9</v>
      </c>
      <c r="V80">
        <v>79</v>
      </c>
      <c r="W80">
        <f t="shared" si="3"/>
        <v>8100</v>
      </c>
    </row>
    <row r="81" spans="4:23" x14ac:dyDescent="0.25">
      <c r="D81" t="s">
        <v>33</v>
      </c>
      <c r="E81">
        <v>5</v>
      </c>
      <c r="V81">
        <v>80</v>
      </c>
      <c r="W81">
        <f t="shared" si="3"/>
        <v>8200</v>
      </c>
    </row>
    <row r="82" spans="4:23" x14ac:dyDescent="0.25">
      <c r="V82">
        <v>81</v>
      </c>
      <c r="W82">
        <f t="shared" si="3"/>
        <v>8300</v>
      </c>
    </row>
    <row r="83" spans="4:23" x14ac:dyDescent="0.25">
      <c r="V83">
        <v>82</v>
      </c>
      <c r="W83">
        <f t="shared" si="3"/>
        <v>8400</v>
      </c>
    </row>
    <row r="84" spans="4:23" x14ac:dyDescent="0.25">
      <c r="V84">
        <v>83</v>
      </c>
      <c r="W84">
        <f t="shared" si="3"/>
        <v>8500</v>
      </c>
    </row>
    <row r="85" spans="4:23" x14ac:dyDescent="0.25">
      <c r="V85">
        <v>84</v>
      </c>
      <c r="W85">
        <f t="shared" si="3"/>
        <v>8600</v>
      </c>
    </row>
    <row r="86" spans="4:23" x14ac:dyDescent="0.25">
      <c r="V86">
        <v>85</v>
      </c>
      <c r="W86">
        <f t="shared" si="3"/>
        <v>8700</v>
      </c>
    </row>
    <row r="87" spans="4:23" x14ac:dyDescent="0.25">
      <c r="V87">
        <v>86</v>
      </c>
      <c r="W87">
        <f t="shared" si="3"/>
        <v>8800</v>
      </c>
    </row>
    <row r="88" spans="4:23" x14ac:dyDescent="0.25">
      <c r="V88">
        <v>87</v>
      </c>
      <c r="W88">
        <f t="shared" si="3"/>
        <v>8900</v>
      </c>
    </row>
    <row r="89" spans="4:23" x14ac:dyDescent="0.25">
      <c r="V89">
        <v>88</v>
      </c>
      <c r="W89">
        <f t="shared" si="3"/>
        <v>9000</v>
      </c>
    </row>
    <row r="90" spans="4:23" x14ac:dyDescent="0.25">
      <c r="V90">
        <v>89</v>
      </c>
      <c r="W90">
        <f t="shared" si="3"/>
        <v>9100</v>
      </c>
    </row>
    <row r="91" spans="4:23" x14ac:dyDescent="0.25">
      <c r="V91">
        <v>90</v>
      </c>
      <c r="W91">
        <f t="shared" si="3"/>
        <v>9200</v>
      </c>
    </row>
    <row r="92" spans="4:23" x14ac:dyDescent="0.25">
      <c r="V92">
        <v>91</v>
      </c>
      <c r="W92">
        <f t="shared" si="3"/>
        <v>9300</v>
      </c>
    </row>
    <row r="93" spans="4:23" x14ac:dyDescent="0.25">
      <c r="V93">
        <v>92</v>
      </c>
      <c r="W93">
        <f t="shared" si="3"/>
        <v>9400</v>
      </c>
    </row>
    <row r="94" spans="4:23" x14ac:dyDescent="0.25">
      <c r="V94">
        <v>93</v>
      </c>
      <c r="W94">
        <f t="shared" si="3"/>
        <v>9500</v>
      </c>
    </row>
    <row r="95" spans="4:23" x14ac:dyDescent="0.25">
      <c r="V95">
        <v>94</v>
      </c>
      <c r="W95">
        <f>W94+100</f>
        <v>9600</v>
      </c>
    </row>
  </sheetData>
  <mergeCells count="1">
    <mergeCell ref="B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Youssef</cp:lastModifiedBy>
  <dcterms:created xsi:type="dcterms:W3CDTF">2017-11-21T13:47:11Z</dcterms:created>
  <dcterms:modified xsi:type="dcterms:W3CDTF">2017-12-08T14:11:34Z</dcterms:modified>
</cp:coreProperties>
</file>