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9" i="1"/>
  <c r="G10"/>
  <c r="H9" s="1"/>
  <c r="I9" s="1"/>
  <c r="J9" s="1"/>
  <c r="G11"/>
  <c r="G12"/>
  <c r="G13"/>
  <c r="H13" s="1"/>
  <c r="I13" s="1"/>
  <c r="L13" s="1"/>
  <c r="G14"/>
  <c r="G15"/>
  <c r="G16"/>
  <c r="G17"/>
  <c r="G18"/>
  <c r="H18" s="1"/>
  <c r="I18" s="1"/>
  <c r="M18" s="1"/>
  <c r="G19"/>
  <c r="G20"/>
  <c r="H20" s="1"/>
  <c r="I20" s="1"/>
  <c r="G21"/>
  <c r="H21" s="1"/>
  <c r="I21" s="1"/>
  <c r="L21" s="1"/>
  <c r="G22"/>
  <c r="G23"/>
  <c r="G24"/>
  <c r="H24" s="1"/>
  <c r="I24" s="1"/>
  <c r="G25"/>
  <c r="G26"/>
  <c r="H26"/>
  <c r="I26" s="1"/>
  <c r="M26" s="1"/>
  <c r="G27"/>
  <c r="G28"/>
  <c r="G29"/>
  <c r="H29" s="1"/>
  <c r="I29" s="1"/>
  <c r="L29" s="1"/>
  <c r="G30"/>
  <c r="H30"/>
  <c r="I30" s="1"/>
  <c r="M30" s="1"/>
  <c r="G31"/>
  <c r="G32"/>
  <c r="G33"/>
  <c r="H33" s="1"/>
  <c r="I33" s="1"/>
  <c r="G34"/>
  <c r="G35"/>
  <c r="H35" s="1"/>
  <c r="I35"/>
  <c r="L35" s="1"/>
  <c r="G36"/>
  <c r="H36" s="1"/>
  <c r="I36" s="1"/>
  <c r="G37"/>
  <c r="G38"/>
  <c r="H38" s="1"/>
  <c r="I38" s="1"/>
  <c r="G39"/>
  <c r="H39" s="1"/>
  <c r="I39" s="1"/>
  <c r="L39" s="1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H32" l="1"/>
  <c r="I32" s="1"/>
  <c r="H16"/>
  <c r="I16" s="1"/>
  <c r="H14"/>
  <c r="I14" s="1"/>
  <c r="H10"/>
  <c r="I10" s="1"/>
  <c r="H40"/>
  <c r="I40" s="1"/>
  <c r="H37"/>
  <c r="I37" s="1"/>
  <c r="H34"/>
  <c r="I34" s="1"/>
  <c r="H28"/>
  <c r="I28" s="1"/>
  <c r="H25"/>
  <c r="I25" s="1"/>
  <c r="L25" s="1"/>
  <c r="J13"/>
  <c r="H11"/>
  <c r="I11" s="1"/>
  <c r="H41"/>
  <c r="I41" s="1"/>
  <c r="H31"/>
  <c r="I31" s="1"/>
  <c r="H22"/>
  <c r="I22" s="1"/>
  <c r="M22" s="1"/>
  <c r="H17"/>
  <c r="I17" s="1"/>
  <c r="L36"/>
  <c r="N36"/>
  <c r="M36"/>
  <c r="J36"/>
  <c r="L33"/>
  <c r="M33"/>
  <c r="J33"/>
  <c r="N33"/>
  <c r="M24"/>
  <c r="L24"/>
  <c r="N24"/>
  <c r="J24"/>
  <c r="L40"/>
  <c r="N40"/>
  <c r="M40"/>
  <c r="J40"/>
  <c r="K40" s="1"/>
  <c r="L37"/>
  <c r="M37"/>
  <c r="J37"/>
  <c r="N37"/>
  <c r="L34"/>
  <c r="J34"/>
  <c r="N34"/>
  <c r="M34"/>
  <c r="M28"/>
  <c r="L28"/>
  <c r="N28"/>
  <c r="J28"/>
  <c r="L41"/>
  <c r="M41"/>
  <c r="J41"/>
  <c r="N41"/>
  <c r="L38"/>
  <c r="J38"/>
  <c r="K38" s="1"/>
  <c r="N38"/>
  <c r="M38"/>
  <c r="L31"/>
  <c r="J31"/>
  <c r="N31"/>
  <c r="M31"/>
  <c r="M32"/>
  <c r="J32"/>
  <c r="K42" s="1"/>
  <c r="M20"/>
  <c r="L20"/>
  <c r="K34"/>
  <c r="N20"/>
  <c r="J20"/>
  <c r="H84"/>
  <c r="I84" s="1"/>
  <c r="H82"/>
  <c r="I82" s="1"/>
  <c r="H80"/>
  <c r="I80" s="1"/>
  <c r="H78"/>
  <c r="I78" s="1"/>
  <c r="M16"/>
  <c r="L16"/>
  <c r="J39"/>
  <c r="J35"/>
  <c r="K35" s="1"/>
  <c r="L30"/>
  <c r="J29"/>
  <c r="L26"/>
  <c r="J25"/>
  <c r="L22"/>
  <c r="J21"/>
  <c r="L18"/>
  <c r="N10"/>
  <c r="M10"/>
  <c r="H83"/>
  <c r="I83" s="1"/>
  <c r="H81"/>
  <c r="I81" s="1"/>
  <c r="H79"/>
  <c r="I79" s="1"/>
  <c r="H77"/>
  <c r="I77" s="1"/>
  <c r="H75"/>
  <c r="I75" s="1"/>
  <c r="H73"/>
  <c r="I73" s="1"/>
  <c r="H71"/>
  <c r="I71" s="1"/>
  <c r="H69"/>
  <c r="I69" s="1"/>
  <c r="H67"/>
  <c r="I67" s="1"/>
  <c r="H65"/>
  <c r="I65" s="1"/>
  <c r="H63"/>
  <c r="I63" s="1"/>
  <c r="H61"/>
  <c r="I61" s="1"/>
  <c r="H59"/>
  <c r="I59" s="1"/>
  <c r="H57"/>
  <c r="I57" s="1"/>
  <c r="H55"/>
  <c r="I55" s="1"/>
  <c r="H53"/>
  <c r="I53" s="1"/>
  <c r="H51"/>
  <c r="I51" s="1"/>
  <c r="H49"/>
  <c r="I49" s="1"/>
  <c r="H47"/>
  <c r="I47" s="1"/>
  <c r="H45"/>
  <c r="I45" s="1"/>
  <c r="H42"/>
  <c r="I42" s="1"/>
  <c r="K48" s="1"/>
  <c r="M39"/>
  <c r="M35"/>
  <c r="J16"/>
  <c r="H43"/>
  <c r="I43" s="1"/>
  <c r="N39"/>
  <c r="N35"/>
  <c r="N16"/>
  <c r="N11"/>
  <c r="J10"/>
  <c r="M9"/>
  <c r="J30"/>
  <c r="N30"/>
  <c r="N29"/>
  <c r="M29"/>
  <c r="J26"/>
  <c r="N26"/>
  <c r="N25"/>
  <c r="M25"/>
  <c r="K39"/>
  <c r="J22"/>
  <c r="N22"/>
  <c r="K36"/>
  <c r="N21"/>
  <c r="M21"/>
  <c r="J18"/>
  <c r="N18"/>
  <c r="N17"/>
  <c r="M17"/>
  <c r="J14"/>
  <c r="N14"/>
  <c r="N13"/>
  <c r="M13"/>
  <c r="H76"/>
  <c r="I76" s="1"/>
  <c r="H74"/>
  <c r="I74" s="1"/>
  <c r="H72"/>
  <c r="I72" s="1"/>
  <c r="H70"/>
  <c r="I70" s="1"/>
  <c r="H68"/>
  <c r="I68" s="1"/>
  <c r="H66"/>
  <c r="I66" s="1"/>
  <c r="H64"/>
  <c r="I64" s="1"/>
  <c r="H62"/>
  <c r="I62" s="1"/>
  <c r="H60"/>
  <c r="I60" s="1"/>
  <c r="H58"/>
  <c r="I58" s="1"/>
  <c r="H56"/>
  <c r="I56" s="1"/>
  <c r="H54"/>
  <c r="I54" s="1"/>
  <c r="H52"/>
  <c r="I52" s="1"/>
  <c r="H50"/>
  <c r="I50" s="1"/>
  <c r="H48"/>
  <c r="I48" s="1"/>
  <c r="H46"/>
  <c r="I46" s="1"/>
  <c r="H44"/>
  <c r="I44" s="1"/>
  <c r="H27"/>
  <c r="I27" s="1"/>
  <c r="H23"/>
  <c r="I23" s="1"/>
  <c r="H19"/>
  <c r="I19" s="1"/>
  <c r="H15"/>
  <c r="I15" s="1"/>
  <c r="H12"/>
  <c r="I12" s="1"/>
  <c r="N9"/>
  <c r="L12" l="1"/>
  <c r="L17"/>
  <c r="J17"/>
  <c r="J11"/>
  <c r="M11"/>
  <c r="M14"/>
  <c r="L14"/>
  <c r="L27"/>
  <c r="J27"/>
  <c r="K41"/>
  <c r="N27"/>
  <c r="M27"/>
  <c r="L74"/>
  <c r="M74"/>
  <c r="J74"/>
  <c r="N74"/>
  <c r="L57"/>
  <c r="J57"/>
  <c r="N57"/>
  <c r="M57"/>
  <c r="L82"/>
  <c r="J82"/>
  <c r="K82" s="1"/>
  <c r="N82"/>
  <c r="M82"/>
  <c r="M12"/>
  <c r="N12" s="1"/>
  <c r="J12"/>
  <c r="K32" s="1"/>
  <c r="L66"/>
  <c r="M66"/>
  <c r="J66"/>
  <c r="N66"/>
  <c r="L49"/>
  <c r="J49"/>
  <c r="K49" s="1"/>
  <c r="N49"/>
  <c r="M49"/>
  <c r="L65"/>
  <c r="J65"/>
  <c r="K65" s="1"/>
  <c r="N65"/>
  <c r="M65"/>
  <c r="L23"/>
  <c r="J23"/>
  <c r="K37"/>
  <c r="N23"/>
  <c r="M23"/>
  <c r="L48"/>
  <c r="M48"/>
  <c r="J48"/>
  <c r="N48"/>
  <c r="L56"/>
  <c r="M56"/>
  <c r="J56"/>
  <c r="N56"/>
  <c r="L64"/>
  <c r="M64"/>
  <c r="J64"/>
  <c r="N64"/>
  <c r="L72"/>
  <c r="M72"/>
  <c r="J72"/>
  <c r="N72"/>
  <c r="L47"/>
  <c r="J47"/>
  <c r="N47"/>
  <c r="M47"/>
  <c r="L55"/>
  <c r="J55"/>
  <c r="N55"/>
  <c r="M55"/>
  <c r="L63"/>
  <c r="J63"/>
  <c r="N63"/>
  <c r="M63"/>
  <c r="L71"/>
  <c r="J71"/>
  <c r="K71" s="1"/>
  <c r="N71"/>
  <c r="M71"/>
  <c r="L79"/>
  <c r="N79"/>
  <c r="M79"/>
  <c r="J79"/>
  <c r="K79" s="1"/>
  <c r="L80"/>
  <c r="J80"/>
  <c r="K80" s="1"/>
  <c r="N80"/>
  <c r="M80"/>
  <c r="K53"/>
  <c r="L32"/>
  <c r="N32" s="1"/>
  <c r="L50"/>
  <c r="M50"/>
  <c r="K64"/>
  <c r="J50"/>
  <c r="K50" s="1"/>
  <c r="N50"/>
  <c r="L73"/>
  <c r="J73"/>
  <c r="N73"/>
  <c r="M73"/>
  <c r="L19"/>
  <c r="J19"/>
  <c r="K33"/>
  <c r="N19"/>
  <c r="M19"/>
  <c r="L46"/>
  <c r="M46"/>
  <c r="J46"/>
  <c r="K46" s="1"/>
  <c r="N46"/>
  <c r="L54"/>
  <c r="M54"/>
  <c r="J54"/>
  <c r="N54"/>
  <c r="L62"/>
  <c r="M62"/>
  <c r="J62"/>
  <c r="K62" s="1"/>
  <c r="N62"/>
  <c r="L70"/>
  <c r="M70"/>
  <c r="J70"/>
  <c r="K70" s="1"/>
  <c r="N70"/>
  <c r="L45"/>
  <c r="J45"/>
  <c r="K45" s="1"/>
  <c r="N45"/>
  <c r="M45"/>
  <c r="L53"/>
  <c r="J53"/>
  <c r="N53"/>
  <c r="M53"/>
  <c r="J61"/>
  <c r="L61" s="1"/>
  <c r="N61" s="1"/>
  <c r="M61"/>
  <c r="L69"/>
  <c r="J69"/>
  <c r="K69" s="1"/>
  <c r="N69"/>
  <c r="M69"/>
  <c r="K83"/>
  <c r="L77"/>
  <c r="J77"/>
  <c r="K77" s="1"/>
  <c r="N77"/>
  <c r="M77"/>
  <c r="L78"/>
  <c r="J78"/>
  <c r="K78" s="1"/>
  <c r="N78"/>
  <c r="M78"/>
  <c r="L58"/>
  <c r="M58"/>
  <c r="K72"/>
  <c r="J58"/>
  <c r="K58" s="1"/>
  <c r="N58"/>
  <c r="M81"/>
  <c r="J81"/>
  <c r="L15"/>
  <c r="J15"/>
  <c r="N15"/>
  <c r="M15"/>
  <c r="M44"/>
  <c r="J44"/>
  <c r="M52"/>
  <c r="K66"/>
  <c r="J52"/>
  <c r="K61" s="1"/>
  <c r="L60"/>
  <c r="M60"/>
  <c r="K74"/>
  <c r="J60"/>
  <c r="K60" s="1"/>
  <c r="N60"/>
  <c r="L68"/>
  <c r="M68"/>
  <c r="J68"/>
  <c r="K68" s="1"/>
  <c r="N68"/>
  <c r="M76"/>
  <c r="J76"/>
  <c r="L43"/>
  <c r="N43"/>
  <c r="M43"/>
  <c r="J43"/>
  <c r="K43" s="1"/>
  <c r="K57"/>
  <c r="J42"/>
  <c r="K44" s="1"/>
  <c r="K56"/>
  <c r="M42"/>
  <c r="L51"/>
  <c r="J51"/>
  <c r="K51" s="1"/>
  <c r="N51"/>
  <c r="M51"/>
  <c r="L59"/>
  <c r="J59"/>
  <c r="K59" s="1"/>
  <c r="N59"/>
  <c r="M59"/>
  <c r="K73"/>
  <c r="L67"/>
  <c r="J67"/>
  <c r="N67"/>
  <c r="M67"/>
  <c r="K81"/>
  <c r="L75"/>
  <c r="J75"/>
  <c r="N75"/>
  <c r="M75"/>
  <c r="L83"/>
  <c r="N83"/>
  <c r="M83"/>
  <c r="J83"/>
  <c r="L84"/>
  <c r="J84"/>
  <c r="K84" s="1"/>
  <c r="N84"/>
  <c r="M84"/>
  <c r="K55"/>
  <c r="K52"/>
  <c r="K54"/>
  <c r="K47"/>
  <c r="L81" l="1"/>
  <c r="N81" s="1"/>
  <c r="L44"/>
  <c r="N44" s="1"/>
  <c r="K76"/>
  <c r="L76" s="1"/>
  <c r="N76" s="1"/>
  <c r="K63"/>
  <c r="K67"/>
  <c r="L52"/>
  <c r="N52" s="1"/>
  <c r="K75"/>
  <c r="L42"/>
  <c r="N42" s="1"/>
</calcChain>
</file>

<file path=xl/sharedStrings.xml><?xml version="1.0" encoding="utf-8"?>
<sst xmlns="http://schemas.openxmlformats.org/spreadsheetml/2006/main" count="12" uniqueCount="12">
  <si>
    <t>Date/Temps</t>
  </si>
  <si>
    <t>Bund(Ouverture)</t>
  </si>
  <si>
    <t>Plus haut)</t>
  </si>
  <si>
    <t>Plus bas)</t>
  </si>
  <si>
    <t>Cloture)</t>
  </si>
  <si>
    <t>ZIGZAG(Bund, 6, 5, 3)</t>
  </si>
  <si>
    <t>H/B</t>
  </si>
  <si>
    <t>Retournement</t>
  </si>
  <si>
    <t>Pica actuel</t>
  </si>
  <si>
    <t>Prédent pic</t>
  </si>
  <si>
    <t>Min / Max</t>
  </si>
  <si>
    <t>A/V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</si>
</sst>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indexed="6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NumberFormat="1" applyFont="1" applyFill="1" applyBorder="1" applyAlignment="1" applyProtection="1">
      <alignment horizontal="center"/>
    </xf>
    <xf numFmtId="2" fontId="1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/>
    </xf>
    <xf numFmtId="2" fontId="1" fillId="0" borderId="1" xfId="0" applyNumberFormat="1" applyFont="1" applyFill="1" applyBorder="1" applyAlignment="1" applyProtection="1"/>
    <xf numFmtId="22" fontId="1" fillId="0" borderId="1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2" fontId="2" fillId="0" borderId="1" xfId="0" applyNumberFormat="1" applyFont="1" applyFill="1" applyBorder="1" applyAlignment="1" applyProtection="1"/>
    <xf numFmtId="9" fontId="2" fillId="0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/>
    <xf numFmtId="2" fontId="2" fillId="3" borderId="1" xfId="0" applyNumberFormat="1" applyFont="1" applyFill="1" applyBorder="1" applyAlignment="1" applyProtection="1"/>
    <xf numFmtId="2" fontId="3" fillId="2" borderId="1" xfId="0" applyNumberFormat="1" applyFont="1" applyFill="1" applyBorder="1" applyAlignment="1" applyProtection="1"/>
    <xf numFmtId="2" fontId="2" fillId="2" borderId="1" xfId="0" applyNumberFormat="1" applyFont="1" applyFill="1" applyBorder="1" applyAlignment="1" applyProtection="1"/>
    <xf numFmtId="0" fontId="2" fillId="4" borderId="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142875</xdr:colOff>
      <xdr:row>30</xdr:row>
      <xdr:rowOff>190499</xdr:rowOff>
    </xdr:from>
    <xdr:to>
      <xdr:col>19</xdr:col>
      <xdr:colOff>214313</xdr:colOff>
      <xdr:row>36</xdr:row>
      <xdr:rowOff>130969</xdr:rowOff>
    </xdr:to>
    <xdr:sp macro="" textlink="">
      <xdr:nvSpPr>
        <xdr:cNvPr id="2" name="ZoneTexte 1"/>
        <xdr:cNvSpPr txBox="1"/>
      </xdr:nvSpPr>
      <xdr:spPr>
        <a:xfrm>
          <a:off x="11037094" y="5905499"/>
          <a:ext cx="3881438" cy="108347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J'aimerai que EXCEL</a:t>
          </a:r>
          <a:r>
            <a:rPr lang="fr-FR" sz="1100" baseline="0"/>
            <a:t> aille chercher le  nouveau pic qui correspond au  précédent  pic actuel en "J12" et qui corresponde aussi  au précédent  inverse  de la colonne " i "  dans le cas  ci contre  d'aller chercher  "i12"  qui correspond à 144,64   ET    à la VENTE qui est l'inverse de l'ACHAT  c'est à dire  la VENTE.</a:t>
          </a:r>
          <a:endParaRPr lang="fr-FR" sz="1100"/>
        </a:p>
      </xdr:txBody>
    </xdr:sp>
    <xdr:clientData/>
  </xdr:twoCellAnchor>
  <xdr:twoCellAnchor>
    <xdr:from>
      <xdr:col>9</xdr:col>
      <xdr:colOff>428625</xdr:colOff>
      <xdr:row>32</xdr:row>
      <xdr:rowOff>11906</xdr:rowOff>
    </xdr:from>
    <xdr:to>
      <xdr:col>10</xdr:col>
      <xdr:colOff>488156</xdr:colOff>
      <xdr:row>41</xdr:row>
      <xdr:rowOff>71438</xdr:rowOff>
    </xdr:to>
    <xdr:cxnSp macro="">
      <xdr:nvCxnSpPr>
        <xdr:cNvPr id="4" name="Connecteur droit avec flèche 3"/>
        <xdr:cNvCxnSpPr/>
      </xdr:nvCxnSpPr>
      <xdr:spPr>
        <a:xfrm flipH="1" flipV="1">
          <a:off x="8048625" y="6107906"/>
          <a:ext cx="762000" cy="1774032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190500</xdr:colOff>
      <xdr:row>31</xdr:row>
      <xdr:rowOff>178594</xdr:rowOff>
    </xdr:from>
    <xdr:to>
      <xdr:col>8</xdr:col>
      <xdr:colOff>250032</xdr:colOff>
      <xdr:row>41</xdr:row>
      <xdr:rowOff>0</xdr:rowOff>
    </xdr:to>
    <xdr:cxnSp macro="">
      <xdr:nvCxnSpPr>
        <xdr:cNvPr id="11" name="Connecteur droit avec flèche 10"/>
        <xdr:cNvCxnSpPr/>
      </xdr:nvCxnSpPr>
      <xdr:spPr>
        <a:xfrm flipV="1">
          <a:off x="7369969" y="6084094"/>
          <a:ext cx="59532" cy="172640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166687</xdr:colOff>
      <xdr:row>12</xdr:row>
      <xdr:rowOff>35720</xdr:rowOff>
    </xdr:from>
    <xdr:to>
      <xdr:col>8</xdr:col>
      <xdr:colOff>321469</xdr:colOff>
      <xdr:row>31</xdr:row>
      <xdr:rowOff>11906</xdr:rowOff>
    </xdr:to>
    <xdr:cxnSp macro="">
      <xdr:nvCxnSpPr>
        <xdr:cNvPr id="14" name="Connecteur droit avec flèche 13"/>
        <xdr:cNvCxnSpPr/>
      </xdr:nvCxnSpPr>
      <xdr:spPr>
        <a:xfrm flipH="1" flipV="1">
          <a:off x="7346156" y="2321720"/>
          <a:ext cx="154782" cy="35956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428626</xdr:colOff>
      <xdr:row>12</xdr:row>
      <xdr:rowOff>35720</xdr:rowOff>
    </xdr:from>
    <xdr:to>
      <xdr:col>10</xdr:col>
      <xdr:colOff>500062</xdr:colOff>
      <xdr:row>31</xdr:row>
      <xdr:rowOff>23813</xdr:rowOff>
    </xdr:to>
    <xdr:cxnSp macro="">
      <xdr:nvCxnSpPr>
        <xdr:cNvPr id="17" name="Connecteur droit avec flèche 16"/>
        <xdr:cNvCxnSpPr/>
      </xdr:nvCxnSpPr>
      <xdr:spPr>
        <a:xfrm flipH="1" flipV="1">
          <a:off x="8048626" y="2321720"/>
          <a:ext cx="773905" cy="3607593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6"/>
  <sheetViews>
    <sheetView showGridLines="0" tabSelected="1" zoomScale="80" zoomScaleNormal="80" workbookViewId="0">
      <pane ySplit="1" topLeftCell="A69" activePane="bottomLeft" state="frozen"/>
      <selection pane="bottomLeft" activeCell="H85" sqref="H85:N86"/>
    </sheetView>
  </sheetViews>
  <sheetFormatPr baseColWidth="10" defaultRowHeight="15"/>
  <cols>
    <col min="1" max="1" width="17" style="1" bestFit="1" customWidth="1"/>
    <col min="2" max="2" width="17.140625" style="2" bestFit="1" customWidth="1"/>
    <col min="3" max="3" width="11" style="2" bestFit="1" customWidth="1"/>
    <col min="4" max="4" width="10.140625" style="2" bestFit="1" customWidth="1"/>
    <col min="5" max="5" width="8.85546875" style="2" bestFit="1" customWidth="1"/>
    <col min="6" max="6" width="21.28515625" style="2" bestFit="1" customWidth="1"/>
    <col min="7" max="7" width="8.5703125" style="1" bestFit="1" customWidth="1"/>
    <col min="8" max="8" width="13.5703125" style="10" bestFit="1" customWidth="1"/>
    <col min="9" max="9" width="6.5703125" style="10" bestFit="1" customWidth="1"/>
    <col min="10" max="10" width="10.5703125" style="11" bestFit="1" customWidth="1"/>
    <col min="11" max="11" width="10.85546875" style="11" bestFit="1" customWidth="1"/>
    <col min="12" max="12" width="9.140625" style="11" bestFit="1" customWidth="1"/>
    <col min="13" max="13" width="9.42578125" style="11" bestFit="1" customWidth="1"/>
    <col min="14" max="14" width="9.140625" style="11" bestFit="1" customWidth="1"/>
  </cols>
  <sheetData>
    <row r="1" spans="1:14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3" t="s">
        <v>6</v>
      </c>
      <c r="H1" s="6" t="s">
        <v>7</v>
      </c>
      <c r="I1" s="6" t="s">
        <v>11</v>
      </c>
      <c r="J1" s="7" t="s">
        <v>8</v>
      </c>
      <c r="K1" s="7" t="s">
        <v>9</v>
      </c>
      <c r="L1" s="8">
        <v>0.33</v>
      </c>
      <c r="M1" s="7" t="s">
        <v>10</v>
      </c>
      <c r="N1" s="7"/>
    </row>
    <row r="2" spans="1:14">
      <c r="A2" s="5">
        <v>41767.291666666664</v>
      </c>
      <c r="B2" s="4">
        <v>144.53</v>
      </c>
      <c r="C2" s="4">
        <v>144.69</v>
      </c>
      <c r="D2" s="4">
        <v>144.49</v>
      </c>
      <c r="E2" s="4">
        <v>144.53</v>
      </c>
      <c r="F2" s="4">
        <v>144.58000000000001</v>
      </c>
      <c r="G2" s="3"/>
      <c r="H2" s="6"/>
      <c r="I2" s="6"/>
      <c r="J2" s="7"/>
      <c r="K2" s="7"/>
      <c r="L2" s="7"/>
      <c r="M2" s="7"/>
      <c r="N2" s="7"/>
    </row>
    <row r="3" spans="1:14">
      <c r="A3" s="5">
        <v>41767.458333333336</v>
      </c>
      <c r="B3" s="4">
        <v>144.53</v>
      </c>
      <c r="C3" s="4">
        <v>144.88</v>
      </c>
      <c r="D3" s="4">
        <v>144.36000000000001</v>
      </c>
      <c r="E3" s="4">
        <v>144.78</v>
      </c>
      <c r="F3" s="4">
        <v>144.68</v>
      </c>
      <c r="G3" s="3"/>
      <c r="H3" s="6"/>
      <c r="I3" s="6"/>
      <c r="J3" s="7"/>
      <c r="K3" s="7"/>
      <c r="L3" s="7"/>
      <c r="M3" s="7"/>
      <c r="N3" s="7"/>
    </row>
    <row r="4" spans="1:14">
      <c r="A4" s="5">
        <v>41767.625</v>
      </c>
      <c r="B4" s="4">
        <v>144.78</v>
      </c>
      <c r="C4" s="4">
        <v>144.97999999999999</v>
      </c>
      <c r="D4" s="4">
        <v>144.65</v>
      </c>
      <c r="E4" s="4">
        <v>144.9</v>
      </c>
      <c r="F4" s="4">
        <v>144.77000000000001</v>
      </c>
      <c r="G4" s="3"/>
      <c r="H4" s="6"/>
      <c r="I4" s="6"/>
      <c r="J4" s="7"/>
      <c r="K4" s="7"/>
      <c r="L4" s="7"/>
      <c r="M4" s="7"/>
      <c r="N4" s="7"/>
    </row>
    <row r="5" spans="1:14">
      <c r="A5" s="5">
        <v>41767.791666666664</v>
      </c>
      <c r="B5" s="4">
        <v>144.9</v>
      </c>
      <c r="C5" s="4">
        <v>144.94999999999999</v>
      </c>
      <c r="D5" s="4">
        <v>144.79</v>
      </c>
      <c r="E5" s="4">
        <v>144.85</v>
      </c>
      <c r="F5" s="4">
        <v>144.86000000000001</v>
      </c>
      <c r="G5" s="3"/>
      <c r="H5" s="6"/>
      <c r="I5" s="6"/>
      <c r="J5" s="7"/>
      <c r="K5" s="7"/>
      <c r="L5" s="7"/>
      <c r="M5" s="7"/>
      <c r="N5" s="7"/>
    </row>
    <row r="6" spans="1:14">
      <c r="A6" s="5">
        <v>41767.958333333336</v>
      </c>
      <c r="B6" s="4">
        <v>144.85</v>
      </c>
      <c r="C6" s="4">
        <v>144.85</v>
      </c>
      <c r="D6" s="4">
        <v>144.85</v>
      </c>
      <c r="E6" s="4">
        <v>144.85</v>
      </c>
      <c r="F6" s="4">
        <v>144.94999999999999</v>
      </c>
      <c r="G6" s="3"/>
      <c r="H6" s="6"/>
      <c r="I6" s="6"/>
      <c r="J6" s="7"/>
      <c r="K6" s="7"/>
      <c r="L6" s="7"/>
      <c r="M6" s="7"/>
      <c r="N6" s="7"/>
    </row>
    <row r="7" spans="1:14">
      <c r="A7" s="5">
        <v>41768.291666666664</v>
      </c>
      <c r="B7" s="4">
        <v>144.85</v>
      </c>
      <c r="C7" s="4">
        <v>145.04</v>
      </c>
      <c r="D7" s="4">
        <v>144.81</v>
      </c>
      <c r="E7" s="4">
        <v>144.94999999999999</v>
      </c>
      <c r="F7" s="4">
        <v>145.04</v>
      </c>
      <c r="G7" s="3"/>
      <c r="H7" s="6"/>
      <c r="I7" s="6"/>
      <c r="J7" s="7"/>
      <c r="K7" s="7"/>
      <c r="L7" s="7"/>
      <c r="M7" s="7"/>
      <c r="N7" s="7"/>
    </row>
    <row r="8" spans="1:14">
      <c r="A8" s="5">
        <v>41768.458333333336</v>
      </c>
      <c r="B8" s="4">
        <v>144.94999999999999</v>
      </c>
      <c r="C8" s="4">
        <v>145.02000000000001</v>
      </c>
      <c r="D8" s="4">
        <v>144.72999999999999</v>
      </c>
      <c r="E8" s="4">
        <v>144.81</v>
      </c>
      <c r="F8" s="4">
        <v>144.96</v>
      </c>
      <c r="G8" s="3"/>
      <c r="H8" s="6"/>
      <c r="I8" s="6"/>
      <c r="J8" s="7"/>
      <c r="K8" s="7"/>
      <c r="L8" s="7"/>
      <c r="M8" s="7"/>
      <c r="N8" s="7"/>
    </row>
    <row r="9" spans="1:14">
      <c r="A9" s="5">
        <v>41768.625</v>
      </c>
      <c r="B9" s="4">
        <v>144.81</v>
      </c>
      <c r="C9" s="4">
        <v>144.91</v>
      </c>
      <c r="D9" s="4">
        <v>144.72999999999999</v>
      </c>
      <c r="E9" s="4">
        <v>144.77000000000001</v>
      </c>
      <c r="F9" s="4">
        <v>144.88</v>
      </c>
      <c r="G9" s="3" t="str">
        <f t="shared" ref="G9:G72" si="0">IF(F9&gt;F8,"Hausse","Baisse")</f>
        <v>Baisse</v>
      </c>
      <c r="H9" s="6" t="str">
        <f>IF(AND(G8="Hausse",G10="Hausse"),"",IF(AND(G8="Baisse",G10="Baisse"),"",IF(AND(G9="Baisse",G8="Hausse"),"R Baisse",IF(AND(G9="Hausse",G8="Baisse"),"R Hausse",""))))</f>
        <v/>
      </c>
      <c r="I9" s="6" t="str">
        <f t="shared" ref="I9:I72" si="1">IF(H9="","",IF(H9="R Baisse","ACHAT","VENTE"))</f>
        <v/>
      </c>
      <c r="J9" s="7" t="str">
        <f>IF(I9="ACHAT",C8,IF(I9="VENTE",D8,""))</f>
        <v/>
      </c>
      <c r="K9" s="7"/>
      <c r="L9" s="7"/>
      <c r="M9" s="7" t="str">
        <f t="shared" ref="M9:M72" si="2">IF(I9="","",IF(I9="ACHAT",MIN(D10:D21),MAX(C10:C21)))</f>
        <v/>
      </c>
      <c r="N9" s="9" t="str">
        <f t="shared" ref="N9:N72" si="3">IF(I9="","",IF(I9="ACHAT",(L9-M9)*100,(M9-L9)*100))</f>
        <v/>
      </c>
    </row>
    <row r="10" spans="1:14">
      <c r="A10" s="5">
        <v>41768.791666666664</v>
      </c>
      <c r="B10" s="4">
        <v>144.77000000000001</v>
      </c>
      <c r="C10" s="4">
        <v>144.85</v>
      </c>
      <c r="D10" s="4">
        <v>144.76</v>
      </c>
      <c r="E10" s="4">
        <v>144.84</v>
      </c>
      <c r="F10" s="4">
        <v>144.80000000000001</v>
      </c>
      <c r="G10" s="3" t="str">
        <f t="shared" si="0"/>
        <v>Baisse</v>
      </c>
      <c r="H10" s="6" t="str">
        <f>IF(AND(G9="Hausse",G11="Hausse"),"",IF(AND(G9="Baisse",G11="Baisse"),"",IF(AND(G10="Baisse",G9="Hausse"),"R Baisse",IF(AND(G10="Hausse",G9="Baisse"),"R Hausse",""))))</f>
        <v/>
      </c>
      <c r="I10" s="6" t="str">
        <f t="shared" si="1"/>
        <v/>
      </c>
      <c r="J10" s="7" t="str">
        <f>IF(I10="ACHAT",C9,IF(I10="VENTE",D9,""))</f>
        <v/>
      </c>
      <c r="K10" s="7"/>
      <c r="L10" s="7"/>
      <c r="M10" s="7" t="str">
        <f t="shared" si="2"/>
        <v/>
      </c>
      <c r="N10" s="9" t="str">
        <f t="shared" si="3"/>
        <v/>
      </c>
    </row>
    <row r="11" spans="1:14">
      <c r="A11" s="5">
        <v>41770.958333333336</v>
      </c>
      <c r="B11" s="4">
        <v>144.84</v>
      </c>
      <c r="C11" s="4">
        <v>144.84</v>
      </c>
      <c r="D11" s="4">
        <v>144.84</v>
      </c>
      <c r="E11" s="4">
        <v>144.84</v>
      </c>
      <c r="F11" s="4">
        <v>144.72</v>
      </c>
      <c r="G11" s="3" t="str">
        <f t="shared" si="0"/>
        <v>Baisse</v>
      </c>
      <c r="H11" s="6" t="str">
        <f>IF(AND(G10="Hausse",G12="Hausse"),"",IF(AND(G10="Baisse",G12="Baisse"),"",IF(AND(G11="Baisse",G10="Hausse"),"R Baisse",IF(AND(G11="Hausse",G10="Baisse"),"R Hausse",""))))</f>
        <v/>
      </c>
      <c r="I11" s="6" t="str">
        <f t="shared" si="1"/>
        <v/>
      </c>
      <c r="J11" s="7" t="str">
        <f>IF(I11="ACHAT",C10,IF(I11="VENTE",D10,""))</f>
        <v/>
      </c>
      <c r="K11" s="7"/>
      <c r="L11" s="7"/>
      <c r="M11" s="7" t="str">
        <f t="shared" si="2"/>
        <v/>
      </c>
      <c r="N11" s="9" t="str">
        <f t="shared" si="3"/>
        <v/>
      </c>
    </row>
    <row r="12" spans="1:14">
      <c r="A12" s="5">
        <v>41771.291666666664</v>
      </c>
      <c r="B12" s="4">
        <v>144.84</v>
      </c>
      <c r="C12" s="4">
        <v>144.84</v>
      </c>
      <c r="D12" s="4">
        <v>144.63999999999999</v>
      </c>
      <c r="E12" s="4">
        <v>144.68</v>
      </c>
      <c r="F12" s="4">
        <v>144.63999999999999</v>
      </c>
      <c r="G12" s="3" t="str">
        <f t="shared" si="0"/>
        <v>Baisse</v>
      </c>
      <c r="H12" s="6" t="str">
        <f t="shared" ref="H12:H75" si="4">IF(AND(G12="Hausse",G14="Hausse"),"",IF(AND(G12="Baisse",G14="Baisse"),"",IF(AND(G13="Baisse",G12="Hausse"),"R Baisse",IF(AND(G13="Hausse",G12="Baisse"),"R Hausse",""))))</f>
        <v>R Hausse</v>
      </c>
      <c r="I12" s="17" t="str">
        <f t="shared" si="1"/>
        <v>VENTE</v>
      </c>
      <c r="J12" s="16">
        <f t="shared" ref="J12:J75" si="5">IF(I12="ACHAT",F12,IF(I12="VENTE",F12,""))</f>
        <v>144.63999999999999</v>
      </c>
      <c r="K12" s="14"/>
      <c r="L12" s="7">
        <f t="shared" ref="L12:L75" si="6">IF(I12="","",IF(I12="ACHAT",J12-(J12-K12)*33%,J12+(K12-J12)*33%))</f>
        <v>96.908799999999985</v>
      </c>
      <c r="M12" s="7">
        <f t="shared" si="2"/>
        <v>145.97999999999999</v>
      </c>
      <c r="N12" s="9">
        <f t="shared" si="3"/>
        <v>4907.1200000000008</v>
      </c>
    </row>
    <row r="13" spans="1:14">
      <c r="A13" s="5">
        <v>41771.458333333336</v>
      </c>
      <c r="B13" s="4">
        <v>144.68</v>
      </c>
      <c r="C13" s="4">
        <v>144.85</v>
      </c>
      <c r="D13" s="4">
        <v>144.68</v>
      </c>
      <c r="E13" s="4">
        <v>144.78</v>
      </c>
      <c r="F13" s="4">
        <v>144.75</v>
      </c>
      <c r="G13" s="3" t="str">
        <f t="shared" si="0"/>
        <v>Hausse</v>
      </c>
      <c r="H13" s="6" t="str">
        <f t="shared" si="4"/>
        <v/>
      </c>
      <c r="I13" s="6" t="str">
        <f t="shared" si="1"/>
        <v/>
      </c>
      <c r="J13" s="7" t="str">
        <f t="shared" si="5"/>
        <v/>
      </c>
      <c r="K13" s="7"/>
      <c r="L13" s="7" t="str">
        <f t="shared" si="6"/>
        <v/>
      </c>
      <c r="M13" s="7" t="str">
        <f t="shared" si="2"/>
        <v/>
      </c>
      <c r="N13" s="9" t="str">
        <f t="shared" si="3"/>
        <v/>
      </c>
    </row>
    <row r="14" spans="1:14">
      <c r="A14" s="5">
        <v>41771.625</v>
      </c>
      <c r="B14" s="4">
        <v>144.78</v>
      </c>
      <c r="C14" s="4">
        <v>144.82</v>
      </c>
      <c r="D14" s="4">
        <v>144.63999999999999</v>
      </c>
      <c r="E14" s="4">
        <v>144.77000000000001</v>
      </c>
      <c r="F14" s="4">
        <v>144.85</v>
      </c>
      <c r="G14" s="3" t="str">
        <f t="shared" si="0"/>
        <v>Hausse</v>
      </c>
      <c r="H14" s="6" t="str">
        <f t="shared" si="4"/>
        <v/>
      </c>
      <c r="I14" s="6" t="str">
        <f t="shared" si="1"/>
        <v/>
      </c>
      <c r="J14" s="7" t="str">
        <f t="shared" si="5"/>
        <v/>
      </c>
      <c r="K14" s="7"/>
      <c r="L14" s="7" t="str">
        <f t="shared" si="6"/>
        <v/>
      </c>
      <c r="M14" s="7" t="str">
        <f t="shared" si="2"/>
        <v/>
      </c>
      <c r="N14" s="9" t="str">
        <f t="shared" si="3"/>
        <v/>
      </c>
    </row>
    <row r="15" spans="1:14">
      <c r="A15" s="5">
        <v>41771.791666666664</v>
      </c>
      <c r="B15" s="4">
        <v>144.77000000000001</v>
      </c>
      <c r="C15" s="4">
        <v>144.77000000000001</v>
      </c>
      <c r="D15" s="4">
        <v>144.69</v>
      </c>
      <c r="E15" s="4">
        <v>144.71</v>
      </c>
      <c r="F15" s="4">
        <v>144.96</v>
      </c>
      <c r="G15" s="3" t="str">
        <f t="shared" si="0"/>
        <v>Hausse</v>
      </c>
      <c r="H15" s="6" t="str">
        <f t="shared" si="4"/>
        <v/>
      </c>
      <c r="I15" s="6" t="str">
        <f t="shared" si="1"/>
        <v/>
      </c>
      <c r="J15" s="7" t="str">
        <f t="shared" si="5"/>
        <v/>
      </c>
      <c r="K15" s="7"/>
      <c r="L15" s="7" t="str">
        <f t="shared" si="6"/>
        <v/>
      </c>
      <c r="M15" s="7" t="str">
        <f t="shared" si="2"/>
        <v/>
      </c>
      <c r="N15" s="9" t="str">
        <f t="shared" si="3"/>
        <v/>
      </c>
    </row>
    <row r="16" spans="1:14">
      <c r="A16" s="5">
        <v>41771.958333333336</v>
      </c>
      <c r="B16" s="4">
        <v>144.71</v>
      </c>
      <c r="C16" s="4">
        <v>144.71</v>
      </c>
      <c r="D16" s="4">
        <v>144.71</v>
      </c>
      <c r="E16" s="4">
        <v>144.71</v>
      </c>
      <c r="F16" s="4">
        <v>145.07</v>
      </c>
      <c r="G16" s="3" t="str">
        <f t="shared" si="0"/>
        <v>Hausse</v>
      </c>
      <c r="H16" s="6" t="str">
        <f t="shared" si="4"/>
        <v/>
      </c>
      <c r="I16" s="6" t="str">
        <f t="shared" si="1"/>
        <v/>
      </c>
      <c r="J16" s="7" t="str">
        <f t="shared" si="5"/>
        <v/>
      </c>
      <c r="K16" s="7"/>
      <c r="L16" s="7" t="str">
        <f t="shared" si="6"/>
        <v/>
      </c>
      <c r="M16" s="7" t="str">
        <f t="shared" si="2"/>
        <v/>
      </c>
      <c r="N16" s="9" t="str">
        <f t="shared" si="3"/>
        <v/>
      </c>
    </row>
    <row r="17" spans="1:14">
      <c r="A17" s="5">
        <v>41772.291666666664</v>
      </c>
      <c r="B17" s="4">
        <v>144.71</v>
      </c>
      <c r="C17" s="4">
        <v>144.79</v>
      </c>
      <c r="D17" s="4">
        <v>144.66999999999999</v>
      </c>
      <c r="E17" s="4">
        <v>144.78</v>
      </c>
      <c r="F17" s="4">
        <v>145.16999999999999</v>
      </c>
      <c r="G17" s="3" t="str">
        <f t="shared" si="0"/>
        <v>Hausse</v>
      </c>
      <c r="H17" s="6" t="str">
        <f t="shared" si="4"/>
        <v/>
      </c>
      <c r="I17" s="6" t="str">
        <f t="shared" si="1"/>
        <v/>
      </c>
      <c r="J17" s="7" t="str">
        <f t="shared" si="5"/>
        <v/>
      </c>
      <c r="K17" s="7"/>
      <c r="L17" s="7" t="str">
        <f t="shared" si="6"/>
        <v/>
      </c>
      <c r="M17" s="7" t="str">
        <f t="shared" si="2"/>
        <v/>
      </c>
      <c r="N17" s="9" t="str">
        <f t="shared" si="3"/>
        <v/>
      </c>
    </row>
    <row r="18" spans="1:14">
      <c r="A18" s="5">
        <v>41772.458333333336</v>
      </c>
      <c r="B18" s="4">
        <v>144.78</v>
      </c>
      <c r="C18" s="4">
        <v>145.16</v>
      </c>
      <c r="D18" s="4">
        <v>144.77000000000001</v>
      </c>
      <c r="E18" s="4">
        <v>145.09</v>
      </c>
      <c r="F18" s="4">
        <v>145.28</v>
      </c>
      <c r="G18" s="3" t="str">
        <f t="shared" si="0"/>
        <v>Hausse</v>
      </c>
      <c r="H18" s="6" t="str">
        <f t="shared" si="4"/>
        <v/>
      </c>
      <c r="I18" s="6" t="str">
        <f t="shared" si="1"/>
        <v/>
      </c>
      <c r="J18" s="7" t="str">
        <f t="shared" si="5"/>
        <v/>
      </c>
      <c r="K18" s="7"/>
      <c r="L18" s="7" t="str">
        <f t="shared" si="6"/>
        <v/>
      </c>
      <c r="M18" s="7" t="str">
        <f t="shared" si="2"/>
        <v/>
      </c>
      <c r="N18" s="9" t="str">
        <f t="shared" si="3"/>
        <v/>
      </c>
    </row>
    <row r="19" spans="1:14">
      <c r="A19" s="5">
        <v>41772.625</v>
      </c>
      <c r="B19" s="4">
        <v>145.09</v>
      </c>
      <c r="C19" s="4">
        <v>145.34</v>
      </c>
      <c r="D19" s="4">
        <v>145.07</v>
      </c>
      <c r="E19" s="4">
        <v>145.31</v>
      </c>
      <c r="F19" s="4">
        <v>145.38999999999999</v>
      </c>
      <c r="G19" s="3" t="str">
        <f t="shared" si="0"/>
        <v>Hausse</v>
      </c>
      <c r="H19" s="6" t="str">
        <f t="shared" si="4"/>
        <v/>
      </c>
      <c r="I19" s="6" t="str">
        <f t="shared" si="1"/>
        <v/>
      </c>
      <c r="J19" s="7" t="str">
        <f t="shared" si="5"/>
        <v/>
      </c>
      <c r="K19" s="7"/>
      <c r="L19" s="7" t="str">
        <f t="shared" si="6"/>
        <v/>
      </c>
      <c r="M19" s="7" t="str">
        <f t="shared" si="2"/>
        <v/>
      </c>
      <c r="N19" s="9" t="str">
        <f t="shared" si="3"/>
        <v/>
      </c>
    </row>
    <row r="20" spans="1:14">
      <c r="A20" s="5">
        <v>41772.791666666664</v>
      </c>
      <c r="B20" s="4">
        <v>145.31</v>
      </c>
      <c r="C20" s="4">
        <v>145.34</v>
      </c>
      <c r="D20" s="4">
        <v>145.26</v>
      </c>
      <c r="E20" s="4">
        <v>145.27000000000001</v>
      </c>
      <c r="F20" s="4">
        <v>145.49</v>
      </c>
      <c r="G20" s="3" t="str">
        <f t="shared" si="0"/>
        <v>Hausse</v>
      </c>
      <c r="H20" s="6" t="str">
        <f t="shared" si="4"/>
        <v/>
      </c>
      <c r="I20" s="6" t="str">
        <f t="shared" si="1"/>
        <v/>
      </c>
      <c r="J20" s="7" t="str">
        <f t="shared" si="5"/>
        <v/>
      </c>
      <c r="K20" s="7"/>
      <c r="L20" s="7" t="str">
        <f t="shared" si="6"/>
        <v/>
      </c>
      <c r="M20" s="7" t="str">
        <f t="shared" si="2"/>
        <v/>
      </c>
      <c r="N20" s="9" t="str">
        <f t="shared" si="3"/>
        <v/>
      </c>
    </row>
    <row r="21" spans="1:14">
      <c r="A21" s="5">
        <v>41772.958333333336</v>
      </c>
      <c r="B21" s="4">
        <v>145.27000000000001</v>
      </c>
      <c r="C21" s="4">
        <v>145.27000000000001</v>
      </c>
      <c r="D21" s="4">
        <v>145.27000000000001</v>
      </c>
      <c r="E21" s="4">
        <v>145.27000000000001</v>
      </c>
      <c r="F21" s="4">
        <v>145.6</v>
      </c>
      <c r="G21" s="3" t="str">
        <f t="shared" si="0"/>
        <v>Hausse</v>
      </c>
      <c r="H21" s="6" t="str">
        <f t="shared" si="4"/>
        <v/>
      </c>
      <c r="I21" s="6" t="str">
        <f t="shared" si="1"/>
        <v/>
      </c>
      <c r="J21" s="7" t="str">
        <f t="shared" si="5"/>
        <v/>
      </c>
      <c r="K21" s="7"/>
      <c r="L21" s="7" t="str">
        <f t="shared" si="6"/>
        <v/>
      </c>
      <c r="M21" s="7" t="str">
        <f t="shared" si="2"/>
        <v/>
      </c>
      <c r="N21" s="9" t="str">
        <f t="shared" si="3"/>
        <v/>
      </c>
    </row>
    <row r="22" spans="1:14">
      <c r="A22" s="5">
        <v>41773.291666666664</v>
      </c>
      <c r="B22" s="4">
        <v>145.27000000000001</v>
      </c>
      <c r="C22" s="4">
        <v>145.65</v>
      </c>
      <c r="D22" s="4">
        <v>145.27000000000001</v>
      </c>
      <c r="E22" s="4">
        <v>145.63</v>
      </c>
      <c r="F22" s="4">
        <v>145.69999999999999</v>
      </c>
      <c r="G22" s="3" t="str">
        <f t="shared" si="0"/>
        <v>Hausse</v>
      </c>
      <c r="H22" s="6" t="str">
        <f t="shared" si="4"/>
        <v/>
      </c>
      <c r="I22" s="6" t="str">
        <f t="shared" si="1"/>
        <v/>
      </c>
      <c r="J22" s="7" t="str">
        <f t="shared" si="5"/>
        <v/>
      </c>
      <c r="K22" s="7"/>
      <c r="L22" s="7" t="str">
        <f t="shared" si="6"/>
        <v/>
      </c>
      <c r="M22" s="7" t="str">
        <f t="shared" si="2"/>
        <v/>
      </c>
      <c r="N22" s="9" t="str">
        <f t="shared" si="3"/>
        <v/>
      </c>
    </row>
    <row r="23" spans="1:14">
      <c r="A23" s="5">
        <v>41773.458333333336</v>
      </c>
      <c r="B23" s="4">
        <v>145.63</v>
      </c>
      <c r="C23" s="4">
        <v>145.84</v>
      </c>
      <c r="D23" s="4">
        <v>145.63</v>
      </c>
      <c r="E23" s="4">
        <v>145.75</v>
      </c>
      <c r="F23" s="4">
        <v>145.81</v>
      </c>
      <c r="G23" s="3" t="str">
        <f t="shared" si="0"/>
        <v>Hausse</v>
      </c>
      <c r="H23" s="6" t="str">
        <f t="shared" si="4"/>
        <v/>
      </c>
      <c r="I23" s="6" t="str">
        <f t="shared" si="1"/>
        <v/>
      </c>
      <c r="J23" s="7" t="str">
        <f t="shared" si="5"/>
        <v/>
      </c>
      <c r="K23" s="7"/>
      <c r="L23" s="7" t="str">
        <f t="shared" si="6"/>
        <v/>
      </c>
      <c r="M23" s="7" t="str">
        <f t="shared" si="2"/>
        <v/>
      </c>
      <c r="N23" s="9" t="str">
        <f t="shared" si="3"/>
        <v/>
      </c>
    </row>
    <row r="24" spans="1:14">
      <c r="A24" s="5">
        <v>41773.625</v>
      </c>
      <c r="B24" s="4">
        <v>145.75</v>
      </c>
      <c r="C24" s="4">
        <v>145.97999999999999</v>
      </c>
      <c r="D24" s="4">
        <v>145.72</v>
      </c>
      <c r="E24" s="4">
        <v>145.93</v>
      </c>
      <c r="F24" s="4">
        <v>145.91999999999999</v>
      </c>
      <c r="G24" s="3" t="str">
        <f t="shared" si="0"/>
        <v>Hausse</v>
      </c>
      <c r="H24" s="6" t="str">
        <f t="shared" si="4"/>
        <v/>
      </c>
      <c r="I24" s="6" t="str">
        <f t="shared" si="1"/>
        <v/>
      </c>
      <c r="J24" s="7" t="str">
        <f t="shared" si="5"/>
        <v/>
      </c>
      <c r="K24" s="7"/>
      <c r="L24" s="7" t="str">
        <f t="shared" si="6"/>
        <v/>
      </c>
      <c r="M24" s="7" t="str">
        <f t="shared" si="2"/>
        <v/>
      </c>
      <c r="N24" s="9" t="str">
        <f t="shared" si="3"/>
        <v/>
      </c>
    </row>
    <row r="25" spans="1:14">
      <c r="A25" s="5">
        <v>41773.791666666664</v>
      </c>
      <c r="B25" s="4">
        <v>145.93</v>
      </c>
      <c r="C25" s="4">
        <v>145.94</v>
      </c>
      <c r="D25" s="4">
        <v>145.84</v>
      </c>
      <c r="E25" s="4">
        <v>145.86000000000001</v>
      </c>
      <c r="F25" s="4">
        <v>146.02000000000001</v>
      </c>
      <c r="G25" s="3" t="str">
        <f t="shared" si="0"/>
        <v>Hausse</v>
      </c>
      <c r="H25" s="6" t="str">
        <f t="shared" si="4"/>
        <v/>
      </c>
      <c r="I25" s="6" t="str">
        <f t="shared" si="1"/>
        <v/>
      </c>
      <c r="J25" s="7" t="str">
        <f t="shared" si="5"/>
        <v/>
      </c>
      <c r="K25" s="7"/>
      <c r="L25" s="7" t="str">
        <f t="shared" si="6"/>
        <v/>
      </c>
      <c r="M25" s="7" t="str">
        <f t="shared" si="2"/>
        <v/>
      </c>
      <c r="N25" s="9" t="str">
        <f t="shared" si="3"/>
        <v/>
      </c>
    </row>
    <row r="26" spans="1:14">
      <c r="A26" s="5">
        <v>41773.958333333336</v>
      </c>
      <c r="B26" s="4">
        <v>145.86000000000001</v>
      </c>
      <c r="C26" s="4">
        <v>145.86000000000001</v>
      </c>
      <c r="D26" s="4">
        <v>145.86000000000001</v>
      </c>
      <c r="E26" s="4">
        <v>145.86000000000001</v>
      </c>
      <c r="F26" s="4">
        <v>146.13</v>
      </c>
      <c r="G26" s="3" t="str">
        <f t="shared" si="0"/>
        <v>Hausse</v>
      </c>
      <c r="H26" s="6" t="str">
        <f t="shared" si="4"/>
        <v/>
      </c>
      <c r="I26" s="6" t="str">
        <f t="shared" si="1"/>
        <v/>
      </c>
      <c r="J26" s="7" t="str">
        <f t="shared" si="5"/>
        <v/>
      </c>
      <c r="K26" s="7"/>
      <c r="L26" s="7" t="str">
        <f t="shared" si="6"/>
        <v/>
      </c>
      <c r="M26" s="7" t="str">
        <f t="shared" si="2"/>
        <v/>
      </c>
      <c r="N26" s="9" t="str">
        <f t="shared" si="3"/>
        <v/>
      </c>
    </row>
    <row r="27" spans="1:14">
      <c r="A27" s="5">
        <v>41774.291666666664</v>
      </c>
      <c r="B27" s="4">
        <v>145.86000000000001</v>
      </c>
      <c r="C27" s="4">
        <v>146.13</v>
      </c>
      <c r="D27" s="4">
        <v>145.75</v>
      </c>
      <c r="E27" s="4">
        <v>146.06</v>
      </c>
      <c r="F27" s="4">
        <v>146.24</v>
      </c>
      <c r="G27" s="3" t="str">
        <f t="shared" si="0"/>
        <v>Hausse</v>
      </c>
      <c r="H27" s="6" t="str">
        <f t="shared" si="4"/>
        <v/>
      </c>
      <c r="I27" s="6" t="str">
        <f t="shared" si="1"/>
        <v/>
      </c>
      <c r="J27" s="7" t="str">
        <f t="shared" si="5"/>
        <v/>
      </c>
      <c r="K27" s="7"/>
      <c r="L27" s="7" t="str">
        <f t="shared" si="6"/>
        <v/>
      </c>
      <c r="M27" s="7" t="str">
        <f t="shared" si="2"/>
        <v/>
      </c>
      <c r="N27" s="9" t="str">
        <f t="shared" si="3"/>
        <v/>
      </c>
    </row>
    <row r="28" spans="1:14">
      <c r="A28" s="5">
        <v>41774.458333333336</v>
      </c>
      <c r="B28" s="4">
        <v>146.06</v>
      </c>
      <c r="C28" s="4">
        <v>146.25</v>
      </c>
      <c r="D28" s="4">
        <v>145.9</v>
      </c>
      <c r="E28" s="4">
        <v>146.19999999999999</v>
      </c>
      <c r="F28" s="4">
        <v>146.34</v>
      </c>
      <c r="G28" s="3" t="str">
        <f t="shared" si="0"/>
        <v>Hausse</v>
      </c>
      <c r="H28" s="6" t="str">
        <f t="shared" si="4"/>
        <v/>
      </c>
      <c r="I28" s="6" t="str">
        <f t="shared" si="1"/>
        <v/>
      </c>
      <c r="J28" s="7" t="str">
        <f t="shared" si="5"/>
        <v/>
      </c>
      <c r="K28" s="7"/>
      <c r="L28" s="7" t="str">
        <f t="shared" si="6"/>
        <v/>
      </c>
      <c r="M28" s="7" t="str">
        <f t="shared" si="2"/>
        <v/>
      </c>
      <c r="N28" s="9" t="str">
        <f t="shared" si="3"/>
        <v/>
      </c>
    </row>
    <row r="29" spans="1:14">
      <c r="A29" s="5">
        <v>41774.625</v>
      </c>
      <c r="B29" s="4">
        <v>146.19999999999999</v>
      </c>
      <c r="C29" s="4">
        <v>146.76</v>
      </c>
      <c r="D29" s="4">
        <v>146.16999999999999</v>
      </c>
      <c r="E29" s="4">
        <v>146.63</v>
      </c>
      <c r="F29" s="4">
        <v>146.44999999999999</v>
      </c>
      <c r="G29" s="3" t="str">
        <f t="shared" si="0"/>
        <v>Hausse</v>
      </c>
      <c r="H29" s="6" t="str">
        <f t="shared" si="4"/>
        <v/>
      </c>
      <c r="I29" s="6" t="str">
        <f t="shared" si="1"/>
        <v/>
      </c>
      <c r="J29" s="7" t="str">
        <f t="shared" si="5"/>
        <v/>
      </c>
      <c r="K29" s="7"/>
      <c r="L29" s="7" t="str">
        <f t="shared" si="6"/>
        <v/>
      </c>
      <c r="M29" s="7" t="str">
        <f t="shared" si="2"/>
        <v/>
      </c>
      <c r="N29" s="9" t="str">
        <f t="shared" si="3"/>
        <v/>
      </c>
    </row>
    <row r="30" spans="1:14">
      <c r="A30" s="5">
        <v>41774.791666666664</v>
      </c>
      <c r="B30" s="4">
        <v>146.63</v>
      </c>
      <c r="C30" s="4">
        <v>146.69</v>
      </c>
      <c r="D30" s="4">
        <v>146.61000000000001</v>
      </c>
      <c r="E30" s="4">
        <v>146.69</v>
      </c>
      <c r="F30" s="4">
        <v>146.56</v>
      </c>
      <c r="G30" s="3" t="str">
        <f t="shared" si="0"/>
        <v>Hausse</v>
      </c>
      <c r="H30" s="6" t="str">
        <f t="shared" si="4"/>
        <v/>
      </c>
      <c r="I30" s="6" t="str">
        <f t="shared" si="1"/>
        <v/>
      </c>
      <c r="J30" s="7" t="str">
        <f t="shared" si="5"/>
        <v/>
      </c>
      <c r="K30" s="7"/>
      <c r="L30" s="7" t="str">
        <f t="shared" si="6"/>
        <v/>
      </c>
      <c r="M30" s="7" t="str">
        <f t="shared" si="2"/>
        <v/>
      </c>
      <c r="N30" s="9" t="str">
        <f t="shared" si="3"/>
        <v/>
      </c>
    </row>
    <row r="31" spans="1:14">
      <c r="A31" s="5">
        <v>41774.958333333336</v>
      </c>
      <c r="B31" s="4">
        <v>146.69</v>
      </c>
      <c r="C31" s="4">
        <v>146.69</v>
      </c>
      <c r="D31" s="4">
        <v>146.69</v>
      </c>
      <c r="E31" s="4">
        <v>146.69</v>
      </c>
      <c r="F31" s="4">
        <v>146.66</v>
      </c>
      <c r="G31" s="3" t="str">
        <f t="shared" si="0"/>
        <v>Hausse</v>
      </c>
      <c r="H31" s="6" t="str">
        <f t="shared" si="4"/>
        <v/>
      </c>
      <c r="I31" s="6" t="str">
        <f t="shared" si="1"/>
        <v/>
      </c>
      <c r="J31" s="7" t="str">
        <f t="shared" si="5"/>
        <v/>
      </c>
      <c r="K31" s="7"/>
      <c r="L31" s="7" t="str">
        <f t="shared" si="6"/>
        <v/>
      </c>
      <c r="M31" s="7" t="str">
        <f t="shared" si="2"/>
        <v/>
      </c>
      <c r="N31" s="9" t="str">
        <f t="shared" si="3"/>
        <v/>
      </c>
    </row>
    <row r="32" spans="1:14">
      <c r="A32" s="5">
        <v>41775.291666666664</v>
      </c>
      <c r="B32" s="4">
        <v>146.69</v>
      </c>
      <c r="C32" s="4">
        <v>146.77000000000001</v>
      </c>
      <c r="D32" s="4">
        <v>146.36000000000001</v>
      </c>
      <c r="E32" s="4">
        <v>146.38999999999999</v>
      </c>
      <c r="F32" s="4">
        <v>146.77000000000001</v>
      </c>
      <c r="G32" s="3" t="str">
        <f t="shared" si="0"/>
        <v>Hausse</v>
      </c>
      <c r="H32" s="6" t="str">
        <f t="shared" si="4"/>
        <v>R Baisse</v>
      </c>
      <c r="I32" s="17" t="str">
        <f t="shared" si="1"/>
        <v>ACHAT</v>
      </c>
      <c r="J32" s="7">
        <f t="shared" si="5"/>
        <v>146.77000000000001</v>
      </c>
      <c r="K32" s="15">
        <f>J12</f>
        <v>144.63999999999999</v>
      </c>
      <c r="L32" s="7">
        <f t="shared" si="6"/>
        <v>146.06710000000001</v>
      </c>
      <c r="M32" s="7">
        <f t="shared" si="2"/>
        <v>145.97</v>
      </c>
      <c r="N32" s="9">
        <f t="shared" si="3"/>
        <v>9.7100000000011732</v>
      </c>
    </row>
    <row r="33" spans="1:14">
      <c r="A33" s="5">
        <v>41775.458333333336</v>
      </c>
      <c r="B33" s="4">
        <v>146.38999999999999</v>
      </c>
      <c r="C33" s="4">
        <v>146.66999999999999</v>
      </c>
      <c r="D33" s="4">
        <v>146.36000000000001</v>
      </c>
      <c r="E33" s="4">
        <v>146.41999999999999</v>
      </c>
      <c r="F33" s="4">
        <v>146.69</v>
      </c>
      <c r="G33" s="3" t="str">
        <f t="shared" si="0"/>
        <v>Baisse</v>
      </c>
      <c r="H33" s="6" t="str">
        <f t="shared" si="4"/>
        <v/>
      </c>
      <c r="I33" s="6" t="str">
        <f t="shared" si="1"/>
        <v/>
      </c>
      <c r="J33" s="7" t="str">
        <f t="shared" si="5"/>
        <v/>
      </c>
      <c r="K33" s="13" t="str">
        <f t="shared" ref="K33:K41" si="7">INDEX(J3:J34,MATCH("vente",I4:I34))</f>
        <v/>
      </c>
      <c r="L33" s="7" t="str">
        <f t="shared" si="6"/>
        <v/>
      </c>
      <c r="M33" s="7" t="str">
        <f t="shared" si="2"/>
        <v/>
      </c>
      <c r="N33" s="9" t="str">
        <f t="shared" si="3"/>
        <v/>
      </c>
    </row>
    <row r="34" spans="1:14">
      <c r="A34" s="5">
        <v>41775.625</v>
      </c>
      <c r="B34" s="4">
        <v>146.41999999999999</v>
      </c>
      <c r="C34" s="4">
        <v>146.44</v>
      </c>
      <c r="D34" s="4">
        <v>146.27000000000001</v>
      </c>
      <c r="E34" s="4">
        <v>146.36000000000001</v>
      </c>
      <c r="F34" s="4">
        <v>146.61000000000001</v>
      </c>
      <c r="G34" s="3" t="str">
        <f t="shared" si="0"/>
        <v>Baisse</v>
      </c>
      <c r="H34" s="6" t="str">
        <f t="shared" si="4"/>
        <v/>
      </c>
      <c r="I34" s="6" t="str">
        <f t="shared" si="1"/>
        <v/>
      </c>
      <c r="J34" s="7" t="str">
        <f t="shared" si="5"/>
        <v/>
      </c>
      <c r="K34" s="13" t="str">
        <f t="shared" si="7"/>
        <v/>
      </c>
      <c r="L34" s="7" t="str">
        <f t="shared" si="6"/>
        <v/>
      </c>
      <c r="M34" s="7" t="str">
        <f t="shared" si="2"/>
        <v/>
      </c>
      <c r="N34" s="9" t="str">
        <f t="shared" si="3"/>
        <v/>
      </c>
    </row>
    <row r="35" spans="1:14">
      <c r="A35" s="5">
        <v>41775.791666666664</v>
      </c>
      <c r="B35" s="4">
        <v>146.36000000000001</v>
      </c>
      <c r="C35" s="4">
        <v>146.38</v>
      </c>
      <c r="D35" s="4">
        <v>146.27000000000001</v>
      </c>
      <c r="E35" s="4">
        <v>146.28</v>
      </c>
      <c r="F35" s="4">
        <v>146.53</v>
      </c>
      <c r="G35" s="3" t="str">
        <f t="shared" si="0"/>
        <v>Baisse</v>
      </c>
      <c r="H35" s="6" t="str">
        <f t="shared" si="4"/>
        <v/>
      </c>
      <c r="I35" s="6" t="str">
        <f t="shared" si="1"/>
        <v/>
      </c>
      <c r="J35" s="7" t="str">
        <f t="shared" si="5"/>
        <v/>
      </c>
      <c r="K35" s="13" t="str">
        <f t="shared" si="7"/>
        <v/>
      </c>
      <c r="L35" s="7" t="str">
        <f t="shared" si="6"/>
        <v/>
      </c>
      <c r="M35" s="7" t="str">
        <f t="shared" si="2"/>
        <v/>
      </c>
      <c r="N35" s="9" t="str">
        <f t="shared" si="3"/>
        <v/>
      </c>
    </row>
    <row r="36" spans="1:14">
      <c r="A36" s="5">
        <v>41778.291666666664</v>
      </c>
      <c r="B36" s="4">
        <v>146.28</v>
      </c>
      <c r="C36" s="4">
        <v>146.59</v>
      </c>
      <c r="D36" s="4">
        <v>146.28</v>
      </c>
      <c r="E36" s="4">
        <v>146.44999999999999</v>
      </c>
      <c r="F36" s="4">
        <v>146.44999999999999</v>
      </c>
      <c r="G36" s="3" t="str">
        <f t="shared" si="0"/>
        <v>Baisse</v>
      </c>
      <c r="H36" s="6" t="str">
        <f t="shared" si="4"/>
        <v/>
      </c>
      <c r="I36" s="6" t="str">
        <f t="shared" si="1"/>
        <v/>
      </c>
      <c r="J36" s="7" t="str">
        <f t="shared" si="5"/>
        <v/>
      </c>
      <c r="K36" s="13" t="str">
        <f t="shared" si="7"/>
        <v/>
      </c>
      <c r="L36" s="7" t="str">
        <f t="shared" si="6"/>
        <v/>
      </c>
      <c r="M36" s="7" t="str">
        <f t="shared" si="2"/>
        <v/>
      </c>
      <c r="N36" s="9" t="str">
        <f t="shared" si="3"/>
        <v/>
      </c>
    </row>
    <row r="37" spans="1:14">
      <c r="A37" s="5">
        <v>41778.458333333336</v>
      </c>
      <c r="B37" s="4">
        <v>146.44999999999999</v>
      </c>
      <c r="C37" s="4">
        <v>146.56</v>
      </c>
      <c r="D37" s="4">
        <v>146.09</v>
      </c>
      <c r="E37" s="4">
        <v>146.28</v>
      </c>
      <c r="F37" s="4">
        <v>146.37</v>
      </c>
      <c r="G37" s="3" t="str">
        <f t="shared" si="0"/>
        <v>Baisse</v>
      </c>
      <c r="H37" s="6" t="str">
        <f t="shared" si="4"/>
        <v/>
      </c>
      <c r="I37" s="6" t="str">
        <f t="shared" si="1"/>
        <v/>
      </c>
      <c r="J37" s="7" t="str">
        <f t="shared" si="5"/>
        <v/>
      </c>
      <c r="K37" s="13" t="str">
        <f t="shared" si="7"/>
        <v/>
      </c>
      <c r="L37" s="7" t="str">
        <f t="shared" si="6"/>
        <v/>
      </c>
      <c r="M37" s="7" t="str">
        <f t="shared" si="2"/>
        <v/>
      </c>
      <c r="N37" s="9" t="str">
        <f t="shared" si="3"/>
        <v/>
      </c>
    </row>
    <row r="38" spans="1:14">
      <c r="A38" s="5">
        <v>41778.625</v>
      </c>
      <c r="B38" s="4">
        <v>146.28</v>
      </c>
      <c r="C38" s="4">
        <v>146.34</v>
      </c>
      <c r="D38" s="4">
        <v>146.13999999999999</v>
      </c>
      <c r="E38" s="4">
        <v>146.16999999999999</v>
      </c>
      <c r="F38" s="4">
        <v>146.29</v>
      </c>
      <c r="G38" s="3" t="str">
        <f t="shared" si="0"/>
        <v>Baisse</v>
      </c>
      <c r="H38" s="6" t="str">
        <f t="shared" si="4"/>
        <v/>
      </c>
      <c r="I38" s="6" t="str">
        <f t="shared" si="1"/>
        <v/>
      </c>
      <c r="J38" s="7" t="str">
        <f t="shared" si="5"/>
        <v/>
      </c>
      <c r="K38" s="13" t="str">
        <f t="shared" si="7"/>
        <v/>
      </c>
      <c r="L38" s="7" t="str">
        <f t="shared" si="6"/>
        <v/>
      </c>
      <c r="M38" s="7" t="str">
        <f t="shared" si="2"/>
        <v/>
      </c>
      <c r="N38" s="9" t="str">
        <f t="shared" si="3"/>
        <v/>
      </c>
    </row>
    <row r="39" spans="1:14">
      <c r="A39" s="5">
        <v>41778.791666666664</v>
      </c>
      <c r="B39" s="4">
        <v>146.16999999999999</v>
      </c>
      <c r="C39" s="4">
        <v>146.19</v>
      </c>
      <c r="D39" s="4">
        <v>146.1</v>
      </c>
      <c r="E39" s="4">
        <v>146.11000000000001</v>
      </c>
      <c r="F39" s="4">
        <v>146.21</v>
      </c>
      <c r="G39" s="3" t="str">
        <f t="shared" si="0"/>
        <v>Baisse</v>
      </c>
      <c r="H39" s="6" t="str">
        <f t="shared" si="4"/>
        <v/>
      </c>
      <c r="I39" s="6" t="str">
        <f t="shared" si="1"/>
        <v/>
      </c>
      <c r="J39" s="7" t="str">
        <f t="shared" si="5"/>
        <v/>
      </c>
      <c r="K39" s="13" t="str">
        <f t="shared" si="7"/>
        <v/>
      </c>
      <c r="L39" s="7" t="str">
        <f t="shared" si="6"/>
        <v/>
      </c>
      <c r="M39" s="7" t="str">
        <f t="shared" si="2"/>
        <v/>
      </c>
      <c r="N39" s="9" t="str">
        <f t="shared" si="3"/>
        <v/>
      </c>
    </row>
    <row r="40" spans="1:14">
      <c r="A40" s="5">
        <v>41778.958333333336</v>
      </c>
      <c r="B40" s="4">
        <v>146.11000000000001</v>
      </c>
      <c r="C40" s="4">
        <v>146.11000000000001</v>
      </c>
      <c r="D40" s="4">
        <v>146.11000000000001</v>
      </c>
      <c r="E40" s="4">
        <v>146.11000000000001</v>
      </c>
      <c r="F40" s="4">
        <v>146.13</v>
      </c>
      <c r="G40" s="3" t="str">
        <f t="shared" si="0"/>
        <v>Baisse</v>
      </c>
      <c r="H40" s="6" t="str">
        <f t="shared" si="4"/>
        <v/>
      </c>
      <c r="I40" s="6" t="str">
        <f t="shared" si="1"/>
        <v/>
      </c>
      <c r="J40" s="7" t="str">
        <f t="shared" si="5"/>
        <v/>
      </c>
      <c r="K40" s="13" t="str">
        <f t="shared" si="7"/>
        <v/>
      </c>
      <c r="L40" s="7" t="str">
        <f t="shared" si="6"/>
        <v/>
      </c>
      <c r="M40" s="7" t="str">
        <f t="shared" si="2"/>
        <v/>
      </c>
      <c r="N40" s="9" t="str">
        <f t="shared" si="3"/>
        <v/>
      </c>
    </row>
    <row r="41" spans="1:14">
      <c r="A41" s="5">
        <v>41779.291666666664</v>
      </c>
      <c r="B41" s="4">
        <v>146.11000000000001</v>
      </c>
      <c r="C41" s="4">
        <v>146.28</v>
      </c>
      <c r="D41" s="4">
        <v>146.05000000000001</v>
      </c>
      <c r="E41" s="4">
        <v>146.24</v>
      </c>
      <c r="F41" s="4">
        <v>146.05000000000001</v>
      </c>
      <c r="G41" s="3" t="str">
        <f t="shared" si="0"/>
        <v>Baisse</v>
      </c>
      <c r="H41" s="6" t="str">
        <f t="shared" si="4"/>
        <v/>
      </c>
      <c r="I41" s="6" t="str">
        <f t="shared" si="1"/>
        <v/>
      </c>
      <c r="J41" s="7" t="str">
        <f t="shared" si="5"/>
        <v/>
      </c>
      <c r="K41" s="13" t="str">
        <f t="shared" si="7"/>
        <v/>
      </c>
      <c r="L41" s="7" t="str">
        <f t="shared" si="6"/>
        <v/>
      </c>
      <c r="M41" s="7" t="str">
        <f t="shared" si="2"/>
        <v/>
      </c>
      <c r="N41" s="9" t="str">
        <f t="shared" si="3"/>
        <v/>
      </c>
    </row>
    <row r="42" spans="1:14">
      <c r="A42" s="5">
        <v>41779.458333333336</v>
      </c>
      <c r="B42" s="4">
        <v>146.24</v>
      </c>
      <c r="C42" s="4">
        <v>146.27000000000001</v>
      </c>
      <c r="D42" s="4">
        <v>145.97</v>
      </c>
      <c r="E42" s="4">
        <v>146.08000000000001</v>
      </c>
      <c r="F42" s="4">
        <v>145.97</v>
      </c>
      <c r="G42" s="3" t="str">
        <f t="shared" si="0"/>
        <v>Baisse</v>
      </c>
      <c r="H42" s="6" t="str">
        <f t="shared" si="4"/>
        <v>R Hausse</v>
      </c>
      <c r="I42" s="6" t="str">
        <f t="shared" si="1"/>
        <v>VENTE</v>
      </c>
      <c r="J42" s="7">
        <f t="shared" si="5"/>
        <v>145.97</v>
      </c>
      <c r="K42" s="12">
        <f>J32</f>
        <v>146.77000000000001</v>
      </c>
      <c r="L42" s="7">
        <f t="shared" si="6"/>
        <v>146.23400000000001</v>
      </c>
      <c r="M42" s="7">
        <f t="shared" si="2"/>
        <v>146.35</v>
      </c>
      <c r="N42" s="9">
        <f t="shared" si="3"/>
        <v>11.599999999998545</v>
      </c>
    </row>
    <row r="43" spans="1:14">
      <c r="A43" s="5">
        <v>41779.625</v>
      </c>
      <c r="B43" s="4">
        <v>146.08000000000001</v>
      </c>
      <c r="C43" s="4">
        <v>146.27000000000001</v>
      </c>
      <c r="D43" s="4">
        <v>146.04</v>
      </c>
      <c r="E43" s="4">
        <v>146.21</v>
      </c>
      <c r="F43" s="4">
        <v>146.16</v>
      </c>
      <c r="G43" s="3" t="str">
        <f t="shared" si="0"/>
        <v>Hausse</v>
      </c>
      <c r="H43" s="6" t="str">
        <f t="shared" si="4"/>
        <v/>
      </c>
      <c r="I43" s="6" t="str">
        <f t="shared" si="1"/>
        <v/>
      </c>
      <c r="J43" s="7" t="str">
        <f t="shared" si="5"/>
        <v/>
      </c>
      <c r="K43" s="13" t="str">
        <f>INDEX(J13:J44,MATCH("vente",I14:I44))</f>
        <v/>
      </c>
      <c r="L43" s="7" t="str">
        <f t="shared" si="6"/>
        <v/>
      </c>
      <c r="M43" s="7" t="str">
        <f t="shared" si="2"/>
        <v/>
      </c>
      <c r="N43" s="9" t="str">
        <f t="shared" si="3"/>
        <v/>
      </c>
    </row>
    <row r="44" spans="1:14">
      <c r="A44" s="5">
        <v>41779.791666666664</v>
      </c>
      <c r="B44" s="4">
        <v>146.21</v>
      </c>
      <c r="C44" s="4">
        <v>146.35</v>
      </c>
      <c r="D44" s="4">
        <v>146.21</v>
      </c>
      <c r="E44" s="4">
        <v>146.26</v>
      </c>
      <c r="F44" s="4">
        <v>146.35</v>
      </c>
      <c r="G44" s="3" t="str">
        <f t="shared" si="0"/>
        <v>Hausse</v>
      </c>
      <c r="H44" s="6" t="str">
        <f t="shared" si="4"/>
        <v>R Baisse</v>
      </c>
      <c r="I44" s="6" t="str">
        <f t="shared" si="1"/>
        <v>ACHAT</v>
      </c>
      <c r="J44" s="7">
        <f t="shared" si="5"/>
        <v>146.35</v>
      </c>
      <c r="K44" s="12">
        <f>J42</f>
        <v>145.97</v>
      </c>
      <c r="L44" s="7">
        <f t="shared" si="6"/>
        <v>146.22460000000001</v>
      </c>
      <c r="M44" s="7">
        <f t="shared" si="2"/>
        <v>145.74</v>
      </c>
      <c r="N44" s="9">
        <f t="shared" si="3"/>
        <v>48.460000000000036</v>
      </c>
    </row>
    <row r="45" spans="1:14">
      <c r="A45" s="5">
        <v>41779.958333333336</v>
      </c>
      <c r="B45" s="4">
        <v>146.26</v>
      </c>
      <c r="C45" s="4">
        <v>146.26</v>
      </c>
      <c r="D45" s="4">
        <v>146.26</v>
      </c>
      <c r="E45" s="4">
        <v>146.26</v>
      </c>
      <c r="F45" s="4">
        <v>146.26</v>
      </c>
      <c r="G45" s="3" t="str">
        <f t="shared" si="0"/>
        <v>Baisse</v>
      </c>
      <c r="H45" s="6" t="str">
        <f t="shared" si="4"/>
        <v/>
      </c>
      <c r="I45" s="6" t="str">
        <f t="shared" si="1"/>
        <v/>
      </c>
      <c r="J45" s="7" t="str">
        <f t="shared" si="5"/>
        <v/>
      </c>
      <c r="K45" s="13" t="str">
        <f t="shared" ref="K45:K60" si="8">INDEX(J15:J46,MATCH("vente",I16:I46))</f>
        <v/>
      </c>
      <c r="L45" s="7" t="str">
        <f t="shared" si="6"/>
        <v/>
      </c>
      <c r="M45" s="7" t="str">
        <f t="shared" si="2"/>
        <v/>
      </c>
      <c r="N45" s="9" t="str">
        <f t="shared" si="3"/>
        <v/>
      </c>
    </row>
    <row r="46" spans="1:14">
      <c r="A46" s="5">
        <v>41780.291666666664</v>
      </c>
      <c r="B46" s="4">
        <v>146.26</v>
      </c>
      <c r="C46" s="4">
        <v>146.33000000000001</v>
      </c>
      <c r="D46" s="4">
        <v>146.06</v>
      </c>
      <c r="E46" s="4">
        <v>146.07</v>
      </c>
      <c r="F46" s="4">
        <v>146.18</v>
      </c>
      <c r="G46" s="3" t="str">
        <f t="shared" si="0"/>
        <v>Baisse</v>
      </c>
      <c r="H46" s="6" t="str">
        <f t="shared" si="4"/>
        <v/>
      </c>
      <c r="I46" s="6" t="str">
        <f t="shared" si="1"/>
        <v/>
      </c>
      <c r="J46" s="7" t="str">
        <f t="shared" si="5"/>
        <v/>
      </c>
      <c r="K46" s="13" t="str">
        <f t="shared" si="8"/>
        <v/>
      </c>
      <c r="L46" s="7" t="str">
        <f t="shared" si="6"/>
        <v/>
      </c>
      <c r="M46" s="7" t="str">
        <f t="shared" si="2"/>
        <v/>
      </c>
      <c r="N46" s="9" t="str">
        <f t="shared" si="3"/>
        <v/>
      </c>
    </row>
    <row r="47" spans="1:14">
      <c r="A47" s="5">
        <v>41780.458333333336</v>
      </c>
      <c r="B47" s="4">
        <v>146.07</v>
      </c>
      <c r="C47" s="4">
        <v>146.13999999999999</v>
      </c>
      <c r="D47" s="4">
        <v>145.87</v>
      </c>
      <c r="E47" s="4">
        <v>145.88</v>
      </c>
      <c r="F47" s="4">
        <v>146.09</v>
      </c>
      <c r="G47" s="3" t="str">
        <f t="shared" si="0"/>
        <v>Baisse</v>
      </c>
      <c r="H47" s="6" t="str">
        <f t="shared" si="4"/>
        <v/>
      </c>
      <c r="I47" s="6" t="str">
        <f t="shared" si="1"/>
        <v/>
      </c>
      <c r="J47" s="7" t="str">
        <f t="shared" si="5"/>
        <v/>
      </c>
      <c r="K47" s="13" t="str">
        <f t="shared" si="8"/>
        <v/>
      </c>
      <c r="L47" s="7" t="str">
        <f t="shared" si="6"/>
        <v/>
      </c>
      <c r="M47" s="7" t="str">
        <f t="shared" si="2"/>
        <v/>
      </c>
      <c r="N47" s="9" t="str">
        <f t="shared" si="3"/>
        <v/>
      </c>
    </row>
    <row r="48" spans="1:14">
      <c r="A48" s="5">
        <v>41780.625</v>
      </c>
      <c r="B48" s="4">
        <v>145.88</v>
      </c>
      <c r="C48" s="4">
        <v>145.96</v>
      </c>
      <c r="D48" s="4">
        <v>145.81</v>
      </c>
      <c r="E48" s="4">
        <v>145.91</v>
      </c>
      <c r="F48" s="4">
        <v>146</v>
      </c>
      <c r="G48" s="3" t="str">
        <f t="shared" si="0"/>
        <v>Baisse</v>
      </c>
      <c r="H48" s="6" t="str">
        <f t="shared" si="4"/>
        <v/>
      </c>
      <c r="I48" s="6" t="str">
        <f t="shared" si="1"/>
        <v/>
      </c>
      <c r="J48" s="7" t="str">
        <f t="shared" si="5"/>
        <v/>
      </c>
      <c r="K48" s="13" t="str">
        <f t="shared" si="8"/>
        <v/>
      </c>
      <c r="L48" s="7" t="str">
        <f t="shared" si="6"/>
        <v/>
      </c>
      <c r="M48" s="7" t="str">
        <f t="shared" si="2"/>
        <v/>
      </c>
      <c r="N48" s="9" t="str">
        <f t="shared" si="3"/>
        <v/>
      </c>
    </row>
    <row r="49" spans="1:14">
      <c r="A49" s="5">
        <v>41780.791666666664</v>
      </c>
      <c r="B49" s="4">
        <v>145.91</v>
      </c>
      <c r="C49" s="4">
        <v>145.97</v>
      </c>
      <c r="D49" s="4">
        <v>145.77000000000001</v>
      </c>
      <c r="E49" s="4">
        <v>145.94</v>
      </c>
      <c r="F49" s="4">
        <v>145.91</v>
      </c>
      <c r="G49" s="3" t="str">
        <f t="shared" si="0"/>
        <v>Baisse</v>
      </c>
      <c r="H49" s="6" t="str">
        <f t="shared" si="4"/>
        <v/>
      </c>
      <c r="I49" s="6" t="str">
        <f t="shared" si="1"/>
        <v/>
      </c>
      <c r="J49" s="7" t="str">
        <f t="shared" si="5"/>
        <v/>
      </c>
      <c r="K49" s="13" t="str">
        <f t="shared" si="8"/>
        <v/>
      </c>
      <c r="L49" s="7" t="str">
        <f t="shared" si="6"/>
        <v/>
      </c>
      <c r="M49" s="7" t="str">
        <f t="shared" si="2"/>
        <v/>
      </c>
      <c r="N49" s="9" t="str">
        <f t="shared" si="3"/>
        <v/>
      </c>
    </row>
    <row r="50" spans="1:14">
      <c r="A50" s="5">
        <v>41780.958333333336</v>
      </c>
      <c r="B50" s="4">
        <v>145.94</v>
      </c>
      <c r="C50" s="4">
        <v>145.94</v>
      </c>
      <c r="D50" s="4">
        <v>145.94</v>
      </c>
      <c r="E50" s="4">
        <v>145.94</v>
      </c>
      <c r="F50" s="4">
        <v>145.83000000000001</v>
      </c>
      <c r="G50" s="3" t="str">
        <f t="shared" si="0"/>
        <v>Baisse</v>
      </c>
      <c r="H50" s="6" t="str">
        <f t="shared" si="4"/>
        <v/>
      </c>
      <c r="I50" s="6" t="str">
        <f t="shared" si="1"/>
        <v/>
      </c>
      <c r="J50" s="7" t="str">
        <f t="shared" si="5"/>
        <v/>
      </c>
      <c r="K50" s="13" t="str">
        <f t="shared" si="8"/>
        <v/>
      </c>
      <c r="L50" s="7" t="str">
        <f t="shared" si="6"/>
        <v/>
      </c>
      <c r="M50" s="7" t="str">
        <f t="shared" si="2"/>
        <v/>
      </c>
      <c r="N50" s="9" t="str">
        <f t="shared" si="3"/>
        <v/>
      </c>
    </row>
    <row r="51" spans="1:14">
      <c r="A51" s="5">
        <v>41781.291666666664</v>
      </c>
      <c r="B51" s="4">
        <v>145.94</v>
      </c>
      <c r="C51" s="4">
        <v>146.11000000000001</v>
      </c>
      <c r="D51" s="4">
        <v>145.74</v>
      </c>
      <c r="E51" s="4">
        <v>146.02000000000001</v>
      </c>
      <c r="F51" s="4">
        <v>145.74</v>
      </c>
      <c r="G51" s="3" t="str">
        <f t="shared" si="0"/>
        <v>Baisse</v>
      </c>
      <c r="H51" s="6" t="str">
        <f t="shared" si="4"/>
        <v/>
      </c>
      <c r="I51" s="6" t="str">
        <f t="shared" si="1"/>
        <v/>
      </c>
      <c r="J51" s="7" t="str">
        <f t="shared" si="5"/>
        <v/>
      </c>
      <c r="K51" s="13" t="str">
        <f t="shared" si="8"/>
        <v/>
      </c>
      <c r="L51" s="7" t="str">
        <f t="shared" si="6"/>
        <v/>
      </c>
      <c r="M51" s="7" t="str">
        <f t="shared" si="2"/>
        <v/>
      </c>
      <c r="N51" s="9" t="str">
        <f t="shared" si="3"/>
        <v/>
      </c>
    </row>
    <row r="52" spans="1:14">
      <c r="A52" s="5">
        <v>41781.458333333336</v>
      </c>
      <c r="B52" s="4">
        <v>146.02000000000001</v>
      </c>
      <c r="C52" s="4">
        <v>146.25</v>
      </c>
      <c r="D52" s="4">
        <v>146.02000000000001</v>
      </c>
      <c r="E52" s="4">
        <v>146.16</v>
      </c>
      <c r="F52" s="4">
        <v>146.25</v>
      </c>
      <c r="G52" s="3" t="str">
        <f t="shared" si="0"/>
        <v>Hausse</v>
      </c>
      <c r="H52" s="6" t="str">
        <f t="shared" si="4"/>
        <v>R Baisse</v>
      </c>
      <c r="I52" s="6" t="str">
        <f t="shared" si="1"/>
        <v>ACHAT</v>
      </c>
      <c r="J52" s="7">
        <f t="shared" si="5"/>
        <v>146.25</v>
      </c>
      <c r="K52" s="13">
        <f t="shared" si="8"/>
        <v>146.25</v>
      </c>
      <c r="L52" s="7">
        <f t="shared" si="6"/>
        <v>146.25</v>
      </c>
      <c r="M52" s="7">
        <f t="shared" si="2"/>
        <v>145.87</v>
      </c>
      <c r="N52" s="9">
        <f t="shared" si="3"/>
        <v>37.999999999999545</v>
      </c>
    </row>
    <row r="53" spans="1:14">
      <c r="A53" s="5">
        <v>41781.625</v>
      </c>
      <c r="B53" s="4">
        <v>146.16</v>
      </c>
      <c r="C53" s="4">
        <v>146.21</v>
      </c>
      <c r="D53" s="4">
        <v>146.06</v>
      </c>
      <c r="E53" s="4">
        <v>146.11000000000001</v>
      </c>
      <c r="F53" s="4">
        <v>146.21</v>
      </c>
      <c r="G53" s="3" t="str">
        <f t="shared" si="0"/>
        <v>Baisse</v>
      </c>
      <c r="H53" s="6" t="str">
        <f t="shared" si="4"/>
        <v/>
      </c>
      <c r="I53" s="6" t="str">
        <f t="shared" si="1"/>
        <v/>
      </c>
      <c r="J53" s="7" t="str">
        <f t="shared" si="5"/>
        <v/>
      </c>
      <c r="K53" s="13" t="str">
        <f t="shared" si="8"/>
        <v/>
      </c>
      <c r="L53" s="7" t="str">
        <f t="shared" si="6"/>
        <v/>
      </c>
      <c r="M53" s="7" t="str">
        <f t="shared" si="2"/>
        <v/>
      </c>
      <c r="N53" s="9" t="str">
        <f t="shared" si="3"/>
        <v/>
      </c>
    </row>
    <row r="54" spans="1:14">
      <c r="A54" s="5">
        <v>41781.791666666664</v>
      </c>
      <c r="B54" s="4">
        <v>146.11000000000001</v>
      </c>
      <c r="C54" s="4">
        <v>146.11000000000001</v>
      </c>
      <c r="D54" s="4">
        <v>146</v>
      </c>
      <c r="E54" s="4">
        <v>146.05000000000001</v>
      </c>
      <c r="F54" s="4">
        <v>146.16999999999999</v>
      </c>
      <c r="G54" s="3" t="str">
        <f t="shared" si="0"/>
        <v>Baisse</v>
      </c>
      <c r="H54" s="6" t="str">
        <f t="shared" si="4"/>
        <v/>
      </c>
      <c r="I54" s="6" t="str">
        <f t="shared" si="1"/>
        <v/>
      </c>
      <c r="J54" s="7" t="str">
        <f t="shared" si="5"/>
        <v/>
      </c>
      <c r="K54" s="13" t="str">
        <f t="shared" si="8"/>
        <v/>
      </c>
      <c r="L54" s="7" t="str">
        <f t="shared" si="6"/>
        <v/>
      </c>
      <c r="M54" s="7" t="str">
        <f t="shared" si="2"/>
        <v/>
      </c>
      <c r="N54" s="9" t="str">
        <f t="shared" si="3"/>
        <v/>
      </c>
    </row>
    <row r="55" spans="1:14">
      <c r="A55" s="5">
        <v>41781.958333333336</v>
      </c>
      <c r="B55" s="4">
        <v>146.05000000000001</v>
      </c>
      <c r="C55" s="4">
        <v>146.05000000000001</v>
      </c>
      <c r="D55" s="4">
        <v>146.05000000000001</v>
      </c>
      <c r="E55" s="4">
        <v>146.05000000000001</v>
      </c>
      <c r="F55" s="4">
        <v>146.12</v>
      </c>
      <c r="G55" s="3" t="str">
        <f t="shared" si="0"/>
        <v>Baisse</v>
      </c>
      <c r="H55" s="6" t="str">
        <f t="shared" si="4"/>
        <v/>
      </c>
      <c r="I55" s="6" t="str">
        <f t="shared" si="1"/>
        <v/>
      </c>
      <c r="J55" s="7" t="str">
        <f t="shared" si="5"/>
        <v/>
      </c>
      <c r="K55" s="13" t="str">
        <f t="shared" si="8"/>
        <v/>
      </c>
      <c r="L55" s="7" t="str">
        <f t="shared" si="6"/>
        <v/>
      </c>
      <c r="M55" s="7" t="str">
        <f t="shared" si="2"/>
        <v/>
      </c>
      <c r="N55" s="9" t="str">
        <f t="shared" si="3"/>
        <v/>
      </c>
    </row>
    <row r="56" spans="1:14">
      <c r="A56" s="5">
        <v>41782.291666666664</v>
      </c>
      <c r="B56" s="4">
        <v>146.05000000000001</v>
      </c>
      <c r="C56" s="4">
        <v>146.21</v>
      </c>
      <c r="D56" s="4">
        <v>145.97</v>
      </c>
      <c r="E56" s="4">
        <v>146.06</v>
      </c>
      <c r="F56" s="4">
        <v>146.08000000000001</v>
      </c>
      <c r="G56" s="3" t="str">
        <f t="shared" si="0"/>
        <v>Baisse</v>
      </c>
      <c r="H56" s="6" t="str">
        <f t="shared" si="4"/>
        <v/>
      </c>
      <c r="I56" s="6" t="str">
        <f t="shared" si="1"/>
        <v/>
      </c>
      <c r="J56" s="7" t="str">
        <f t="shared" si="5"/>
        <v/>
      </c>
      <c r="K56" s="13" t="str">
        <f t="shared" si="8"/>
        <v/>
      </c>
      <c r="L56" s="7" t="str">
        <f t="shared" si="6"/>
        <v/>
      </c>
      <c r="M56" s="7" t="str">
        <f t="shared" si="2"/>
        <v/>
      </c>
      <c r="N56" s="9" t="str">
        <f t="shared" si="3"/>
        <v/>
      </c>
    </row>
    <row r="57" spans="1:14">
      <c r="A57" s="5">
        <v>41782.458333333336</v>
      </c>
      <c r="B57" s="4">
        <v>146.06</v>
      </c>
      <c r="C57" s="4">
        <v>146.13999999999999</v>
      </c>
      <c r="D57" s="4">
        <v>146</v>
      </c>
      <c r="E57" s="4">
        <v>146.08000000000001</v>
      </c>
      <c r="F57" s="4">
        <v>146.04</v>
      </c>
      <c r="G57" s="3" t="str">
        <f t="shared" si="0"/>
        <v>Baisse</v>
      </c>
      <c r="H57" s="6" t="str">
        <f t="shared" si="4"/>
        <v/>
      </c>
      <c r="I57" s="6" t="str">
        <f t="shared" si="1"/>
        <v/>
      </c>
      <c r="J57" s="7" t="str">
        <f t="shared" si="5"/>
        <v/>
      </c>
      <c r="K57" s="13" t="str">
        <f t="shared" si="8"/>
        <v/>
      </c>
      <c r="L57" s="7" t="str">
        <f t="shared" si="6"/>
        <v/>
      </c>
      <c r="M57" s="7" t="str">
        <f t="shared" si="2"/>
        <v/>
      </c>
      <c r="N57" s="9" t="str">
        <f t="shared" si="3"/>
        <v/>
      </c>
    </row>
    <row r="58" spans="1:14">
      <c r="A58" s="5">
        <v>41782.625</v>
      </c>
      <c r="B58" s="4">
        <v>146.08000000000001</v>
      </c>
      <c r="C58" s="4">
        <v>146.16</v>
      </c>
      <c r="D58" s="4">
        <v>146</v>
      </c>
      <c r="E58" s="4">
        <v>146.02000000000001</v>
      </c>
      <c r="F58" s="4">
        <v>146</v>
      </c>
      <c r="G58" s="3" t="str">
        <f t="shared" si="0"/>
        <v>Baisse</v>
      </c>
      <c r="H58" s="6" t="str">
        <f t="shared" si="4"/>
        <v/>
      </c>
      <c r="I58" s="6" t="str">
        <f t="shared" si="1"/>
        <v/>
      </c>
      <c r="J58" s="7" t="str">
        <f t="shared" si="5"/>
        <v/>
      </c>
      <c r="K58" s="13" t="str">
        <f t="shared" si="8"/>
        <v/>
      </c>
      <c r="L58" s="7" t="str">
        <f t="shared" si="6"/>
        <v/>
      </c>
      <c r="M58" s="7" t="str">
        <f t="shared" si="2"/>
        <v/>
      </c>
      <c r="N58" s="9" t="str">
        <f t="shared" si="3"/>
        <v/>
      </c>
    </row>
    <row r="59" spans="1:14">
      <c r="A59" s="5">
        <v>41782.791666666664</v>
      </c>
      <c r="B59" s="4">
        <v>146.02000000000001</v>
      </c>
      <c r="C59" s="4">
        <v>146.05000000000001</v>
      </c>
      <c r="D59" s="4">
        <v>146</v>
      </c>
      <c r="E59" s="4">
        <v>146.03</v>
      </c>
      <c r="F59" s="4">
        <v>145.94999999999999</v>
      </c>
      <c r="G59" s="3" t="str">
        <f t="shared" si="0"/>
        <v>Baisse</v>
      </c>
      <c r="H59" s="6" t="str">
        <f t="shared" si="4"/>
        <v/>
      </c>
      <c r="I59" s="6" t="str">
        <f t="shared" si="1"/>
        <v/>
      </c>
      <c r="J59" s="7" t="str">
        <f t="shared" si="5"/>
        <v/>
      </c>
      <c r="K59" s="13" t="str">
        <f t="shared" si="8"/>
        <v/>
      </c>
      <c r="L59" s="7" t="str">
        <f t="shared" si="6"/>
        <v/>
      </c>
      <c r="M59" s="7" t="str">
        <f t="shared" si="2"/>
        <v/>
      </c>
      <c r="N59" s="9" t="str">
        <f t="shared" si="3"/>
        <v/>
      </c>
    </row>
    <row r="60" spans="1:14">
      <c r="A60" s="5">
        <v>41784.958333333336</v>
      </c>
      <c r="B60" s="4">
        <v>146.03</v>
      </c>
      <c r="C60" s="4">
        <v>146.03</v>
      </c>
      <c r="D60" s="4">
        <v>146.03</v>
      </c>
      <c r="E60" s="4">
        <v>146.03</v>
      </c>
      <c r="F60" s="4">
        <v>145.91</v>
      </c>
      <c r="G60" s="3" t="str">
        <f t="shared" si="0"/>
        <v>Baisse</v>
      </c>
      <c r="H60" s="6" t="str">
        <f t="shared" si="4"/>
        <v/>
      </c>
      <c r="I60" s="6" t="str">
        <f t="shared" si="1"/>
        <v/>
      </c>
      <c r="J60" s="7" t="str">
        <f t="shared" si="5"/>
        <v/>
      </c>
      <c r="K60" s="13" t="str">
        <f t="shared" si="8"/>
        <v/>
      </c>
      <c r="L60" s="7" t="str">
        <f t="shared" si="6"/>
        <v/>
      </c>
      <c r="M60" s="7" t="str">
        <f t="shared" si="2"/>
        <v/>
      </c>
      <c r="N60" s="9" t="str">
        <f t="shared" si="3"/>
        <v/>
      </c>
    </row>
    <row r="61" spans="1:14">
      <c r="A61" s="5">
        <v>41785.291666666664</v>
      </c>
      <c r="B61" s="4">
        <v>146.03</v>
      </c>
      <c r="C61" s="4">
        <v>146.12</v>
      </c>
      <c r="D61" s="4">
        <v>145.87</v>
      </c>
      <c r="E61" s="4">
        <v>145.97</v>
      </c>
      <c r="F61" s="4">
        <v>145.87</v>
      </c>
      <c r="G61" s="3" t="str">
        <f t="shared" si="0"/>
        <v>Baisse</v>
      </c>
      <c r="H61" s="6" t="str">
        <f t="shared" si="4"/>
        <v>R Hausse</v>
      </c>
      <c r="I61" s="6" t="str">
        <f t="shared" si="1"/>
        <v>VENTE</v>
      </c>
      <c r="J61" s="7">
        <f t="shared" si="5"/>
        <v>145.87</v>
      </c>
      <c r="K61" s="12">
        <f>J52</f>
        <v>146.25</v>
      </c>
      <c r="L61" s="7">
        <f t="shared" si="6"/>
        <v>145.99539999999999</v>
      </c>
      <c r="M61" s="7">
        <f t="shared" si="2"/>
        <v>147.1</v>
      </c>
      <c r="N61" s="9">
        <f t="shared" si="3"/>
        <v>110.46000000000049</v>
      </c>
    </row>
    <row r="62" spans="1:14">
      <c r="A62" s="5">
        <v>41785.458333333336</v>
      </c>
      <c r="B62" s="4">
        <v>145.97</v>
      </c>
      <c r="C62" s="4">
        <v>146.22999999999999</v>
      </c>
      <c r="D62" s="4">
        <v>145.94</v>
      </c>
      <c r="E62" s="4">
        <v>146.19</v>
      </c>
      <c r="F62" s="4">
        <v>145.94999999999999</v>
      </c>
      <c r="G62" s="3" t="str">
        <f t="shared" si="0"/>
        <v>Hausse</v>
      </c>
      <c r="H62" s="6" t="str">
        <f t="shared" si="4"/>
        <v/>
      </c>
      <c r="I62" s="6" t="str">
        <f t="shared" si="1"/>
        <v/>
      </c>
      <c r="J62" s="7" t="str">
        <f t="shared" si="5"/>
        <v/>
      </c>
      <c r="K62" s="13" t="str">
        <f t="shared" ref="K62:K85" si="9">INDEX(J32:J63,MATCH("vente",I33:I63))</f>
        <v/>
      </c>
      <c r="L62" s="7" t="str">
        <f t="shared" si="6"/>
        <v/>
      </c>
      <c r="M62" s="7" t="str">
        <f t="shared" si="2"/>
        <v/>
      </c>
      <c r="N62" s="9" t="str">
        <f t="shared" si="3"/>
        <v/>
      </c>
    </row>
    <row r="63" spans="1:14">
      <c r="A63" s="5">
        <v>41785.625</v>
      </c>
      <c r="B63" s="4">
        <v>146.19</v>
      </c>
      <c r="C63" s="4">
        <v>146.19999999999999</v>
      </c>
      <c r="D63" s="4">
        <v>146.02000000000001</v>
      </c>
      <c r="E63" s="4">
        <v>146.03</v>
      </c>
      <c r="F63" s="4">
        <v>146.04</v>
      </c>
      <c r="G63" s="3" t="str">
        <f t="shared" si="0"/>
        <v>Hausse</v>
      </c>
      <c r="H63" s="6" t="str">
        <f t="shared" si="4"/>
        <v/>
      </c>
      <c r="I63" s="6" t="str">
        <f t="shared" si="1"/>
        <v/>
      </c>
      <c r="J63" s="7" t="str">
        <f t="shared" si="5"/>
        <v/>
      </c>
      <c r="K63" s="13" t="str">
        <f t="shared" si="9"/>
        <v/>
      </c>
      <c r="L63" s="7" t="str">
        <f t="shared" si="6"/>
        <v/>
      </c>
      <c r="M63" s="7" t="str">
        <f t="shared" si="2"/>
        <v/>
      </c>
      <c r="N63" s="9" t="str">
        <f t="shared" si="3"/>
        <v/>
      </c>
    </row>
    <row r="64" spans="1:14">
      <c r="A64" s="5">
        <v>41785.791666666664</v>
      </c>
      <c r="B64" s="4">
        <v>146.03</v>
      </c>
      <c r="C64" s="4">
        <v>146.04</v>
      </c>
      <c r="D64" s="4">
        <v>146.02000000000001</v>
      </c>
      <c r="E64" s="4">
        <v>146.03</v>
      </c>
      <c r="F64" s="4">
        <v>146.12</v>
      </c>
      <c r="G64" s="3" t="str">
        <f t="shared" si="0"/>
        <v>Hausse</v>
      </c>
      <c r="H64" s="6" t="str">
        <f t="shared" si="4"/>
        <v/>
      </c>
      <c r="I64" s="6" t="str">
        <f t="shared" si="1"/>
        <v/>
      </c>
      <c r="J64" s="7" t="str">
        <f t="shared" si="5"/>
        <v/>
      </c>
      <c r="K64" s="13" t="str">
        <f t="shared" si="9"/>
        <v/>
      </c>
      <c r="L64" s="7" t="str">
        <f t="shared" si="6"/>
        <v/>
      </c>
      <c r="M64" s="7" t="str">
        <f t="shared" si="2"/>
        <v/>
      </c>
      <c r="N64" s="9" t="str">
        <f t="shared" si="3"/>
        <v/>
      </c>
    </row>
    <row r="65" spans="1:14">
      <c r="A65" s="5">
        <v>41785.958333333336</v>
      </c>
      <c r="B65" s="4">
        <v>146.03</v>
      </c>
      <c r="C65" s="4">
        <v>146.03</v>
      </c>
      <c r="D65" s="4">
        <v>146.03</v>
      </c>
      <c r="E65" s="4">
        <v>146.03</v>
      </c>
      <c r="F65" s="4">
        <v>146.21</v>
      </c>
      <c r="G65" s="3" t="str">
        <f t="shared" si="0"/>
        <v>Hausse</v>
      </c>
      <c r="H65" s="6" t="str">
        <f t="shared" si="4"/>
        <v/>
      </c>
      <c r="I65" s="6" t="str">
        <f t="shared" si="1"/>
        <v/>
      </c>
      <c r="J65" s="7" t="str">
        <f t="shared" si="5"/>
        <v/>
      </c>
      <c r="K65" s="13" t="str">
        <f t="shared" si="9"/>
        <v/>
      </c>
      <c r="L65" s="7" t="str">
        <f t="shared" si="6"/>
        <v/>
      </c>
      <c r="M65" s="7" t="str">
        <f t="shared" si="2"/>
        <v/>
      </c>
      <c r="N65" s="9" t="str">
        <f t="shared" si="3"/>
        <v/>
      </c>
    </row>
    <row r="66" spans="1:14">
      <c r="A66" s="5">
        <v>41786.291666666664</v>
      </c>
      <c r="B66" s="4">
        <v>146.03</v>
      </c>
      <c r="C66" s="4">
        <v>146.18</v>
      </c>
      <c r="D66" s="4">
        <v>145.91999999999999</v>
      </c>
      <c r="E66" s="4">
        <v>146.13</v>
      </c>
      <c r="F66" s="4">
        <v>146.29</v>
      </c>
      <c r="G66" s="3" t="str">
        <f t="shared" si="0"/>
        <v>Hausse</v>
      </c>
      <c r="H66" s="6" t="str">
        <f t="shared" si="4"/>
        <v/>
      </c>
      <c r="I66" s="6" t="str">
        <f t="shared" si="1"/>
        <v/>
      </c>
      <c r="J66" s="7" t="str">
        <f t="shared" si="5"/>
        <v/>
      </c>
      <c r="K66" s="13" t="str">
        <f t="shared" si="9"/>
        <v/>
      </c>
      <c r="L66" s="7" t="str">
        <f t="shared" si="6"/>
        <v/>
      </c>
      <c r="M66" s="7" t="str">
        <f t="shared" si="2"/>
        <v/>
      </c>
      <c r="N66" s="9" t="str">
        <f t="shared" si="3"/>
        <v/>
      </c>
    </row>
    <row r="67" spans="1:14">
      <c r="A67" s="5">
        <v>41786.458333333336</v>
      </c>
      <c r="B67" s="4">
        <v>146.13</v>
      </c>
      <c r="C67" s="4">
        <v>146.46</v>
      </c>
      <c r="D67" s="4">
        <v>146.1</v>
      </c>
      <c r="E67" s="4">
        <v>146.44999999999999</v>
      </c>
      <c r="F67" s="4">
        <v>146.37</v>
      </c>
      <c r="G67" s="3" t="str">
        <f t="shared" si="0"/>
        <v>Hausse</v>
      </c>
      <c r="H67" s="6" t="str">
        <f t="shared" si="4"/>
        <v/>
      </c>
      <c r="I67" s="6" t="str">
        <f t="shared" si="1"/>
        <v/>
      </c>
      <c r="J67" s="7" t="str">
        <f t="shared" si="5"/>
        <v/>
      </c>
      <c r="K67" s="13" t="str">
        <f t="shared" si="9"/>
        <v/>
      </c>
      <c r="L67" s="7" t="str">
        <f t="shared" si="6"/>
        <v/>
      </c>
      <c r="M67" s="7" t="str">
        <f t="shared" si="2"/>
        <v/>
      </c>
      <c r="N67" s="9" t="str">
        <f t="shared" si="3"/>
        <v/>
      </c>
    </row>
    <row r="68" spans="1:14">
      <c r="A68" s="5">
        <v>41786.625</v>
      </c>
      <c r="B68" s="4">
        <v>146.44999999999999</v>
      </c>
      <c r="C68" s="4">
        <v>146.55000000000001</v>
      </c>
      <c r="D68" s="4">
        <v>146.35</v>
      </c>
      <c r="E68" s="4">
        <v>146.4</v>
      </c>
      <c r="F68" s="4">
        <v>146.46</v>
      </c>
      <c r="G68" s="3" t="str">
        <f t="shared" si="0"/>
        <v>Hausse</v>
      </c>
      <c r="H68" s="6" t="str">
        <f t="shared" si="4"/>
        <v/>
      </c>
      <c r="I68" s="6" t="str">
        <f t="shared" si="1"/>
        <v/>
      </c>
      <c r="J68" s="7" t="str">
        <f t="shared" si="5"/>
        <v/>
      </c>
      <c r="K68" s="13" t="str">
        <f t="shared" si="9"/>
        <v/>
      </c>
      <c r="L68" s="7" t="str">
        <f t="shared" si="6"/>
        <v/>
      </c>
      <c r="M68" s="7" t="str">
        <f t="shared" si="2"/>
        <v/>
      </c>
      <c r="N68" s="9" t="str">
        <f t="shared" si="3"/>
        <v/>
      </c>
    </row>
    <row r="69" spans="1:14">
      <c r="A69" s="5">
        <v>41786.791666666664</v>
      </c>
      <c r="B69" s="4">
        <v>146.4</v>
      </c>
      <c r="C69" s="4">
        <v>146.47</v>
      </c>
      <c r="D69" s="4">
        <v>146.38</v>
      </c>
      <c r="E69" s="4">
        <v>146.44</v>
      </c>
      <c r="F69" s="4">
        <v>146.54</v>
      </c>
      <c r="G69" s="3" t="str">
        <f t="shared" si="0"/>
        <v>Hausse</v>
      </c>
      <c r="H69" s="6" t="str">
        <f t="shared" si="4"/>
        <v/>
      </c>
      <c r="I69" s="6" t="str">
        <f t="shared" si="1"/>
        <v/>
      </c>
      <c r="J69" s="7" t="str">
        <f t="shared" si="5"/>
        <v/>
      </c>
      <c r="K69" s="13" t="str">
        <f t="shared" si="9"/>
        <v/>
      </c>
      <c r="L69" s="7" t="str">
        <f t="shared" si="6"/>
        <v/>
      </c>
      <c r="M69" s="7" t="str">
        <f t="shared" si="2"/>
        <v/>
      </c>
      <c r="N69" s="9" t="str">
        <f t="shared" si="3"/>
        <v/>
      </c>
    </row>
    <row r="70" spans="1:14">
      <c r="A70" s="5">
        <v>41786.958333333336</v>
      </c>
      <c r="B70" s="4">
        <v>146.44</v>
      </c>
      <c r="C70" s="4">
        <v>146.44</v>
      </c>
      <c r="D70" s="4">
        <v>146.44</v>
      </c>
      <c r="E70" s="4">
        <v>146.44</v>
      </c>
      <c r="F70" s="4">
        <v>146.63</v>
      </c>
      <c r="G70" s="3" t="str">
        <f t="shared" si="0"/>
        <v>Hausse</v>
      </c>
      <c r="H70" s="6" t="str">
        <f t="shared" si="4"/>
        <v/>
      </c>
      <c r="I70" s="6" t="str">
        <f t="shared" si="1"/>
        <v/>
      </c>
      <c r="J70" s="7" t="str">
        <f t="shared" si="5"/>
        <v/>
      </c>
      <c r="K70" s="13" t="str">
        <f t="shared" si="9"/>
        <v/>
      </c>
      <c r="L70" s="7" t="str">
        <f t="shared" si="6"/>
        <v/>
      </c>
      <c r="M70" s="7" t="str">
        <f t="shared" si="2"/>
        <v/>
      </c>
      <c r="N70" s="9" t="str">
        <f t="shared" si="3"/>
        <v/>
      </c>
    </row>
    <row r="71" spans="1:14">
      <c r="A71" s="5">
        <v>41787.291666666664</v>
      </c>
      <c r="B71" s="4">
        <v>146.44</v>
      </c>
      <c r="C71" s="4">
        <v>146.75</v>
      </c>
      <c r="D71" s="4">
        <v>146.43</v>
      </c>
      <c r="E71" s="4">
        <v>146.69</v>
      </c>
      <c r="F71" s="4">
        <v>146.71</v>
      </c>
      <c r="G71" s="3" t="str">
        <f t="shared" si="0"/>
        <v>Hausse</v>
      </c>
      <c r="H71" s="6" t="str">
        <f t="shared" si="4"/>
        <v/>
      </c>
      <c r="I71" s="6" t="str">
        <f t="shared" si="1"/>
        <v/>
      </c>
      <c r="J71" s="7" t="str">
        <f t="shared" si="5"/>
        <v/>
      </c>
      <c r="K71" s="13" t="str">
        <f t="shared" si="9"/>
        <v/>
      </c>
      <c r="L71" s="7" t="str">
        <f t="shared" si="6"/>
        <v/>
      </c>
      <c r="M71" s="7" t="str">
        <f t="shared" si="2"/>
        <v/>
      </c>
      <c r="N71" s="9" t="str">
        <f t="shared" si="3"/>
        <v/>
      </c>
    </row>
    <row r="72" spans="1:14">
      <c r="A72" s="5">
        <v>41787.458333333336</v>
      </c>
      <c r="B72" s="4">
        <v>146.69</v>
      </c>
      <c r="C72" s="4">
        <v>146.91999999999999</v>
      </c>
      <c r="D72" s="4">
        <v>146.57</v>
      </c>
      <c r="E72" s="4">
        <v>146.88999999999999</v>
      </c>
      <c r="F72" s="4">
        <v>146.79</v>
      </c>
      <c r="G72" s="3" t="str">
        <f t="shared" si="0"/>
        <v>Hausse</v>
      </c>
      <c r="H72" s="6" t="str">
        <f t="shared" si="4"/>
        <v/>
      </c>
      <c r="I72" s="6" t="str">
        <f t="shared" si="1"/>
        <v/>
      </c>
      <c r="J72" s="7" t="str">
        <f t="shared" si="5"/>
        <v/>
      </c>
      <c r="K72" s="13" t="str">
        <f t="shared" si="9"/>
        <v/>
      </c>
      <c r="L72" s="7" t="str">
        <f t="shared" si="6"/>
        <v/>
      </c>
      <c r="M72" s="7" t="str">
        <f t="shared" si="2"/>
        <v/>
      </c>
      <c r="N72" s="9" t="str">
        <f t="shared" si="3"/>
        <v/>
      </c>
    </row>
    <row r="73" spans="1:14">
      <c r="A73" s="5">
        <v>41787.625</v>
      </c>
      <c r="B73" s="4">
        <v>146.88999999999999</v>
      </c>
      <c r="C73" s="4">
        <v>147.1</v>
      </c>
      <c r="D73" s="4">
        <v>146.82</v>
      </c>
      <c r="E73" s="4">
        <v>147.05000000000001</v>
      </c>
      <c r="F73" s="4">
        <v>146.88</v>
      </c>
      <c r="G73" s="3" t="str">
        <f t="shared" ref="G73:G86" si="10">IF(F73&gt;F72,"Hausse","Baisse")</f>
        <v>Hausse</v>
      </c>
      <c r="H73" s="6" t="str">
        <f t="shared" si="4"/>
        <v/>
      </c>
      <c r="I73" s="6" t="str">
        <f t="shared" ref="I73:I86" si="11">IF(H73="","",IF(H73="R Baisse","ACHAT","VENTE"))</f>
        <v/>
      </c>
      <c r="J73" s="7" t="str">
        <f t="shared" si="5"/>
        <v/>
      </c>
      <c r="K73" s="13" t="str">
        <f t="shared" si="9"/>
        <v/>
      </c>
      <c r="L73" s="7" t="str">
        <f t="shared" si="6"/>
        <v/>
      </c>
      <c r="M73" s="7" t="str">
        <f t="shared" ref="M73:M74" si="12">IF(I73="","",IF(I73="ACHAT",MIN(D74:D85),MAX(C74:C85)))</f>
        <v/>
      </c>
      <c r="N73" s="9" t="str">
        <f t="shared" ref="N73:N86" si="13">IF(I73="","",IF(I73="ACHAT",(L73-M73)*100,(M73-L73)*100))</f>
        <v/>
      </c>
    </row>
    <row r="74" spans="1:14">
      <c r="A74" s="5">
        <v>41787.791666666664</v>
      </c>
      <c r="B74" s="4">
        <v>147.05000000000001</v>
      </c>
      <c r="C74" s="4">
        <v>147.09</v>
      </c>
      <c r="D74" s="4">
        <v>147.03</v>
      </c>
      <c r="E74" s="4">
        <v>147.04</v>
      </c>
      <c r="F74" s="4">
        <v>146.96</v>
      </c>
      <c r="G74" s="3" t="str">
        <f t="shared" si="10"/>
        <v>Hausse</v>
      </c>
      <c r="H74" s="6" t="str">
        <f t="shared" si="4"/>
        <v/>
      </c>
      <c r="I74" s="6" t="str">
        <f t="shared" si="11"/>
        <v/>
      </c>
      <c r="J74" s="7" t="str">
        <f t="shared" si="5"/>
        <v/>
      </c>
      <c r="K74" s="13" t="str">
        <f t="shared" si="9"/>
        <v/>
      </c>
      <c r="L74" s="7" t="str">
        <f t="shared" si="6"/>
        <v/>
      </c>
      <c r="M74" s="7" t="str">
        <f t="shared" si="12"/>
        <v/>
      </c>
      <c r="N74" s="9" t="str">
        <f t="shared" si="13"/>
        <v/>
      </c>
    </row>
    <row r="75" spans="1:14">
      <c r="A75" s="5">
        <v>41787.958333333336</v>
      </c>
      <c r="B75" s="4">
        <v>147.04</v>
      </c>
      <c r="C75" s="4">
        <v>147.04</v>
      </c>
      <c r="D75" s="4">
        <v>147.04</v>
      </c>
      <c r="E75" s="4">
        <v>147.04</v>
      </c>
      <c r="F75" s="4">
        <v>147.05000000000001</v>
      </c>
      <c r="G75" s="3" t="str">
        <f t="shared" si="10"/>
        <v>Hausse</v>
      </c>
      <c r="H75" s="6" t="str">
        <f t="shared" si="4"/>
        <v/>
      </c>
      <c r="I75" s="6" t="str">
        <f t="shared" si="11"/>
        <v/>
      </c>
      <c r="J75" s="7" t="str">
        <f t="shared" si="5"/>
        <v/>
      </c>
      <c r="K75" s="13" t="str">
        <f t="shared" si="9"/>
        <v/>
      </c>
      <c r="L75" s="7" t="str">
        <f t="shared" si="6"/>
        <v/>
      </c>
      <c r="M75" s="7" t="str">
        <f>IF(I75="","",IF(I75="ACHAT",MIN(D76:D86),MAX(C76:C86)))</f>
        <v/>
      </c>
      <c r="N75" s="9" t="str">
        <f t="shared" si="13"/>
        <v/>
      </c>
    </row>
    <row r="76" spans="1:14">
      <c r="A76" s="5">
        <v>41788.291666666664</v>
      </c>
      <c r="B76" s="4">
        <v>147.04</v>
      </c>
      <c r="C76" s="4">
        <v>147.13</v>
      </c>
      <c r="D76" s="4">
        <v>146.97</v>
      </c>
      <c r="E76" s="4">
        <v>147.04</v>
      </c>
      <c r="F76" s="4">
        <v>147.13</v>
      </c>
      <c r="G76" s="3" t="str">
        <f t="shared" si="10"/>
        <v>Hausse</v>
      </c>
      <c r="H76" s="6" t="str">
        <f t="shared" ref="H76:H84" si="14">IF(AND(G76="Hausse",G78="Hausse"),"",IF(AND(G76="Baisse",G78="Baisse"),"",IF(AND(G77="Baisse",G76="Hausse"),"R Baisse",IF(AND(G77="Hausse",G76="Baisse"),"R Hausse",""))))</f>
        <v>R Baisse</v>
      </c>
      <c r="I76" s="6" t="str">
        <f t="shared" si="11"/>
        <v>ACHAT</v>
      </c>
      <c r="J76" s="7">
        <f t="shared" ref="J76:J86" si="15">IF(I76="ACHAT",F76,IF(I76="VENTE",F76,""))</f>
        <v>147.13</v>
      </c>
      <c r="K76" s="13">
        <f t="shared" si="9"/>
        <v>147.13</v>
      </c>
      <c r="L76" s="7">
        <f t="shared" ref="L76:L86" si="16">IF(I76="","",IF(I76="ACHAT",J76-(J76-K76)*33%,J76+(K76-J76)*33%))</f>
        <v>147.13</v>
      </c>
      <c r="M76" s="7">
        <f>IF(I76="","",IF(I76="ACHAT",MIN(D77:D86),MAX(C77:C86)))</f>
        <v>146.54</v>
      </c>
      <c r="N76" s="9">
        <f t="shared" si="13"/>
        <v>59.000000000000341</v>
      </c>
    </row>
    <row r="77" spans="1:14">
      <c r="A77" s="5">
        <v>41788.458333333336</v>
      </c>
      <c r="B77" s="4">
        <v>147.04</v>
      </c>
      <c r="C77" s="4">
        <v>147.1</v>
      </c>
      <c r="D77" s="4">
        <v>146.9</v>
      </c>
      <c r="E77" s="4">
        <v>146.96</v>
      </c>
      <c r="F77" s="4">
        <v>147.01</v>
      </c>
      <c r="G77" s="3" t="str">
        <f t="shared" si="10"/>
        <v>Baisse</v>
      </c>
      <c r="H77" s="6" t="str">
        <f t="shared" si="14"/>
        <v/>
      </c>
      <c r="I77" s="6" t="str">
        <f t="shared" si="11"/>
        <v/>
      </c>
      <c r="J77" s="7" t="str">
        <f t="shared" si="15"/>
        <v/>
      </c>
      <c r="K77" s="13" t="str">
        <f t="shared" si="9"/>
        <v/>
      </c>
      <c r="L77" s="7" t="str">
        <f t="shared" si="16"/>
        <v/>
      </c>
      <c r="M77" s="7" t="str">
        <f>IF(I77="","",IF(I77="ACHAT",MIN(D78:D86),MAX(C78:C86)))</f>
        <v/>
      </c>
      <c r="N77" s="9" t="str">
        <f t="shared" si="13"/>
        <v/>
      </c>
    </row>
    <row r="78" spans="1:14">
      <c r="A78" s="5">
        <v>41788.625</v>
      </c>
      <c r="B78" s="4">
        <v>146.96</v>
      </c>
      <c r="C78" s="4">
        <v>147.08000000000001</v>
      </c>
      <c r="D78" s="4">
        <v>146.81</v>
      </c>
      <c r="E78" s="4">
        <v>146.83000000000001</v>
      </c>
      <c r="F78" s="4">
        <v>146.88999999999999</v>
      </c>
      <c r="G78" s="3" t="str">
        <f t="shared" si="10"/>
        <v>Baisse</v>
      </c>
      <c r="H78" s="6" t="str">
        <f t="shared" si="14"/>
        <v/>
      </c>
      <c r="I78" s="6" t="str">
        <f t="shared" si="11"/>
        <v/>
      </c>
      <c r="J78" s="7" t="str">
        <f t="shared" si="15"/>
        <v/>
      </c>
      <c r="K78" s="13" t="str">
        <f t="shared" si="9"/>
        <v/>
      </c>
      <c r="L78" s="7" t="str">
        <f t="shared" si="16"/>
        <v/>
      </c>
      <c r="M78" s="7" t="str">
        <f>IF(I78="","",IF(I78="ACHAT",MIN(D79:D86),MAX(C79:C86)))</f>
        <v/>
      </c>
      <c r="N78" s="9" t="str">
        <f t="shared" si="13"/>
        <v/>
      </c>
    </row>
    <row r="79" spans="1:14">
      <c r="A79" s="5">
        <v>41788.791666666664</v>
      </c>
      <c r="B79" s="4">
        <v>146.83000000000001</v>
      </c>
      <c r="C79" s="4">
        <v>146.86000000000001</v>
      </c>
      <c r="D79" s="4">
        <v>146.66999999999999</v>
      </c>
      <c r="E79" s="4">
        <v>146.68</v>
      </c>
      <c r="F79" s="4">
        <v>146.78</v>
      </c>
      <c r="G79" s="3" t="str">
        <f t="shared" si="10"/>
        <v>Baisse</v>
      </c>
      <c r="H79" s="6" t="str">
        <f t="shared" si="14"/>
        <v/>
      </c>
      <c r="I79" s="6" t="str">
        <f t="shared" si="11"/>
        <v/>
      </c>
      <c r="J79" s="7" t="str">
        <f t="shared" si="15"/>
        <v/>
      </c>
      <c r="K79" s="13" t="str">
        <f t="shared" si="9"/>
        <v/>
      </c>
      <c r="L79" s="7" t="str">
        <f t="shared" si="16"/>
        <v/>
      </c>
      <c r="M79" s="7" t="str">
        <f>IF(I79="","",IF(I79="ACHAT",MIN(D80:D86),MAX(C80:C86)))</f>
        <v/>
      </c>
      <c r="N79" s="9" t="str">
        <f t="shared" si="13"/>
        <v/>
      </c>
    </row>
    <row r="80" spans="1:14">
      <c r="A80" s="5">
        <v>41788.958333333336</v>
      </c>
      <c r="B80" s="4">
        <v>146.68</v>
      </c>
      <c r="C80" s="4">
        <v>146.68</v>
      </c>
      <c r="D80" s="4">
        <v>146.68</v>
      </c>
      <c r="E80" s="4">
        <v>146.68</v>
      </c>
      <c r="F80" s="4">
        <v>146.66</v>
      </c>
      <c r="G80" s="3" t="str">
        <f t="shared" si="10"/>
        <v>Baisse</v>
      </c>
      <c r="H80" s="6" t="str">
        <f t="shared" si="14"/>
        <v/>
      </c>
      <c r="I80" s="6" t="str">
        <f t="shared" si="11"/>
        <v/>
      </c>
      <c r="J80" s="7" t="str">
        <f t="shared" si="15"/>
        <v/>
      </c>
      <c r="K80" s="13" t="str">
        <f t="shared" si="9"/>
        <v/>
      </c>
      <c r="L80" s="7" t="str">
        <f t="shared" si="16"/>
        <v/>
      </c>
      <c r="M80" s="7" t="str">
        <f>IF(I80="","",IF(I80="ACHAT",MIN(D81:D86),MAX(C81:C86)))</f>
        <v/>
      </c>
      <c r="N80" s="9" t="str">
        <f t="shared" si="13"/>
        <v/>
      </c>
    </row>
    <row r="81" spans="1:14">
      <c r="A81" s="5">
        <v>41789.291666666664</v>
      </c>
      <c r="B81" s="4">
        <v>146.68</v>
      </c>
      <c r="C81" s="4">
        <v>146.79</v>
      </c>
      <c r="D81" s="4">
        <v>146.54</v>
      </c>
      <c r="E81" s="4">
        <v>146.62</v>
      </c>
      <c r="F81" s="4">
        <v>146.54</v>
      </c>
      <c r="G81" s="3" t="str">
        <f t="shared" si="10"/>
        <v>Baisse</v>
      </c>
      <c r="H81" s="6" t="str">
        <f t="shared" si="14"/>
        <v>R Hausse</v>
      </c>
      <c r="I81" s="6" t="str">
        <f t="shared" si="11"/>
        <v>VENTE</v>
      </c>
      <c r="J81" s="7">
        <f t="shared" si="15"/>
        <v>146.54</v>
      </c>
      <c r="K81" s="13" t="str">
        <f t="shared" si="9"/>
        <v/>
      </c>
      <c r="L81" s="7" t="e">
        <f t="shared" si="16"/>
        <v>#VALUE!</v>
      </c>
      <c r="M81" s="7">
        <f>IF(I81="","",IF(I81="ACHAT",MIN(D82:D86),MAX(C82:C86)))</f>
        <v>147.05000000000001</v>
      </c>
      <c r="N81" s="9" t="e">
        <f t="shared" si="13"/>
        <v>#VALUE!</v>
      </c>
    </row>
    <row r="82" spans="1:14">
      <c r="A82" s="5">
        <v>41789.458333333336</v>
      </c>
      <c r="B82" s="4">
        <v>146.62</v>
      </c>
      <c r="C82" s="4">
        <v>146.77000000000001</v>
      </c>
      <c r="D82" s="4">
        <v>146.59</v>
      </c>
      <c r="E82" s="4">
        <v>146.72</v>
      </c>
      <c r="F82" s="4">
        <v>146.63999999999999</v>
      </c>
      <c r="G82" s="3" t="str">
        <f t="shared" si="10"/>
        <v>Hausse</v>
      </c>
      <c r="H82" s="6" t="str">
        <f t="shared" si="14"/>
        <v/>
      </c>
      <c r="I82" s="6" t="str">
        <f t="shared" si="11"/>
        <v/>
      </c>
      <c r="J82" s="7" t="str">
        <f t="shared" si="15"/>
        <v/>
      </c>
      <c r="K82" s="13" t="str">
        <f t="shared" si="9"/>
        <v/>
      </c>
      <c r="L82" s="7" t="str">
        <f t="shared" si="16"/>
        <v/>
      </c>
      <c r="M82" s="7" t="str">
        <f>IF(I82="","",IF(I82="ACHAT",MIN(D83:D86),MAX(C83:C86)))</f>
        <v/>
      </c>
      <c r="N82" s="9" t="str">
        <f t="shared" si="13"/>
        <v/>
      </c>
    </row>
    <row r="83" spans="1:14">
      <c r="A83" s="5">
        <v>41789.625</v>
      </c>
      <c r="B83" s="4">
        <v>146.72</v>
      </c>
      <c r="C83" s="4">
        <v>146.84</v>
      </c>
      <c r="D83" s="4">
        <v>146.59</v>
      </c>
      <c r="E83" s="4">
        <v>146.76</v>
      </c>
      <c r="F83" s="4">
        <v>146.74</v>
      </c>
      <c r="G83" s="3" t="str">
        <f t="shared" si="10"/>
        <v>Hausse</v>
      </c>
      <c r="H83" s="6" t="str">
        <f t="shared" si="14"/>
        <v/>
      </c>
      <c r="I83" s="6" t="str">
        <f t="shared" si="11"/>
        <v/>
      </c>
      <c r="J83" s="7" t="str">
        <f t="shared" si="15"/>
        <v/>
      </c>
      <c r="K83" s="13" t="str">
        <f t="shared" si="9"/>
        <v/>
      </c>
      <c r="L83" s="7" t="str">
        <f t="shared" si="16"/>
        <v/>
      </c>
      <c r="M83" s="7" t="str">
        <f>IF(I83="","",IF(I83="ACHAT",MIN(D84:D86),MAX(C84:C86)))</f>
        <v/>
      </c>
      <c r="N83" s="9" t="str">
        <f t="shared" si="13"/>
        <v/>
      </c>
    </row>
    <row r="84" spans="1:14">
      <c r="A84" s="5">
        <v>41789.791666666664</v>
      </c>
      <c r="B84" s="4">
        <v>146.76</v>
      </c>
      <c r="C84" s="4">
        <v>146.86000000000001</v>
      </c>
      <c r="D84" s="4">
        <v>146.72999999999999</v>
      </c>
      <c r="E84" s="4">
        <v>146.85</v>
      </c>
      <c r="F84" s="4">
        <v>146.85</v>
      </c>
      <c r="G84" s="3" t="str">
        <f t="shared" si="10"/>
        <v>Hausse</v>
      </c>
      <c r="H84" s="6" t="str">
        <f t="shared" si="14"/>
        <v/>
      </c>
      <c r="I84" s="6" t="str">
        <f t="shared" si="11"/>
        <v/>
      </c>
      <c r="J84" s="7" t="str">
        <f t="shared" si="15"/>
        <v/>
      </c>
      <c r="K84" s="13" t="str">
        <f t="shared" si="9"/>
        <v/>
      </c>
      <c r="L84" s="7" t="str">
        <f t="shared" si="16"/>
        <v/>
      </c>
      <c r="M84" s="7" t="str">
        <f>IF(I84="","",IF(I84="ACHAT",MIN(D85:D86),MAX(C85:C86)))</f>
        <v/>
      </c>
      <c r="N84" s="9" t="str">
        <f t="shared" si="13"/>
        <v/>
      </c>
    </row>
    <row r="85" spans="1:14">
      <c r="A85" s="5">
        <v>41791.958333333336</v>
      </c>
      <c r="B85" s="4">
        <v>146.85</v>
      </c>
      <c r="C85" s="4">
        <v>146.85</v>
      </c>
      <c r="D85" s="4">
        <v>146.85</v>
      </c>
      <c r="E85" s="4">
        <v>146.85</v>
      </c>
      <c r="F85" s="4">
        <v>146.94999999999999</v>
      </c>
      <c r="G85" s="3" t="str">
        <f t="shared" si="10"/>
        <v>Hausse</v>
      </c>
      <c r="H85" s="6"/>
      <c r="I85" s="6"/>
      <c r="J85" s="7"/>
      <c r="K85" s="13"/>
      <c r="L85" s="7"/>
      <c r="M85" s="7"/>
      <c r="N85" s="9"/>
    </row>
    <row r="86" spans="1:14">
      <c r="A86" s="5">
        <v>41792.291666666664</v>
      </c>
      <c r="B86" s="4">
        <v>146.85</v>
      </c>
      <c r="C86" s="4">
        <v>147.05000000000001</v>
      </c>
      <c r="D86" s="4">
        <v>146.68</v>
      </c>
      <c r="E86" s="4">
        <v>146.93</v>
      </c>
      <c r="F86" s="4">
        <v>147.05000000000001</v>
      </c>
      <c r="G86" s="3" t="str">
        <f t="shared" si="10"/>
        <v>Hausse</v>
      </c>
      <c r="H86" s="6"/>
      <c r="I86" s="6"/>
      <c r="J86" s="7"/>
      <c r="K86" s="13"/>
      <c r="L86" s="7"/>
      <c r="M86" s="7"/>
      <c r="N86" s="9"/>
    </row>
  </sheetData>
  <conditionalFormatting sqref="G1:G1048576">
    <cfRule type="cellIs" dxfId="1" priority="1" operator="equal">
      <formula>"HAUSSE"</formula>
    </cfRule>
    <cfRule type="cellIs" dxfId="0" priority="2" operator="equal">
      <formula>"BAISSE"</formula>
    </cfRule>
  </conditionalFormatting>
  <pageMargins left="0.7" right="0.7" top="0.75" bottom="0.75" header="0.3" footer="0.3"/>
  <pageSetup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PIERRE</dc:creator>
  <cp:lastModifiedBy>alain PIERRE</cp:lastModifiedBy>
  <dcterms:created xsi:type="dcterms:W3CDTF">2016-12-24T13:10:06Z</dcterms:created>
  <dcterms:modified xsi:type="dcterms:W3CDTF">2016-12-24T13:52:28Z</dcterms:modified>
</cp:coreProperties>
</file>