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andaj\Desktop\"/>
    </mc:Choice>
  </mc:AlternateContent>
  <bookViews>
    <workbookView xWindow="0" yWindow="0" windowWidth="19200" windowHeight="7755"/>
  </bookViews>
  <sheets>
    <sheet name="Septembre 2016" sheetId="2" r:id="rId1"/>
  </sheets>
  <definedNames>
    <definedName name="_xlnm._FilterDatabase" localSheetId="0" hidden="1">'Septembre 2016'!$A$5:$AK$15</definedName>
    <definedName name="_xlnm.Print_Area" localSheetId="0">'Septembre 2016'!$A$1:$AG$15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15" i="2" l="1"/>
  <c r="AK7" i="2"/>
  <c r="AK8" i="2"/>
  <c r="AK9" i="2"/>
  <c r="AK10" i="2"/>
  <c r="AK11" i="2"/>
  <c r="AK12" i="2"/>
  <c r="AK13" i="2"/>
  <c r="AK14" i="2"/>
  <c r="AK6" i="2"/>
  <c r="AI7" i="2" l="1"/>
  <c r="AJ7" i="2"/>
  <c r="AI8" i="2"/>
  <c r="AJ8" i="2"/>
  <c r="AI9" i="2"/>
  <c r="AJ9" i="2"/>
  <c r="AI10" i="2"/>
  <c r="AJ10" i="2"/>
  <c r="AI11" i="2"/>
  <c r="AJ11" i="2"/>
  <c r="AI12" i="2"/>
  <c r="AJ12" i="2"/>
  <c r="AI13" i="2"/>
  <c r="AJ13" i="2"/>
  <c r="AI14" i="2"/>
  <c r="AJ14" i="2"/>
  <c r="AI15" i="2"/>
  <c r="AJ15" i="2"/>
  <c r="AJ6" i="2"/>
  <c r="AI6" i="2"/>
  <c r="AH7" i="2"/>
  <c r="AH8" i="2"/>
  <c r="AH9" i="2"/>
  <c r="AH10" i="2"/>
  <c r="AH11" i="2"/>
  <c r="AH12" i="2"/>
  <c r="AH13" i="2"/>
  <c r="AH14" i="2"/>
  <c r="AH15" i="2"/>
  <c r="AH6" i="2"/>
  <c r="D2" i="2" l="1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C2" i="2"/>
  <c r="C1" i="2" l="1"/>
</calcChain>
</file>

<file path=xl/sharedStrings.xml><?xml version="1.0" encoding="utf-8"?>
<sst xmlns="http://schemas.openxmlformats.org/spreadsheetml/2006/main" count="227" uniqueCount="24">
  <si>
    <t xml:space="preserve"> </t>
  </si>
  <si>
    <t>S</t>
  </si>
  <si>
    <t>M</t>
  </si>
  <si>
    <t>N</t>
  </si>
  <si>
    <t>AM</t>
  </si>
  <si>
    <t>C</t>
  </si>
  <si>
    <t>Matin</t>
  </si>
  <si>
    <t>Soir</t>
  </si>
  <si>
    <t>Nuit</t>
  </si>
  <si>
    <t>F</t>
  </si>
  <si>
    <t>J</t>
  </si>
  <si>
    <t>Heures</t>
  </si>
  <si>
    <t>Equipes</t>
  </si>
  <si>
    <t>Congé</t>
  </si>
  <si>
    <t>Formation</t>
  </si>
  <si>
    <t>Maladie</t>
  </si>
  <si>
    <t>Changement</t>
  </si>
  <si>
    <t>A</t>
  </si>
  <si>
    <t>B</t>
  </si>
  <si>
    <t>D</t>
  </si>
  <si>
    <t>E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</si>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</sst>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d"/>
    <numFmt numFmtId="166" formatCode="ddd"/>
  </numFmts>
  <fonts count="8" x14ac:knownFonts="1">
    <font>
      <sz val="10"/>
      <name val="Arial"/>
    </font>
    <font>
      <sz val="10"/>
      <name val="Arial"/>
      <family val="2"/>
    </font>
    <font>
      <sz val="14"/>
      <name val="Times New Roman"/>
      <family val="1"/>
    </font>
    <font>
      <b/>
      <sz val="10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b/>
      <sz val="12"/>
      <color rgb="FF00B050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7" fontId="2" fillId="0" borderId="0" xfId="0" applyNumberFormat="1" applyFont="1" applyFill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24"/>
  <sheetViews>
    <sheetView tabSelected="1" zoomScale="70" workbookViewId="0">
      <pane xSplit="2" ySplit="5" topLeftCell="C6" activePane="bottomRight" state="frozen"/>
      <selection activeCell="AH110" sqref="AH110"/>
      <selection pane="topRight" activeCell="AH110" sqref="AH110"/>
      <selection pane="bottomLeft" activeCell="AH110" sqref="AH110"/>
      <selection pane="bottomRight" activeCell="AH44" sqref="AH43:AH44"/>
    </sheetView>
  </sheetViews>
  <sheetFormatPr baseColWidth="10" defaultRowHeight="12.75" x14ac:dyDescent="0.2"/>
  <cols>
    <col min="1" max="1" width="31.42578125" style="1" customWidth="1"/>
    <col min="2" max="2" width="5.85546875" style="1" customWidth="1"/>
    <col min="3" max="3" width="4.85546875" bestFit="1" customWidth="1"/>
    <col min="4" max="4" width="5.42578125" bestFit="1" customWidth="1"/>
    <col min="5" max="5" width="6" bestFit="1" customWidth="1"/>
    <col min="6" max="6" width="5.42578125" style="9" bestFit="1" customWidth="1"/>
    <col min="7" max="7" width="4.85546875" bestFit="1" customWidth="1"/>
    <col min="8" max="9" width="5.7109375" bestFit="1" customWidth="1"/>
    <col min="10" max="10" width="4.85546875" bestFit="1" customWidth="1"/>
    <col min="11" max="11" width="5.42578125" bestFit="1" customWidth="1"/>
    <col min="12" max="12" width="6" bestFit="1" customWidth="1"/>
    <col min="13" max="13" width="5.42578125" bestFit="1" customWidth="1"/>
    <col min="14" max="14" width="4.85546875" bestFit="1" customWidth="1"/>
    <col min="15" max="16" width="5.7109375" bestFit="1" customWidth="1"/>
    <col min="17" max="17" width="4.85546875" bestFit="1" customWidth="1"/>
    <col min="18" max="18" width="5.42578125" bestFit="1" customWidth="1"/>
    <col min="19" max="19" width="6" bestFit="1" customWidth="1"/>
    <col min="20" max="20" width="5.42578125" bestFit="1" customWidth="1"/>
    <col min="21" max="21" width="4.85546875" bestFit="1" customWidth="1"/>
    <col min="22" max="23" width="5.7109375" bestFit="1" customWidth="1"/>
    <col min="24" max="24" width="4.85546875" bestFit="1" customWidth="1"/>
    <col min="25" max="25" width="5.42578125" bestFit="1" customWidth="1"/>
    <col min="26" max="26" width="6" bestFit="1" customWidth="1"/>
    <col min="27" max="27" width="5.42578125" bestFit="1" customWidth="1"/>
    <col min="28" max="28" width="4.85546875" bestFit="1" customWidth="1"/>
    <col min="29" max="30" width="5.7109375" bestFit="1" customWidth="1"/>
    <col min="31" max="31" width="4.85546875" bestFit="1" customWidth="1"/>
    <col min="32" max="32" width="5.42578125" bestFit="1" customWidth="1"/>
    <col min="33" max="33" width="4.28515625" bestFit="1" customWidth="1"/>
    <col min="34" max="37" width="11.42578125" style="9"/>
    <col min="40" max="40" width="10.5703125" customWidth="1"/>
  </cols>
  <sheetData>
    <row r="1" spans="1:39" ht="18.75" x14ac:dyDescent="0.3">
      <c r="A1" s="1" t="s">
        <v>0</v>
      </c>
      <c r="C1" s="25">
        <f>C4</f>
        <v>42614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M1" s="2"/>
    </row>
    <row r="2" spans="1:39" ht="18.75" x14ac:dyDescent="0.3">
      <c r="C2" s="14">
        <f>_xlfn.ISOWEEKNUM(C4)</f>
        <v>35</v>
      </c>
      <c r="D2" s="14">
        <f t="shared" ref="D2:AF2" si="0">_xlfn.ISOWEEKNUM(D4)</f>
        <v>35</v>
      </c>
      <c r="E2" s="14">
        <f t="shared" si="0"/>
        <v>35</v>
      </c>
      <c r="F2" s="14">
        <f t="shared" si="0"/>
        <v>35</v>
      </c>
      <c r="G2" s="14">
        <f t="shared" si="0"/>
        <v>36</v>
      </c>
      <c r="H2" s="14">
        <f t="shared" si="0"/>
        <v>36</v>
      </c>
      <c r="I2" s="14">
        <f t="shared" si="0"/>
        <v>36</v>
      </c>
      <c r="J2" s="14">
        <f t="shared" si="0"/>
        <v>36</v>
      </c>
      <c r="K2" s="14">
        <f t="shared" si="0"/>
        <v>36</v>
      </c>
      <c r="L2" s="14">
        <f t="shared" si="0"/>
        <v>36</v>
      </c>
      <c r="M2" s="14">
        <f t="shared" si="0"/>
        <v>36</v>
      </c>
      <c r="N2" s="14">
        <f t="shared" si="0"/>
        <v>37</v>
      </c>
      <c r="O2" s="14">
        <f t="shared" si="0"/>
        <v>37</v>
      </c>
      <c r="P2" s="14">
        <f t="shared" si="0"/>
        <v>37</v>
      </c>
      <c r="Q2" s="14">
        <f t="shared" si="0"/>
        <v>37</v>
      </c>
      <c r="R2" s="14">
        <f t="shared" si="0"/>
        <v>37</v>
      </c>
      <c r="S2" s="14">
        <f t="shared" si="0"/>
        <v>37</v>
      </c>
      <c r="T2" s="14">
        <f t="shared" si="0"/>
        <v>37</v>
      </c>
      <c r="U2" s="14">
        <f t="shared" si="0"/>
        <v>38</v>
      </c>
      <c r="V2" s="14">
        <f t="shared" si="0"/>
        <v>38</v>
      </c>
      <c r="W2" s="14">
        <f t="shared" si="0"/>
        <v>38</v>
      </c>
      <c r="X2" s="14">
        <f t="shared" si="0"/>
        <v>38</v>
      </c>
      <c r="Y2" s="14">
        <f t="shared" si="0"/>
        <v>38</v>
      </c>
      <c r="Z2" s="14">
        <f t="shared" si="0"/>
        <v>38</v>
      </c>
      <c r="AA2" s="14">
        <f t="shared" si="0"/>
        <v>38</v>
      </c>
      <c r="AB2" s="14">
        <f t="shared" si="0"/>
        <v>39</v>
      </c>
      <c r="AC2" s="14">
        <f t="shared" si="0"/>
        <v>39</v>
      </c>
      <c r="AD2" s="14">
        <f t="shared" si="0"/>
        <v>39</v>
      </c>
      <c r="AE2" s="14">
        <f t="shared" si="0"/>
        <v>39</v>
      </c>
      <c r="AF2" s="14">
        <f t="shared" si="0"/>
        <v>39</v>
      </c>
      <c r="AG2" s="14"/>
      <c r="AM2" s="2"/>
    </row>
    <row r="3" spans="1:39" x14ac:dyDescent="0.2">
      <c r="C3" s="11">
        <v>42614</v>
      </c>
      <c r="D3" s="11">
        <v>42615</v>
      </c>
      <c r="E3" s="11">
        <v>42616</v>
      </c>
      <c r="F3" s="11">
        <v>42617</v>
      </c>
      <c r="G3" s="11">
        <v>42618</v>
      </c>
      <c r="H3" s="11">
        <v>42619</v>
      </c>
      <c r="I3" s="11">
        <v>42620</v>
      </c>
      <c r="J3" s="11">
        <v>42621</v>
      </c>
      <c r="K3" s="11">
        <v>42622</v>
      </c>
      <c r="L3" s="11">
        <v>42623</v>
      </c>
      <c r="M3" s="11">
        <v>42624</v>
      </c>
      <c r="N3" s="11">
        <v>42625</v>
      </c>
      <c r="O3" s="11">
        <v>42626</v>
      </c>
      <c r="P3" s="11">
        <v>42627</v>
      </c>
      <c r="Q3" s="11">
        <v>42628</v>
      </c>
      <c r="R3" s="11">
        <v>42629</v>
      </c>
      <c r="S3" s="11">
        <v>42630</v>
      </c>
      <c r="T3" s="11">
        <v>42631</v>
      </c>
      <c r="U3" s="11">
        <v>42632</v>
      </c>
      <c r="V3" s="11">
        <v>42633</v>
      </c>
      <c r="W3" s="11">
        <v>42634</v>
      </c>
      <c r="X3" s="11">
        <v>42635</v>
      </c>
      <c r="Y3" s="11">
        <v>42636</v>
      </c>
      <c r="Z3" s="11">
        <v>42637</v>
      </c>
      <c r="AA3" s="11">
        <v>42638</v>
      </c>
      <c r="AB3" s="11">
        <v>42639</v>
      </c>
      <c r="AC3" s="11">
        <v>42640</v>
      </c>
      <c r="AD3" s="11">
        <v>42641</v>
      </c>
      <c r="AE3" s="11">
        <v>42642</v>
      </c>
      <c r="AF3" s="11">
        <v>42643</v>
      </c>
      <c r="AG3" s="12"/>
      <c r="AH3" s="19"/>
      <c r="AI3" s="16"/>
      <c r="AJ3" s="16"/>
      <c r="AK3" s="16"/>
      <c r="AM3" s="2"/>
    </row>
    <row r="4" spans="1:39" x14ac:dyDescent="0.2">
      <c r="C4" s="13">
        <v>42614</v>
      </c>
      <c r="D4" s="13">
        <v>42615</v>
      </c>
      <c r="E4" s="13">
        <v>42616</v>
      </c>
      <c r="F4" s="13">
        <v>42617</v>
      </c>
      <c r="G4" s="13">
        <v>42618</v>
      </c>
      <c r="H4" s="13">
        <v>42619</v>
      </c>
      <c r="I4" s="13">
        <v>42620</v>
      </c>
      <c r="J4" s="13">
        <v>42621</v>
      </c>
      <c r="K4" s="13">
        <v>42622</v>
      </c>
      <c r="L4" s="13">
        <v>42623</v>
      </c>
      <c r="M4" s="13">
        <v>42624</v>
      </c>
      <c r="N4" s="13">
        <v>42625</v>
      </c>
      <c r="O4" s="13">
        <v>42626</v>
      </c>
      <c r="P4" s="13">
        <v>42627</v>
      </c>
      <c r="Q4" s="13">
        <v>42628</v>
      </c>
      <c r="R4" s="13">
        <v>42629</v>
      </c>
      <c r="S4" s="13">
        <v>42630</v>
      </c>
      <c r="T4" s="13">
        <v>42631</v>
      </c>
      <c r="U4" s="13">
        <v>42632</v>
      </c>
      <c r="V4" s="13">
        <v>42633</v>
      </c>
      <c r="W4" s="13">
        <v>42634</v>
      </c>
      <c r="X4" s="13">
        <v>42635</v>
      </c>
      <c r="Y4" s="13">
        <v>42636</v>
      </c>
      <c r="Z4" s="13">
        <v>42637</v>
      </c>
      <c r="AA4" s="13">
        <v>42638</v>
      </c>
      <c r="AB4" s="13">
        <v>42639</v>
      </c>
      <c r="AC4" s="13">
        <v>42640</v>
      </c>
      <c r="AD4" s="13">
        <v>42641</v>
      </c>
      <c r="AE4" s="13">
        <v>42642</v>
      </c>
      <c r="AF4" s="13">
        <v>42643</v>
      </c>
      <c r="AG4" s="13"/>
      <c r="AH4" s="26" t="s">
        <v>12</v>
      </c>
      <c r="AI4" s="27"/>
      <c r="AJ4" s="28"/>
      <c r="AK4" s="20"/>
    </row>
    <row r="5" spans="1:39" x14ac:dyDescent="0.2"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4" t="s">
        <v>6</v>
      </c>
      <c r="AI5" s="18" t="s">
        <v>7</v>
      </c>
      <c r="AJ5" s="18" t="s">
        <v>8</v>
      </c>
      <c r="AK5" s="18" t="s">
        <v>11</v>
      </c>
    </row>
    <row r="6" spans="1:39" ht="15.95" customHeight="1" x14ac:dyDescent="0.2">
      <c r="A6" s="3" t="s">
        <v>17</v>
      </c>
      <c r="B6" s="3"/>
      <c r="C6" s="4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5"/>
      <c r="R6" s="5"/>
      <c r="S6" s="4"/>
      <c r="T6" s="5"/>
      <c r="U6" s="5"/>
      <c r="V6" s="5"/>
      <c r="W6" s="5"/>
      <c r="X6" s="15"/>
      <c r="Y6" s="5"/>
      <c r="Z6" s="4"/>
      <c r="AA6" s="4"/>
      <c r="AB6" s="4"/>
      <c r="AC6" s="4"/>
      <c r="AD6" s="4"/>
      <c r="AE6" s="4"/>
      <c r="AF6" s="4"/>
      <c r="AG6" s="4"/>
      <c r="AH6" s="17">
        <f>COUNTIF($C6:$AF6,"M")</f>
        <v>0</v>
      </c>
      <c r="AI6" s="17">
        <f>COUNTIF($C6:$AF6,"S")</f>
        <v>0</v>
      </c>
      <c r="AJ6" s="17">
        <f>COUNTIF($C6:$AF6,"N")</f>
        <v>0</v>
      </c>
      <c r="AK6" s="17">
        <f>(COUNTIF(C6:AG6,"m")+COUNTIF(C6:AG6,"s")+COUNTIF(C6:AG6,"n")+COUNTIF(C6:AG6,"j")+COUNTIF(C6:AG6,"f"))*8-(SUMPRODUCT((C$3:AG$3&lt;&gt;"")*(WEEKDAY(C$3:AG$3,1)=5)*0.67))</f>
        <v>-3.35</v>
      </c>
    </row>
    <row r="7" spans="1:39" ht="15.95" customHeight="1" x14ac:dyDescent="0.2">
      <c r="A7" s="3" t="s">
        <v>18</v>
      </c>
      <c r="B7" s="3"/>
      <c r="C7" s="15" t="s">
        <v>10</v>
      </c>
      <c r="D7" s="5" t="s">
        <v>10</v>
      </c>
      <c r="E7" s="5"/>
      <c r="F7" s="5"/>
      <c r="G7" s="5" t="s">
        <v>10</v>
      </c>
      <c r="H7" s="5" t="s">
        <v>10</v>
      </c>
      <c r="I7" s="5" t="s">
        <v>10</v>
      </c>
      <c r="J7" s="15" t="s">
        <v>10</v>
      </c>
      <c r="K7" s="4" t="s">
        <v>10</v>
      </c>
      <c r="L7" s="5"/>
      <c r="M7" s="5"/>
      <c r="N7" s="5" t="s">
        <v>10</v>
      </c>
      <c r="O7" s="5" t="s">
        <v>10</v>
      </c>
      <c r="P7" s="5" t="s">
        <v>10</v>
      </c>
      <c r="Q7" s="15" t="s">
        <v>10</v>
      </c>
      <c r="R7" s="5" t="s">
        <v>10</v>
      </c>
      <c r="S7" s="4"/>
      <c r="T7" s="5"/>
      <c r="U7" s="5" t="s">
        <v>10</v>
      </c>
      <c r="V7" s="5" t="s">
        <v>10</v>
      </c>
      <c r="W7" s="5" t="s">
        <v>10</v>
      </c>
      <c r="X7" s="15" t="s">
        <v>10</v>
      </c>
      <c r="Y7" s="5" t="s">
        <v>10</v>
      </c>
      <c r="Z7" s="4"/>
      <c r="AA7" s="4"/>
      <c r="AB7" s="5" t="s">
        <v>10</v>
      </c>
      <c r="AC7" s="5" t="s">
        <v>10</v>
      </c>
      <c r="AD7" s="5" t="s">
        <v>10</v>
      </c>
      <c r="AE7" s="15" t="s">
        <v>10</v>
      </c>
      <c r="AF7" s="5" t="s">
        <v>10</v>
      </c>
      <c r="AG7" s="5"/>
      <c r="AH7" s="17">
        <f t="shared" ref="AH7:AH15" si="1">COUNTIF($C7:$AF7,"M")</f>
        <v>0</v>
      </c>
      <c r="AI7" s="17">
        <f t="shared" ref="AI7:AI15" si="2">COUNTIF($C7:$AF7,"S")</f>
        <v>0</v>
      </c>
      <c r="AJ7" s="17">
        <f t="shared" ref="AJ7:AJ15" si="3">COUNTIF($C7:$AF7,"N")</f>
        <v>0</v>
      </c>
      <c r="AK7" s="17">
        <f t="shared" ref="AK7:AK15" si="4">(COUNTIF(C7:AG7,"m")+COUNTIF(C7:AG7,"s")+COUNTIF(C7:AG7,"n")+COUNTIF(C7:AG7,"j")+COUNTIF(C7:AG7,"f"))*8-(SUMPRODUCT((C$3:AG$3&lt;&gt;"")*(WEEKDAY(C$3:AG$3,1)=5)*0.67))</f>
        <v>172.65</v>
      </c>
    </row>
    <row r="8" spans="1:39" ht="15.75" customHeight="1" x14ac:dyDescent="0.2">
      <c r="A8" s="3" t="s">
        <v>5</v>
      </c>
      <c r="B8" s="3"/>
      <c r="C8" s="4" t="s">
        <v>5</v>
      </c>
      <c r="D8" s="4" t="s">
        <v>5</v>
      </c>
      <c r="E8" s="4"/>
      <c r="F8" s="4"/>
      <c r="G8" s="4" t="s">
        <v>5</v>
      </c>
      <c r="H8" s="4" t="s">
        <v>5</v>
      </c>
      <c r="I8" s="4" t="s">
        <v>5</v>
      </c>
      <c r="J8" s="4" t="s">
        <v>5</v>
      </c>
      <c r="K8" s="4" t="s">
        <v>5</v>
      </c>
      <c r="L8" s="5"/>
      <c r="M8" s="5"/>
      <c r="N8" s="5" t="s">
        <v>2</v>
      </c>
      <c r="O8" s="5" t="s">
        <v>2</v>
      </c>
      <c r="P8" s="5" t="s">
        <v>2</v>
      </c>
      <c r="Q8" s="5" t="s">
        <v>2</v>
      </c>
      <c r="R8" s="15" t="s">
        <v>2</v>
      </c>
      <c r="S8" s="4"/>
      <c r="T8" s="5"/>
      <c r="U8" s="5" t="s">
        <v>1</v>
      </c>
      <c r="V8" s="5" t="s">
        <v>1</v>
      </c>
      <c r="W8" s="5" t="s">
        <v>1</v>
      </c>
      <c r="X8" s="15" t="s">
        <v>1</v>
      </c>
      <c r="Y8" s="15" t="s">
        <v>1</v>
      </c>
      <c r="Z8" s="4"/>
      <c r="AA8" s="4"/>
      <c r="AB8" s="4" t="s">
        <v>2</v>
      </c>
      <c r="AC8" s="4" t="s">
        <v>2</v>
      </c>
      <c r="AD8" s="4" t="s">
        <v>2</v>
      </c>
      <c r="AE8" s="4" t="s">
        <v>2</v>
      </c>
      <c r="AF8" s="4" t="s">
        <v>2</v>
      </c>
      <c r="AG8" s="4"/>
      <c r="AH8" s="17">
        <f t="shared" si="1"/>
        <v>10</v>
      </c>
      <c r="AI8" s="17">
        <f t="shared" si="2"/>
        <v>5</v>
      </c>
      <c r="AJ8" s="17">
        <f t="shared" si="3"/>
        <v>0</v>
      </c>
      <c r="AK8" s="17">
        <f t="shared" si="4"/>
        <v>116.65</v>
      </c>
    </row>
    <row r="9" spans="1:39" ht="15.95" customHeight="1" x14ac:dyDescent="0.2">
      <c r="A9" s="10" t="s">
        <v>19</v>
      </c>
      <c r="B9" s="10"/>
      <c r="C9" s="4" t="s">
        <v>1</v>
      </c>
      <c r="D9" s="5" t="s">
        <v>1</v>
      </c>
      <c r="E9" s="5"/>
      <c r="F9" s="5"/>
      <c r="G9" s="5" t="s">
        <v>2</v>
      </c>
      <c r="H9" s="5" t="s">
        <v>2</v>
      </c>
      <c r="I9" s="5" t="s">
        <v>2</v>
      </c>
      <c r="J9" s="5" t="s">
        <v>2</v>
      </c>
      <c r="K9" s="5" t="s">
        <v>2</v>
      </c>
      <c r="L9" s="5"/>
      <c r="M9" s="5"/>
      <c r="N9" s="5" t="s">
        <v>1</v>
      </c>
      <c r="O9" s="5" t="s">
        <v>1</v>
      </c>
      <c r="P9" s="5" t="s">
        <v>1</v>
      </c>
      <c r="Q9" s="15" t="s">
        <v>1</v>
      </c>
      <c r="R9" s="15" t="s">
        <v>1</v>
      </c>
      <c r="S9" s="4"/>
      <c r="T9" s="5"/>
      <c r="U9" s="5" t="s">
        <v>2</v>
      </c>
      <c r="V9" s="5" t="s">
        <v>2</v>
      </c>
      <c r="W9" s="5" t="s">
        <v>2</v>
      </c>
      <c r="X9" s="15" t="s">
        <v>2</v>
      </c>
      <c r="Y9" s="15" t="s">
        <v>2</v>
      </c>
      <c r="Z9" s="4"/>
      <c r="AA9" s="4"/>
      <c r="AB9" s="4" t="s">
        <v>1</v>
      </c>
      <c r="AC9" s="4" t="s">
        <v>1</v>
      </c>
      <c r="AD9" s="4" t="s">
        <v>1</v>
      </c>
      <c r="AE9" s="4" t="s">
        <v>1</v>
      </c>
      <c r="AF9" s="4" t="s">
        <v>1</v>
      </c>
      <c r="AG9" s="4"/>
      <c r="AH9" s="17">
        <f t="shared" si="1"/>
        <v>10</v>
      </c>
      <c r="AI9" s="17">
        <f t="shared" si="2"/>
        <v>12</v>
      </c>
      <c r="AJ9" s="17">
        <f t="shared" si="3"/>
        <v>0</v>
      </c>
      <c r="AK9" s="17">
        <f t="shared" si="4"/>
        <v>172.65</v>
      </c>
    </row>
    <row r="10" spans="1:39" ht="15.95" customHeight="1" x14ac:dyDescent="0.2">
      <c r="A10" s="3" t="s">
        <v>20</v>
      </c>
      <c r="B10" s="3"/>
      <c r="C10" s="4" t="s">
        <v>1</v>
      </c>
      <c r="D10" s="4" t="s">
        <v>1</v>
      </c>
      <c r="E10" s="5"/>
      <c r="F10" s="5"/>
      <c r="G10" s="4" t="s">
        <v>2</v>
      </c>
      <c r="H10" s="4" t="s">
        <v>2</v>
      </c>
      <c r="I10" s="4" t="s">
        <v>2</v>
      </c>
      <c r="J10" s="4" t="s">
        <v>2</v>
      </c>
      <c r="K10" s="4" t="s">
        <v>2</v>
      </c>
      <c r="L10" s="5"/>
      <c r="M10" s="5"/>
      <c r="N10" s="4" t="s">
        <v>3</v>
      </c>
      <c r="O10" s="4" t="s">
        <v>3</v>
      </c>
      <c r="P10" s="4" t="s">
        <v>3</v>
      </c>
      <c r="Q10" s="4" t="s">
        <v>3</v>
      </c>
      <c r="R10" s="4" t="s">
        <v>3</v>
      </c>
      <c r="S10" s="5"/>
      <c r="T10" s="5"/>
      <c r="U10" s="4" t="s">
        <v>2</v>
      </c>
      <c r="V10" s="4" t="s">
        <v>2</v>
      </c>
      <c r="W10" s="4" t="s">
        <v>2</v>
      </c>
      <c r="X10" s="4" t="s">
        <v>2</v>
      </c>
      <c r="Y10" s="4" t="s">
        <v>2</v>
      </c>
      <c r="Z10" s="5"/>
      <c r="AA10" s="5"/>
      <c r="AB10" s="4" t="s">
        <v>3</v>
      </c>
      <c r="AC10" s="4" t="s">
        <v>3</v>
      </c>
      <c r="AD10" s="4" t="s">
        <v>3</v>
      </c>
      <c r="AE10" s="4" t="s">
        <v>3</v>
      </c>
      <c r="AF10" s="4" t="s">
        <v>3</v>
      </c>
      <c r="AG10" s="5"/>
      <c r="AH10" s="17">
        <f t="shared" si="1"/>
        <v>10</v>
      </c>
      <c r="AI10" s="17">
        <f t="shared" si="2"/>
        <v>2</v>
      </c>
      <c r="AJ10" s="17">
        <f t="shared" si="3"/>
        <v>10</v>
      </c>
      <c r="AK10" s="17">
        <f t="shared" si="4"/>
        <v>172.65</v>
      </c>
    </row>
    <row r="11" spans="1:39" ht="15.95" customHeight="1" x14ac:dyDescent="0.2">
      <c r="A11" s="3" t="s">
        <v>9</v>
      </c>
      <c r="B11" s="3"/>
      <c r="C11" s="4" t="s">
        <v>1</v>
      </c>
      <c r="D11" s="4" t="s">
        <v>1</v>
      </c>
      <c r="E11" s="4"/>
      <c r="F11" s="4"/>
      <c r="G11" s="4" t="s">
        <v>3</v>
      </c>
      <c r="H11" s="4" t="s">
        <v>3</v>
      </c>
      <c r="I11" s="4" t="s">
        <v>3</v>
      </c>
      <c r="J11" s="4" t="s">
        <v>3</v>
      </c>
      <c r="K11" s="4" t="s">
        <v>3</v>
      </c>
      <c r="L11" s="4"/>
      <c r="M11" s="4"/>
      <c r="N11" s="4" t="s">
        <v>1</v>
      </c>
      <c r="O11" s="4" t="s">
        <v>1</v>
      </c>
      <c r="P11" s="4" t="s">
        <v>1</v>
      </c>
      <c r="Q11" s="4" t="s">
        <v>1</v>
      </c>
      <c r="R11" s="4" t="s">
        <v>1</v>
      </c>
      <c r="S11" s="4"/>
      <c r="T11" s="4"/>
      <c r="U11" s="4" t="s">
        <v>3</v>
      </c>
      <c r="V11" s="4" t="s">
        <v>3</v>
      </c>
      <c r="W11" s="4" t="s">
        <v>3</v>
      </c>
      <c r="X11" s="4" t="s">
        <v>3</v>
      </c>
      <c r="Y11" s="4" t="s">
        <v>3</v>
      </c>
      <c r="Z11" s="4"/>
      <c r="AA11" s="4"/>
      <c r="AB11" s="4" t="s">
        <v>1</v>
      </c>
      <c r="AC11" s="4" t="s">
        <v>1</v>
      </c>
      <c r="AD11" s="4" t="s">
        <v>1</v>
      </c>
      <c r="AE11" s="4" t="s">
        <v>1</v>
      </c>
      <c r="AF11" s="4" t="s">
        <v>1</v>
      </c>
      <c r="AG11" s="5"/>
      <c r="AH11" s="17">
        <f t="shared" si="1"/>
        <v>0</v>
      </c>
      <c r="AI11" s="17">
        <f t="shared" si="2"/>
        <v>12</v>
      </c>
      <c r="AJ11" s="17">
        <f t="shared" si="3"/>
        <v>10</v>
      </c>
      <c r="AK11" s="17">
        <f t="shared" si="4"/>
        <v>172.65</v>
      </c>
    </row>
    <row r="12" spans="1:39" ht="15.95" customHeight="1" x14ac:dyDescent="0.2">
      <c r="A12" s="3" t="s">
        <v>21</v>
      </c>
      <c r="B12" s="3"/>
      <c r="C12" s="4" t="s">
        <v>2</v>
      </c>
      <c r="D12" s="4" t="s">
        <v>2</v>
      </c>
      <c r="E12" s="5"/>
      <c r="F12" s="5"/>
      <c r="G12" s="4" t="s">
        <v>1</v>
      </c>
      <c r="H12" s="4" t="s">
        <v>1</v>
      </c>
      <c r="I12" s="4" t="s">
        <v>1</v>
      </c>
      <c r="J12" s="4" t="s">
        <v>1</v>
      </c>
      <c r="K12" s="4" t="s">
        <v>1</v>
      </c>
      <c r="L12" s="5"/>
      <c r="M12" s="5"/>
      <c r="N12" s="4" t="s">
        <v>2</v>
      </c>
      <c r="O12" s="4" t="s">
        <v>2</v>
      </c>
      <c r="P12" s="4" t="s">
        <v>2</v>
      </c>
      <c r="Q12" s="4" t="s">
        <v>2</v>
      </c>
      <c r="R12" s="4" t="s">
        <v>2</v>
      </c>
      <c r="S12" s="4"/>
      <c r="T12" s="5"/>
      <c r="U12" s="4" t="s">
        <v>1</v>
      </c>
      <c r="V12" s="4" t="s">
        <v>1</v>
      </c>
      <c r="W12" s="4" t="s">
        <v>1</v>
      </c>
      <c r="X12" s="4" t="s">
        <v>1</v>
      </c>
      <c r="Y12" s="4" t="s">
        <v>1</v>
      </c>
      <c r="Z12" s="5"/>
      <c r="AA12" s="5"/>
      <c r="AB12" s="4" t="s">
        <v>2</v>
      </c>
      <c r="AC12" s="4" t="s">
        <v>2</v>
      </c>
      <c r="AD12" s="4" t="s">
        <v>2</v>
      </c>
      <c r="AE12" s="4" t="s">
        <v>2</v>
      </c>
      <c r="AF12" s="4" t="s">
        <v>2</v>
      </c>
      <c r="AG12" s="4"/>
      <c r="AH12" s="17">
        <f t="shared" si="1"/>
        <v>12</v>
      </c>
      <c r="AI12" s="17">
        <f t="shared" si="2"/>
        <v>10</v>
      </c>
      <c r="AJ12" s="17">
        <f t="shared" si="3"/>
        <v>0</v>
      </c>
      <c r="AK12" s="17">
        <f t="shared" si="4"/>
        <v>172.65</v>
      </c>
    </row>
    <row r="13" spans="1:39" ht="15.95" customHeight="1" x14ac:dyDescent="0.2">
      <c r="A13" s="3" t="s">
        <v>22</v>
      </c>
      <c r="B13" s="7"/>
      <c r="C13" s="4" t="s">
        <v>1</v>
      </c>
      <c r="D13" s="5" t="s">
        <v>1</v>
      </c>
      <c r="E13" s="5"/>
      <c r="F13" s="5"/>
      <c r="G13" s="5" t="s">
        <v>2</v>
      </c>
      <c r="H13" s="5" t="s">
        <v>2</v>
      </c>
      <c r="I13" s="5" t="s">
        <v>2</v>
      </c>
      <c r="J13" s="5" t="s">
        <v>2</v>
      </c>
      <c r="K13" s="5" t="s">
        <v>2</v>
      </c>
      <c r="L13" s="5"/>
      <c r="M13" s="5"/>
      <c r="N13" s="5" t="s">
        <v>1</v>
      </c>
      <c r="O13" s="5" t="s">
        <v>1</v>
      </c>
      <c r="P13" s="5" t="s">
        <v>1</v>
      </c>
      <c r="Q13" s="15" t="s">
        <v>1</v>
      </c>
      <c r="R13" s="15" t="s">
        <v>1</v>
      </c>
      <c r="S13" s="4"/>
      <c r="T13" s="5"/>
      <c r="U13" s="5" t="s">
        <v>2</v>
      </c>
      <c r="V13" s="5" t="s">
        <v>2</v>
      </c>
      <c r="W13" s="5" t="s">
        <v>2</v>
      </c>
      <c r="X13" s="15" t="s">
        <v>2</v>
      </c>
      <c r="Y13" s="15" t="s">
        <v>2</v>
      </c>
      <c r="Z13" s="4"/>
      <c r="AA13" s="4"/>
      <c r="AB13" s="4" t="s">
        <v>1</v>
      </c>
      <c r="AC13" s="4" t="s">
        <v>1</v>
      </c>
      <c r="AD13" s="4" t="s">
        <v>1</v>
      </c>
      <c r="AE13" s="4" t="s">
        <v>1</v>
      </c>
      <c r="AF13" s="4" t="s">
        <v>1</v>
      </c>
      <c r="AG13" s="4"/>
      <c r="AH13" s="17">
        <f t="shared" si="1"/>
        <v>10</v>
      </c>
      <c r="AI13" s="17">
        <f t="shared" si="2"/>
        <v>12</v>
      </c>
      <c r="AJ13" s="17">
        <f t="shared" si="3"/>
        <v>0</v>
      </c>
      <c r="AK13" s="17">
        <f t="shared" si="4"/>
        <v>172.65</v>
      </c>
    </row>
    <row r="14" spans="1:39" ht="15.95" customHeight="1" x14ac:dyDescent="0.25">
      <c r="A14" s="3" t="s">
        <v>23</v>
      </c>
      <c r="B14" s="8"/>
      <c r="C14" s="4" t="s">
        <v>2</v>
      </c>
      <c r="D14" s="4" t="s">
        <v>2</v>
      </c>
      <c r="E14" s="4"/>
      <c r="F14" s="4"/>
      <c r="G14" s="4" t="s">
        <v>1</v>
      </c>
      <c r="H14" s="5" t="s">
        <v>1</v>
      </c>
      <c r="I14" s="5" t="s">
        <v>1</v>
      </c>
      <c r="J14" s="4" t="s">
        <v>1</v>
      </c>
      <c r="K14" s="4" t="s">
        <v>1</v>
      </c>
      <c r="L14" s="4"/>
      <c r="M14" s="4"/>
      <c r="N14" s="4" t="s">
        <v>2</v>
      </c>
      <c r="O14" s="5" t="s">
        <v>2</v>
      </c>
      <c r="P14" s="5" t="s">
        <v>2</v>
      </c>
      <c r="Q14" s="5" t="s">
        <v>2</v>
      </c>
      <c r="R14" s="5" t="s">
        <v>2</v>
      </c>
      <c r="S14" s="5"/>
      <c r="T14" s="5"/>
      <c r="U14" s="5" t="s">
        <v>1</v>
      </c>
      <c r="V14" s="5" t="s">
        <v>1</v>
      </c>
      <c r="W14" s="5" t="s">
        <v>1</v>
      </c>
      <c r="X14" s="4" t="s">
        <v>1</v>
      </c>
      <c r="Y14" s="4" t="s">
        <v>1</v>
      </c>
      <c r="Z14" s="4"/>
      <c r="AA14" s="4"/>
      <c r="AB14" s="4" t="s">
        <v>2</v>
      </c>
      <c r="AC14" s="5" t="s">
        <v>2</v>
      </c>
      <c r="AD14" s="5" t="s">
        <v>2</v>
      </c>
      <c r="AE14" s="4" t="s">
        <v>2</v>
      </c>
      <c r="AF14" s="4" t="s">
        <v>2</v>
      </c>
      <c r="AG14" s="6"/>
      <c r="AH14" s="17">
        <f t="shared" si="1"/>
        <v>12</v>
      </c>
      <c r="AI14" s="17">
        <f t="shared" si="2"/>
        <v>10</v>
      </c>
      <c r="AJ14" s="17">
        <f t="shared" si="3"/>
        <v>0</v>
      </c>
      <c r="AK14" s="17">
        <f t="shared" si="4"/>
        <v>172.65</v>
      </c>
    </row>
    <row r="15" spans="1:39" ht="15.95" customHeight="1" x14ac:dyDescent="0.2">
      <c r="A15" s="3" t="s">
        <v>10</v>
      </c>
      <c r="B15" s="10"/>
      <c r="C15" s="4" t="s">
        <v>2</v>
      </c>
      <c r="D15" s="5" t="s">
        <v>2</v>
      </c>
      <c r="E15" s="5"/>
      <c r="F15" s="5"/>
      <c r="G15" s="5" t="s">
        <v>1</v>
      </c>
      <c r="H15" s="5" t="s">
        <v>1</v>
      </c>
      <c r="I15" s="5" t="s">
        <v>1</v>
      </c>
      <c r="J15" s="15" t="s">
        <v>1</v>
      </c>
      <c r="K15" s="5" t="s">
        <v>1</v>
      </c>
      <c r="L15" s="5"/>
      <c r="M15" s="5"/>
      <c r="N15" s="5" t="s">
        <v>3</v>
      </c>
      <c r="O15" s="5" t="s">
        <v>3</v>
      </c>
      <c r="P15" s="5" t="s">
        <v>3</v>
      </c>
      <c r="Q15" s="5" t="s">
        <v>3</v>
      </c>
      <c r="R15" s="15" t="s">
        <v>3</v>
      </c>
      <c r="S15" s="4"/>
      <c r="T15" s="5"/>
      <c r="U15" s="5" t="s">
        <v>3</v>
      </c>
      <c r="V15" s="5" t="s">
        <v>3</v>
      </c>
      <c r="W15" s="5" t="s">
        <v>3</v>
      </c>
      <c r="X15" s="15" t="s">
        <v>3</v>
      </c>
      <c r="Y15" s="15" t="s">
        <v>3</v>
      </c>
      <c r="Z15" s="4"/>
      <c r="AA15" s="4"/>
      <c r="AB15" s="4" t="s">
        <v>2</v>
      </c>
      <c r="AC15" s="4" t="s">
        <v>2</v>
      </c>
      <c r="AD15" s="4" t="s">
        <v>2</v>
      </c>
      <c r="AE15" s="4" t="s">
        <v>2</v>
      </c>
      <c r="AF15" s="4" t="s">
        <v>2</v>
      </c>
      <c r="AG15" s="4"/>
      <c r="AH15" s="17">
        <f t="shared" si="1"/>
        <v>7</v>
      </c>
      <c r="AI15" s="17">
        <f t="shared" si="2"/>
        <v>5</v>
      </c>
      <c r="AJ15" s="17">
        <f t="shared" si="3"/>
        <v>10</v>
      </c>
      <c r="AK15" s="17">
        <f t="shared" si="4"/>
        <v>172.65</v>
      </c>
    </row>
    <row r="18" spans="35:36" x14ac:dyDescent="0.2">
      <c r="AI18" s="18" t="s">
        <v>2</v>
      </c>
      <c r="AJ18" s="18" t="s">
        <v>6</v>
      </c>
    </row>
    <row r="19" spans="35:36" x14ac:dyDescent="0.2">
      <c r="AI19" s="18" t="s">
        <v>1</v>
      </c>
      <c r="AJ19" s="18" t="s">
        <v>7</v>
      </c>
    </row>
    <row r="20" spans="35:36" x14ac:dyDescent="0.2">
      <c r="AI20" s="18" t="s">
        <v>3</v>
      </c>
      <c r="AJ20" s="18" t="s">
        <v>8</v>
      </c>
    </row>
    <row r="21" spans="35:36" x14ac:dyDescent="0.2">
      <c r="AI21" s="24" t="s">
        <v>5</v>
      </c>
      <c r="AJ21" s="18" t="s">
        <v>13</v>
      </c>
    </row>
    <row r="22" spans="35:36" x14ac:dyDescent="0.2">
      <c r="AI22" s="23" t="s">
        <v>9</v>
      </c>
      <c r="AJ22" s="18" t="s">
        <v>14</v>
      </c>
    </row>
    <row r="23" spans="35:36" x14ac:dyDescent="0.2">
      <c r="AI23" s="22" t="s">
        <v>4</v>
      </c>
      <c r="AJ23" s="18" t="s">
        <v>15</v>
      </c>
    </row>
    <row r="24" spans="35:36" x14ac:dyDescent="0.2">
      <c r="AI24" s="21"/>
      <c r="AJ24" s="18" t="s">
        <v>16</v>
      </c>
    </row>
  </sheetData>
  <sortState ref="A6:AG51">
    <sortCondition ref="A6"/>
  </sortState>
  <mergeCells count="2">
    <mergeCell ref="AH4:AJ4"/>
    <mergeCell ref="C1:AD1"/>
  </mergeCells>
  <conditionalFormatting sqref="C3:AG15">
    <cfRule type="expression" dxfId="8" priority="9">
      <formula>OR(WEEKDAY(C$3,2)=6,WEEKDAY(C$3,2)=7)</formula>
    </cfRule>
  </conditionalFormatting>
  <conditionalFormatting sqref="C6:AG15">
    <cfRule type="cellIs" dxfId="6" priority="5" operator="equal">
      <formula>"C"</formula>
    </cfRule>
    <cfRule type="cellIs" dxfId="5" priority="6" operator="equal">
      <formula>"AM"</formula>
    </cfRule>
    <cfRule type="cellIs" dxfId="4" priority="7" operator="equal">
      <formula>"F"</formula>
    </cfRule>
  </conditionalFormatting>
  <pageMargins left="0.78740157499999996" right="0.78740157499999996" top="0.984251969" bottom="0.984251969" header="0.4921259845" footer="0.492125984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Septembre 2016</vt:lpstr>
      <vt:lpstr>'Septembre 2016'!Zone_d_impression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FONTAINE Anne Sophie</dc:creator>
  <cp:lastModifiedBy>BRANDAN Jean michel</cp:lastModifiedBy>
  <dcterms:created xsi:type="dcterms:W3CDTF">2016-07-11T14:51:50Z</dcterms:created>
  <dcterms:modified xsi:type="dcterms:W3CDTF">2016-08-03T12:37:02Z</dcterms:modified>
</cp:coreProperties>
</file>