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D7063724-F13E-432F-9382-E0F42CC32254}" xr6:coauthVersionLast="43" xr6:coauthVersionMax="43" xr10:uidLastSave="{00000000-0000-0000-0000-000000000000}"/>
  <bookViews>
    <workbookView xWindow="28680" yWindow="990" windowWidth="29040" windowHeight="16440" activeTab="1" xr2:uid="{00000000-000D-0000-FFFF-FFFF00000000}"/>
  </bookViews>
  <sheets>
    <sheet name="Saisie" sheetId="2" r:id="rId1"/>
    <sheet name="Tableau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1" i="2" l="1"/>
  <c r="AD1" i="2" s="1"/>
  <c r="AE1" i="2" s="1"/>
  <c r="AF1" i="2" s="1"/>
  <c r="AG1" i="2" s="1"/>
  <c r="AH1" i="2" s="1"/>
  <c r="AI1" i="2" s="1"/>
  <c r="AJ1" i="2" s="1"/>
  <c r="AK1" i="2" s="1"/>
  <c r="AL1" i="2" s="1"/>
  <c r="AM1" i="2" s="1"/>
  <c r="AN1" i="2" s="1"/>
  <c r="AO1" i="2" s="1"/>
  <c r="AP1" i="2" s="1"/>
  <c r="AQ1" i="2" s="1"/>
  <c r="AR1" i="2" s="1"/>
  <c r="AS1" i="2" s="1"/>
  <c r="AT1" i="2" s="1"/>
  <c r="AU1" i="2" s="1"/>
  <c r="AV1" i="2" s="1"/>
  <c r="AW1" i="2" s="1"/>
  <c r="AX1" i="2" s="1"/>
  <c r="AY1" i="2" s="1"/>
  <c r="AZ1" i="2" s="1"/>
  <c r="BA1" i="2" s="1"/>
  <c r="BB1" i="2" s="1"/>
  <c r="BC1" i="2" s="1"/>
  <c r="BD1" i="2" s="1"/>
  <c r="BE1" i="2" s="1"/>
  <c r="BF1" i="2" s="1"/>
  <c r="BG1" i="2" s="1"/>
  <c r="BH1" i="2" s="1"/>
  <c r="BI1" i="2" s="1"/>
  <c r="BJ1" i="2" s="1"/>
  <c r="BK1" i="2" s="1"/>
  <c r="BL1" i="2" s="1"/>
  <c r="BM1" i="2" s="1"/>
  <c r="BN1" i="2" s="1"/>
  <c r="BO1" i="2" s="1"/>
  <c r="BP1" i="2" s="1"/>
  <c r="BQ1" i="2" s="1"/>
  <c r="BR1" i="2" s="1"/>
  <c r="BS1" i="2" s="1"/>
  <c r="BT1" i="2" s="1"/>
  <c r="BU1" i="2" s="1"/>
  <c r="BV1" i="2" s="1"/>
  <c r="D1" i="2"/>
  <c r="E1" i="2" s="1"/>
  <c r="F1" i="2" s="1"/>
  <c r="G1" i="2" s="1"/>
  <c r="H1" i="2" s="1"/>
  <c r="I1" i="2" s="1"/>
  <c r="J1" i="2" s="1"/>
  <c r="K1" i="2" s="1"/>
  <c r="L1" i="2" s="1"/>
  <c r="M1" i="2" s="1"/>
  <c r="N1" i="2" s="1"/>
  <c r="O1" i="2" s="1"/>
  <c r="P1" i="2" s="1"/>
  <c r="Q1" i="2" s="1"/>
  <c r="R1" i="2" s="1"/>
  <c r="S1" i="2" s="1"/>
  <c r="T1" i="2" s="1"/>
  <c r="U1" i="2" s="1"/>
  <c r="V1" i="2" s="1"/>
  <c r="W1" i="2" s="1"/>
  <c r="X1" i="2" s="1"/>
  <c r="Y1" i="2" s="1"/>
  <c r="Z1" i="2" s="1"/>
  <c r="AA1" i="2" s="1"/>
  <c r="AB1" i="2" s="1"/>
  <c r="C1" i="2"/>
  <c r="B4" i="1"/>
  <c r="B7" i="1" s="1"/>
  <c r="B5" i="1" l="1"/>
  <c r="B6" i="1"/>
  <c r="B9" i="1"/>
  <c r="B8" i="1"/>
  <c r="C4" i="1"/>
  <c r="C5" i="1" l="1"/>
  <c r="C9" i="1"/>
  <c r="C8" i="1"/>
  <c r="C7" i="1"/>
  <c r="C6" i="1"/>
  <c r="D4" i="1"/>
  <c r="D1" i="1"/>
  <c r="D6" i="1" l="1"/>
  <c r="D5" i="1"/>
  <c r="D9" i="1"/>
  <c r="D8" i="1"/>
  <c r="D7" i="1"/>
  <c r="E4" i="1"/>
  <c r="E7" i="1" l="1"/>
  <c r="E6" i="1"/>
  <c r="E5" i="1"/>
  <c r="E9" i="1"/>
  <c r="E8" i="1"/>
  <c r="F4" i="1"/>
  <c r="F8" i="1" l="1"/>
  <c r="F7" i="1"/>
  <c r="F6" i="1"/>
  <c r="F5" i="1"/>
  <c r="F9" i="1"/>
  <c r="G4" i="1"/>
  <c r="G5" i="1" l="1"/>
  <c r="G9" i="1"/>
  <c r="G8" i="1"/>
  <c r="G7" i="1"/>
  <c r="G6" i="1"/>
  <c r="H4" i="1"/>
  <c r="H6" i="1" l="1"/>
  <c r="H5" i="1"/>
  <c r="H9" i="1"/>
  <c r="H8" i="1"/>
  <c r="H7" i="1"/>
  <c r="I4" i="1"/>
  <c r="I7" i="1" l="1"/>
  <c r="I6" i="1"/>
  <c r="I5" i="1"/>
  <c r="I9" i="1"/>
  <c r="I8" i="1"/>
  <c r="J4" i="1"/>
  <c r="J8" i="1" l="1"/>
  <c r="J7" i="1"/>
  <c r="J6" i="1"/>
  <c r="J5" i="1"/>
  <c r="J9" i="1"/>
  <c r="K4" i="1"/>
  <c r="K5" i="1" l="1"/>
  <c r="K9" i="1"/>
  <c r="K8" i="1"/>
  <c r="K7" i="1"/>
  <c r="K6" i="1"/>
  <c r="L4" i="1"/>
  <c r="L6" i="1" l="1"/>
  <c r="L5" i="1"/>
  <c r="L9" i="1"/>
  <c r="L8" i="1"/>
  <c r="L7" i="1"/>
  <c r="M4" i="1"/>
  <c r="M7" i="1" l="1"/>
  <c r="M6" i="1"/>
  <c r="M5" i="1"/>
  <c r="M9" i="1"/>
  <c r="M8" i="1"/>
</calcChain>
</file>

<file path=xl/sharedStrings.xml><?xml version="1.0" encoding="utf-8"?>
<sst xmlns="http://schemas.openxmlformats.org/spreadsheetml/2006/main" count="18" uniqueCount="11">
  <si>
    <t>Date de début</t>
  </si>
  <si>
    <t>Objectifs</t>
  </si>
  <si>
    <t>Réalisés</t>
  </si>
  <si>
    <t>Risques</t>
  </si>
  <si>
    <t>Opportunités</t>
  </si>
  <si>
    <t>Potentiel</t>
  </si>
  <si>
    <t>O</t>
  </si>
  <si>
    <t>x</t>
  </si>
  <si>
    <t>Δ</t>
  </si>
  <si>
    <t>Date de fin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</si>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</sst>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0" borderId="0" xfId="0" applyFon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10"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16" fmlaLink="$G$1" horiz="1" max="50" page="30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</xdr:row>
          <xdr:rowOff>0</xdr:rowOff>
        </xdr:from>
        <xdr:to>
          <xdr:col>14</xdr:col>
          <xdr:colOff>447675</xdr:colOff>
          <xdr:row>2</xdr:row>
          <xdr:rowOff>0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95418-B0F4-4B31-9BF4-E13B9B829E3B}">
  <sheetPr codeName="Feuil2"/>
  <dimension ref="A1:BV6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E13" sqref="E13"/>
    </sheetView>
  </sheetViews>
  <sheetFormatPr baseColWidth="10" defaultRowHeight="15" x14ac:dyDescent="0.25"/>
  <cols>
    <col min="1" max="1" width="12.85546875" bestFit="1" customWidth="1"/>
  </cols>
  <sheetData>
    <row r="1" spans="1:74" x14ac:dyDescent="0.25">
      <c r="A1" t="s">
        <v>10</v>
      </c>
      <c r="B1" s="8">
        <v>43466</v>
      </c>
      <c r="C1" s="8">
        <f>EDATE(B1,1)</f>
        <v>43497</v>
      </c>
      <c r="D1" s="8">
        <f t="shared" ref="D1:BO1" si="0">EDATE(C1,1)</f>
        <v>43525</v>
      </c>
      <c r="E1" s="8">
        <f t="shared" si="0"/>
        <v>43556</v>
      </c>
      <c r="F1" s="8">
        <f t="shared" si="0"/>
        <v>43586</v>
      </c>
      <c r="G1" s="8">
        <f t="shared" si="0"/>
        <v>43617</v>
      </c>
      <c r="H1" s="8">
        <f t="shared" si="0"/>
        <v>43647</v>
      </c>
      <c r="I1" s="8">
        <f t="shared" si="0"/>
        <v>43678</v>
      </c>
      <c r="J1" s="8">
        <f t="shared" si="0"/>
        <v>43709</v>
      </c>
      <c r="K1" s="8">
        <f t="shared" si="0"/>
        <v>43739</v>
      </c>
      <c r="L1" s="8">
        <f t="shared" si="0"/>
        <v>43770</v>
      </c>
      <c r="M1" s="8">
        <f t="shared" si="0"/>
        <v>43800</v>
      </c>
      <c r="N1" s="8">
        <f t="shared" si="0"/>
        <v>43831</v>
      </c>
      <c r="O1" s="8">
        <f t="shared" si="0"/>
        <v>43862</v>
      </c>
      <c r="P1" s="8">
        <f t="shared" si="0"/>
        <v>43891</v>
      </c>
      <c r="Q1" s="8">
        <f t="shared" si="0"/>
        <v>43922</v>
      </c>
      <c r="R1" s="8">
        <f t="shared" si="0"/>
        <v>43952</v>
      </c>
      <c r="S1" s="8">
        <f t="shared" si="0"/>
        <v>43983</v>
      </c>
      <c r="T1" s="8">
        <f t="shared" si="0"/>
        <v>44013</v>
      </c>
      <c r="U1" s="8">
        <f t="shared" si="0"/>
        <v>44044</v>
      </c>
      <c r="V1" s="8">
        <f t="shared" si="0"/>
        <v>44075</v>
      </c>
      <c r="W1" s="8">
        <f t="shared" si="0"/>
        <v>44105</v>
      </c>
      <c r="X1" s="8">
        <f t="shared" si="0"/>
        <v>44136</v>
      </c>
      <c r="Y1" s="8">
        <f t="shared" si="0"/>
        <v>44166</v>
      </c>
      <c r="Z1" s="8">
        <f t="shared" si="0"/>
        <v>44197</v>
      </c>
      <c r="AA1" s="8">
        <f t="shared" si="0"/>
        <v>44228</v>
      </c>
      <c r="AB1" s="8">
        <f t="shared" si="0"/>
        <v>44256</v>
      </c>
      <c r="AC1" s="8">
        <f t="shared" si="0"/>
        <v>44287</v>
      </c>
      <c r="AD1" s="8">
        <f t="shared" si="0"/>
        <v>44317</v>
      </c>
      <c r="AE1" s="8">
        <f t="shared" si="0"/>
        <v>44348</v>
      </c>
      <c r="AF1" s="8">
        <f t="shared" si="0"/>
        <v>44378</v>
      </c>
      <c r="AG1" s="8">
        <f t="shared" si="0"/>
        <v>44409</v>
      </c>
      <c r="AH1" s="8">
        <f t="shared" si="0"/>
        <v>44440</v>
      </c>
      <c r="AI1" s="8">
        <f t="shared" si="0"/>
        <v>44470</v>
      </c>
      <c r="AJ1" s="8">
        <f t="shared" si="0"/>
        <v>44501</v>
      </c>
      <c r="AK1" s="8">
        <f t="shared" si="0"/>
        <v>44531</v>
      </c>
      <c r="AL1" s="8">
        <f t="shared" si="0"/>
        <v>44562</v>
      </c>
      <c r="AM1" s="8">
        <f t="shared" si="0"/>
        <v>44593</v>
      </c>
      <c r="AN1" s="8">
        <f t="shared" si="0"/>
        <v>44621</v>
      </c>
      <c r="AO1" s="8">
        <f t="shared" si="0"/>
        <v>44652</v>
      </c>
      <c r="AP1" s="8">
        <f t="shared" si="0"/>
        <v>44682</v>
      </c>
      <c r="AQ1" s="8">
        <f t="shared" si="0"/>
        <v>44713</v>
      </c>
      <c r="AR1" s="8">
        <f t="shared" si="0"/>
        <v>44743</v>
      </c>
      <c r="AS1" s="8">
        <f t="shared" si="0"/>
        <v>44774</v>
      </c>
      <c r="AT1" s="8">
        <f t="shared" si="0"/>
        <v>44805</v>
      </c>
      <c r="AU1" s="8">
        <f t="shared" si="0"/>
        <v>44835</v>
      </c>
      <c r="AV1" s="8">
        <f t="shared" si="0"/>
        <v>44866</v>
      </c>
      <c r="AW1" s="8">
        <f t="shared" si="0"/>
        <v>44896</v>
      </c>
      <c r="AX1" s="8">
        <f t="shared" si="0"/>
        <v>44927</v>
      </c>
      <c r="AY1" s="8">
        <f t="shared" si="0"/>
        <v>44958</v>
      </c>
      <c r="AZ1" s="8">
        <f t="shared" si="0"/>
        <v>44986</v>
      </c>
      <c r="BA1" s="8">
        <f t="shared" si="0"/>
        <v>45017</v>
      </c>
      <c r="BB1" s="8">
        <f t="shared" si="0"/>
        <v>45047</v>
      </c>
      <c r="BC1" s="8">
        <f t="shared" si="0"/>
        <v>45078</v>
      </c>
      <c r="BD1" s="8">
        <f t="shared" si="0"/>
        <v>45108</v>
      </c>
      <c r="BE1" s="8">
        <f t="shared" si="0"/>
        <v>45139</v>
      </c>
      <c r="BF1" s="8">
        <f t="shared" si="0"/>
        <v>45170</v>
      </c>
      <c r="BG1" s="8">
        <f t="shared" si="0"/>
        <v>45200</v>
      </c>
      <c r="BH1" s="8">
        <f t="shared" si="0"/>
        <v>45231</v>
      </c>
      <c r="BI1" s="8">
        <f t="shared" si="0"/>
        <v>45261</v>
      </c>
      <c r="BJ1" s="8">
        <f t="shared" si="0"/>
        <v>45292</v>
      </c>
      <c r="BK1" s="8">
        <f t="shared" si="0"/>
        <v>45323</v>
      </c>
      <c r="BL1" s="8">
        <f t="shared" si="0"/>
        <v>45352</v>
      </c>
      <c r="BM1" s="8">
        <f t="shared" si="0"/>
        <v>45383</v>
      </c>
      <c r="BN1" s="8">
        <f t="shared" si="0"/>
        <v>45413</v>
      </c>
      <c r="BO1" s="8">
        <f t="shared" si="0"/>
        <v>45444</v>
      </c>
      <c r="BP1" s="8">
        <f t="shared" ref="BP1:BV1" si="1">EDATE(BO1,1)</f>
        <v>45474</v>
      </c>
      <c r="BQ1" s="8">
        <f t="shared" si="1"/>
        <v>45505</v>
      </c>
      <c r="BR1" s="8">
        <f t="shared" si="1"/>
        <v>45536</v>
      </c>
      <c r="BS1" s="8">
        <f t="shared" si="1"/>
        <v>45566</v>
      </c>
      <c r="BT1" s="8">
        <f t="shared" si="1"/>
        <v>45597</v>
      </c>
      <c r="BU1" s="8">
        <f t="shared" si="1"/>
        <v>45627</v>
      </c>
      <c r="BV1" s="8">
        <f t="shared" si="1"/>
        <v>45658</v>
      </c>
    </row>
    <row r="2" spans="1:74" x14ac:dyDescent="0.25">
      <c r="A2" t="s">
        <v>1</v>
      </c>
      <c r="B2">
        <v>1</v>
      </c>
      <c r="C2">
        <v>6</v>
      </c>
      <c r="D2">
        <v>11</v>
      </c>
      <c r="E2">
        <v>16</v>
      </c>
      <c r="F2">
        <v>21</v>
      </c>
      <c r="G2">
        <v>26</v>
      </c>
      <c r="H2">
        <v>31</v>
      </c>
      <c r="I2">
        <v>36</v>
      </c>
      <c r="J2">
        <v>41</v>
      </c>
      <c r="K2">
        <v>46</v>
      </c>
      <c r="L2">
        <v>51</v>
      </c>
      <c r="M2">
        <v>56</v>
      </c>
      <c r="N2">
        <v>61</v>
      </c>
      <c r="O2">
        <v>66</v>
      </c>
      <c r="P2">
        <v>71</v>
      </c>
      <c r="Q2">
        <v>76</v>
      </c>
      <c r="R2">
        <v>81</v>
      </c>
      <c r="S2">
        <v>86</v>
      </c>
      <c r="T2">
        <v>91</v>
      </c>
      <c r="U2">
        <v>96</v>
      </c>
      <c r="V2">
        <v>101</v>
      </c>
      <c r="W2">
        <v>106</v>
      </c>
      <c r="X2">
        <v>111</v>
      </c>
      <c r="Y2">
        <v>116</v>
      </c>
      <c r="Z2">
        <v>121</v>
      </c>
      <c r="AA2">
        <v>126</v>
      </c>
      <c r="AB2">
        <v>131</v>
      </c>
      <c r="AC2">
        <v>136</v>
      </c>
      <c r="AD2">
        <v>141</v>
      </c>
      <c r="AE2">
        <v>146</v>
      </c>
      <c r="AF2">
        <v>151</v>
      </c>
      <c r="AG2">
        <v>156</v>
      </c>
      <c r="AH2">
        <v>161</v>
      </c>
      <c r="AI2">
        <v>166</v>
      </c>
      <c r="AJ2">
        <v>171</v>
      </c>
      <c r="AK2">
        <v>176</v>
      </c>
      <c r="AL2">
        <v>181</v>
      </c>
      <c r="AM2">
        <v>186</v>
      </c>
      <c r="AN2">
        <v>191</v>
      </c>
      <c r="AO2">
        <v>196</v>
      </c>
      <c r="AP2">
        <v>201</v>
      </c>
      <c r="AQ2">
        <v>206</v>
      </c>
      <c r="AR2">
        <v>211</v>
      </c>
      <c r="AS2">
        <v>216</v>
      </c>
      <c r="AT2">
        <v>221</v>
      </c>
      <c r="AU2">
        <v>226</v>
      </c>
      <c r="AV2">
        <v>231</v>
      </c>
      <c r="AW2">
        <v>236</v>
      </c>
      <c r="AX2">
        <v>241</v>
      </c>
      <c r="AY2">
        <v>246</v>
      </c>
      <c r="AZ2">
        <v>251</v>
      </c>
      <c r="BA2">
        <v>256</v>
      </c>
      <c r="BB2">
        <v>261</v>
      </c>
      <c r="BC2">
        <v>266</v>
      </c>
      <c r="BD2">
        <v>271</v>
      </c>
      <c r="BE2">
        <v>276</v>
      </c>
      <c r="BF2">
        <v>281</v>
      </c>
      <c r="BG2">
        <v>286</v>
      </c>
      <c r="BH2">
        <v>291</v>
      </c>
      <c r="BI2">
        <v>296</v>
      </c>
      <c r="BJ2">
        <v>301</v>
      </c>
      <c r="BK2">
        <v>306</v>
      </c>
      <c r="BL2">
        <v>311</v>
      </c>
      <c r="BM2">
        <v>316</v>
      </c>
      <c r="BN2">
        <v>321</v>
      </c>
      <c r="BO2">
        <v>326</v>
      </c>
      <c r="BP2">
        <v>331</v>
      </c>
      <c r="BQ2">
        <v>336</v>
      </c>
      <c r="BR2">
        <v>341</v>
      </c>
      <c r="BS2">
        <v>346</v>
      </c>
      <c r="BT2">
        <v>351</v>
      </c>
      <c r="BU2">
        <v>356</v>
      </c>
      <c r="BV2">
        <v>361</v>
      </c>
    </row>
    <row r="3" spans="1:74" x14ac:dyDescent="0.25">
      <c r="A3" t="s">
        <v>2</v>
      </c>
      <c r="B3">
        <v>2</v>
      </c>
      <c r="C3">
        <v>7</v>
      </c>
      <c r="D3">
        <v>12</v>
      </c>
      <c r="E3">
        <v>17</v>
      </c>
      <c r="F3">
        <v>22</v>
      </c>
      <c r="G3">
        <v>27</v>
      </c>
      <c r="H3">
        <v>32</v>
      </c>
      <c r="I3">
        <v>37</v>
      </c>
      <c r="J3">
        <v>42</v>
      </c>
      <c r="K3">
        <v>47</v>
      </c>
      <c r="L3">
        <v>52</v>
      </c>
      <c r="M3">
        <v>57</v>
      </c>
      <c r="N3">
        <v>62</v>
      </c>
      <c r="O3">
        <v>67</v>
      </c>
      <c r="P3">
        <v>72</v>
      </c>
      <c r="Q3">
        <v>77</v>
      </c>
      <c r="R3">
        <v>82</v>
      </c>
      <c r="S3">
        <v>87</v>
      </c>
      <c r="T3">
        <v>92</v>
      </c>
      <c r="U3">
        <v>97</v>
      </c>
      <c r="V3">
        <v>102</v>
      </c>
      <c r="W3">
        <v>107</v>
      </c>
      <c r="X3">
        <v>112</v>
      </c>
      <c r="Y3">
        <v>117</v>
      </c>
      <c r="Z3">
        <v>122</v>
      </c>
      <c r="AA3">
        <v>127</v>
      </c>
      <c r="AB3">
        <v>132</v>
      </c>
      <c r="AC3">
        <v>137</v>
      </c>
      <c r="AD3">
        <v>142</v>
      </c>
      <c r="AE3">
        <v>147</v>
      </c>
      <c r="AF3">
        <v>152</v>
      </c>
      <c r="AG3">
        <v>157</v>
      </c>
      <c r="AH3">
        <v>162</v>
      </c>
      <c r="AI3">
        <v>167</v>
      </c>
      <c r="AJ3">
        <v>172</v>
      </c>
      <c r="AK3">
        <v>177</v>
      </c>
      <c r="AL3">
        <v>182</v>
      </c>
      <c r="AM3">
        <v>187</v>
      </c>
      <c r="AN3">
        <v>192</v>
      </c>
      <c r="AO3">
        <v>197</v>
      </c>
      <c r="AP3">
        <v>202</v>
      </c>
      <c r="AQ3">
        <v>207</v>
      </c>
      <c r="AR3">
        <v>212</v>
      </c>
      <c r="AS3">
        <v>217</v>
      </c>
      <c r="AT3">
        <v>222</v>
      </c>
      <c r="AU3">
        <v>227</v>
      </c>
      <c r="AV3">
        <v>232</v>
      </c>
      <c r="AW3">
        <v>237</v>
      </c>
      <c r="AX3">
        <v>242</v>
      </c>
      <c r="AY3">
        <v>247</v>
      </c>
      <c r="AZ3">
        <v>252</v>
      </c>
      <c r="BA3">
        <v>257</v>
      </c>
      <c r="BB3">
        <v>262</v>
      </c>
      <c r="BC3">
        <v>267</v>
      </c>
      <c r="BD3">
        <v>272</v>
      </c>
      <c r="BE3">
        <v>277</v>
      </c>
      <c r="BF3">
        <v>282</v>
      </c>
      <c r="BG3">
        <v>287</v>
      </c>
      <c r="BH3">
        <v>292</v>
      </c>
      <c r="BI3">
        <v>297</v>
      </c>
      <c r="BJ3">
        <v>302</v>
      </c>
      <c r="BK3">
        <v>307</v>
      </c>
      <c r="BL3">
        <v>312</v>
      </c>
      <c r="BM3">
        <v>317</v>
      </c>
      <c r="BN3">
        <v>322</v>
      </c>
      <c r="BO3">
        <v>327</v>
      </c>
      <c r="BP3">
        <v>332</v>
      </c>
      <c r="BQ3">
        <v>337</v>
      </c>
      <c r="BR3">
        <v>342</v>
      </c>
      <c r="BS3">
        <v>347</v>
      </c>
      <c r="BT3">
        <v>352</v>
      </c>
      <c r="BU3">
        <v>357</v>
      </c>
      <c r="BV3">
        <v>362</v>
      </c>
    </row>
    <row r="4" spans="1:74" x14ac:dyDescent="0.25">
      <c r="A4" t="s">
        <v>3</v>
      </c>
      <c r="B4">
        <v>3</v>
      </c>
      <c r="C4">
        <v>8</v>
      </c>
      <c r="D4">
        <v>13</v>
      </c>
      <c r="E4">
        <v>18</v>
      </c>
      <c r="F4">
        <v>23</v>
      </c>
      <c r="G4">
        <v>28</v>
      </c>
      <c r="H4">
        <v>33</v>
      </c>
      <c r="I4">
        <v>38</v>
      </c>
      <c r="J4">
        <v>43</v>
      </c>
      <c r="K4">
        <v>48</v>
      </c>
      <c r="L4">
        <v>53</v>
      </c>
      <c r="M4">
        <v>58</v>
      </c>
      <c r="N4">
        <v>63</v>
      </c>
      <c r="O4">
        <v>68</v>
      </c>
      <c r="P4">
        <v>73</v>
      </c>
      <c r="Q4">
        <v>78</v>
      </c>
      <c r="R4">
        <v>83</v>
      </c>
      <c r="S4">
        <v>88</v>
      </c>
      <c r="T4">
        <v>93</v>
      </c>
      <c r="U4">
        <v>98</v>
      </c>
      <c r="V4">
        <v>103</v>
      </c>
      <c r="W4">
        <v>108</v>
      </c>
      <c r="X4">
        <v>113</v>
      </c>
      <c r="Y4">
        <v>118</v>
      </c>
      <c r="Z4">
        <v>123</v>
      </c>
      <c r="AA4">
        <v>128</v>
      </c>
      <c r="AB4">
        <v>133</v>
      </c>
      <c r="AC4">
        <v>138</v>
      </c>
      <c r="AD4">
        <v>143</v>
      </c>
      <c r="AE4">
        <v>148</v>
      </c>
      <c r="AF4">
        <v>153</v>
      </c>
      <c r="AG4">
        <v>158</v>
      </c>
      <c r="AH4">
        <v>163</v>
      </c>
      <c r="AI4">
        <v>168</v>
      </c>
      <c r="AJ4">
        <v>173</v>
      </c>
      <c r="AK4">
        <v>178</v>
      </c>
      <c r="AL4">
        <v>183</v>
      </c>
      <c r="AM4">
        <v>188</v>
      </c>
      <c r="AN4">
        <v>193</v>
      </c>
      <c r="AO4">
        <v>198</v>
      </c>
      <c r="AP4">
        <v>203</v>
      </c>
      <c r="AQ4">
        <v>208</v>
      </c>
      <c r="AR4">
        <v>213</v>
      </c>
      <c r="AS4">
        <v>218</v>
      </c>
      <c r="AT4">
        <v>223</v>
      </c>
      <c r="AU4">
        <v>228</v>
      </c>
      <c r="AV4">
        <v>233</v>
      </c>
      <c r="AW4">
        <v>238</v>
      </c>
      <c r="AX4">
        <v>243</v>
      </c>
      <c r="AY4">
        <v>248</v>
      </c>
      <c r="AZ4">
        <v>253</v>
      </c>
      <c r="BA4">
        <v>258</v>
      </c>
      <c r="BB4">
        <v>263</v>
      </c>
      <c r="BC4">
        <v>268</v>
      </c>
      <c r="BD4">
        <v>273</v>
      </c>
      <c r="BE4">
        <v>278</v>
      </c>
      <c r="BF4">
        <v>283</v>
      </c>
      <c r="BG4">
        <v>288</v>
      </c>
      <c r="BH4">
        <v>293</v>
      </c>
      <c r="BI4">
        <v>298</v>
      </c>
      <c r="BJ4">
        <v>303</v>
      </c>
      <c r="BK4">
        <v>308</v>
      </c>
      <c r="BL4">
        <v>313</v>
      </c>
      <c r="BM4">
        <v>318</v>
      </c>
      <c r="BN4">
        <v>323</v>
      </c>
      <c r="BO4">
        <v>328</v>
      </c>
      <c r="BP4">
        <v>333</v>
      </c>
      <c r="BQ4">
        <v>338</v>
      </c>
      <c r="BR4">
        <v>343</v>
      </c>
      <c r="BS4">
        <v>348</v>
      </c>
      <c r="BT4">
        <v>353</v>
      </c>
      <c r="BU4">
        <v>358</v>
      </c>
      <c r="BV4">
        <v>363</v>
      </c>
    </row>
    <row r="5" spans="1:74" x14ac:dyDescent="0.25">
      <c r="A5" t="s">
        <v>4</v>
      </c>
      <c r="B5">
        <v>4</v>
      </c>
      <c r="C5">
        <v>9</v>
      </c>
      <c r="D5">
        <v>14</v>
      </c>
      <c r="E5">
        <v>19</v>
      </c>
      <c r="F5">
        <v>24</v>
      </c>
      <c r="G5">
        <v>29</v>
      </c>
      <c r="H5">
        <v>34</v>
      </c>
      <c r="I5">
        <v>39</v>
      </c>
      <c r="J5">
        <v>44</v>
      </c>
      <c r="K5">
        <v>49</v>
      </c>
      <c r="L5">
        <v>54</v>
      </c>
      <c r="M5">
        <v>59</v>
      </c>
      <c r="N5">
        <v>64</v>
      </c>
      <c r="O5">
        <v>69</v>
      </c>
      <c r="P5">
        <v>74</v>
      </c>
      <c r="Q5">
        <v>79</v>
      </c>
      <c r="R5">
        <v>84</v>
      </c>
      <c r="S5">
        <v>89</v>
      </c>
      <c r="T5">
        <v>94</v>
      </c>
      <c r="U5">
        <v>99</v>
      </c>
      <c r="V5">
        <v>104</v>
      </c>
      <c r="W5">
        <v>109</v>
      </c>
      <c r="X5">
        <v>114</v>
      </c>
      <c r="Y5">
        <v>119</v>
      </c>
      <c r="Z5">
        <v>124</v>
      </c>
      <c r="AA5">
        <v>129</v>
      </c>
      <c r="AB5">
        <v>134</v>
      </c>
      <c r="AC5">
        <v>139</v>
      </c>
      <c r="AD5">
        <v>144</v>
      </c>
      <c r="AE5">
        <v>149</v>
      </c>
      <c r="AF5">
        <v>154</v>
      </c>
      <c r="AG5">
        <v>159</v>
      </c>
      <c r="AH5">
        <v>164</v>
      </c>
      <c r="AI5">
        <v>169</v>
      </c>
      <c r="AJ5">
        <v>174</v>
      </c>
      <c r="AK5">
        <v>179</v>
      </c>
      <c r="AL5">
        <v>184</v>
      </c>
      <c r="AM5">
        <v>189</v>
      </c>
      <c r="AN5">
        <v>194</v>
      </c>
      <c r="AO5">
        <v>199</v>
      </c>
      <c r="AP5">
        <v>204</v>
      </c>
      <c r="AQ5">
        <v>209</v>
      </c>
      <c r="AR5">
        <v>214</v>
      </c>
      <c r="AS5">
        <v>219</v>
      </c>
      <c r="AT5">
        <v>224</v>
      </c>
      <c r="AU5">
        <v>229</v>
      </c>
      <c r="AV5">
        <v>234</v>
      </c>
      <c r="AW5">
        <v>239</v>
      </c>
      <c r="AX5">
        <v>244</v>
      </c>
      <c r="AY5">
        <v>249</v>
      </c>
      <c r="AZ5">
        <v>254</v>
      </c>
      <c r="BA5">
        <v>259</v>
      </c>
      <c r="BB5">
        <v>264</v>
      </c>
      <c r="BC5">
        <v>269</v>
      </c>
      <c r="BD5">
        <v>274</v>
      </c>
      <c r="BE5">
        <v>279</v>
      </c>
      <c r="BF5">
        <v>284</v>
      </c>
      <c r="BG5">
        <v>289</v>
      </c>
      <c r="BH5">
        <v>294</v>
      </c>
      <c r="BI5">
        <v>299</v>
      </c>
      <c r="BJ5">
        <v>304</v>
      </c>
      <c r="BK5">
        <v>309</v>
      </c>
      <c r="BL5">
        <v>314</v>
      </c>
      <c r="BM5">
        <v>319</v>
      </c>
      <c r="BN5">
        <v>324</v>
      </c>
      <c r="BO5">
        <v>329</v>
      </c>
      <c r="BP5">
        <v>334</v>
      </c>
      <c r="BQ5">
        <v>339</v>
      </c>
      <c r="BR5">
        <v>344</v>
      </c>
      <c r="BS5">
        <v>349</v>
      </c>
      <c r="BT5">
        <v>354</v>
      </c>
      <c r="BU5">
        <v>359</v>
      </c>
      <c r="BV5">
        <v>364</v>
      </c>
    </row>
    <row r="6" spans="1:74" x14ac:dyDescent="0.25">
      <c r="A6" t="s">
        <v>5</v>
      </c>
      <c r="B6">
        <v>5</v>
      </c>
      <c r="C6">
        <v>10</v>
      </c>
      <c r="D6">
        <v>15</v>
      </c>
      <c r="E6">
        <v>20</v>
      </c>
      <c r="F6">
        <v>25</v>
      </c>
      <c r="G6">
        <v>30</v>
      </c>
      <c r="H6">
        <v>35</v>
      </c>
      <c r="I6">
        <v>40</v>
      </c>
      <c r="J6">
        <v>45</v>
      </c>
      <c r="K6">
        <v>50</v>
      </c>
      <c r="L6">
        <v>55</v>
      </c>
      <c r="M6">
        <v>60</v>
      </c>
      <c r="N6">
        <v>65</v>
      </c>
      <c r="O6">
        <v>70</v>
      </c>
      <c r="P6">
        <v>75</v>
      </c>
      <c r="Q6">
        <v>80</v>
      </c>
      <c r="R6">
        <v>85</v>
      </c>
      <c r="S6">
        <v>90</v>
      </c>
      <c r="T6">
        <v>95</v>
      </c>
      <c r="U6">
        <v>100</v>
      </c>
      <c r="V6">
        <v>105</v>
      </c>
      <c r="W6">
        <v>110</v>
      </c>
      <c r="X6">
        <v>115</v>
      </c>
      <c r="Y6">
        <v>120</v>
      </c>
      <c r="Z6">
        <v>125</v>
      </c>
      <c r="AA6">
        <v>130</v>
      </c>
      <c r="AB6">
        <v>135</v>
      </c>
      <c r="AC6">
        <v>140</v>
      </c>
      <c r="AD6">
        <v>145</v>
      </c>
      <c r="AE6">
        <v>150</v>
      </c>
      <c r="AF6">
        <v>155</v>
      </c>
      <c r="AG6">
        <v>160</v>
      </c>
      <c r="AH6">
        <v>165</v>
      </c>
      <c r="AI6">
        <v>170</v>
      </c>
      <c r="AJ6">
        <v>175</v>
      </c>
      <c r="AK6">
        <v>180</v>
      </c>
      <c r="AL6">
        <v>185</v>
      </c>
      <c r="AM6">
        <v>190</v>
      </c>
      <c r="AN6">
        <v>195</v>
      </c>
      <c r="AO6">
        <v>200</v>
      </c>
      <c r="AP6">
        <v>205</v>
      </c>
      <c r="AQ6">
        <v>210</v>
      </c>
      <c r="AR6">
        <v>215</v>
      </c>
      <c r="AS6">
        <v>220</v>
      </c>
      <c r="AT6">
        <v>225</v>
      </c>
      <c r="AU6">
        <v>230</v>
      </c>
      <c r="AV6">
        <v>235</v>
      </c>
      <c r="AW6">
        <v>240</v>
      </c>
      <c r="AX6">
        <v>245</v>
      </c>
      <c r="AY6">
        <v>250</v>
      </c>
      <c r="AZ6">
        <v>255</v>
      </c>
      <c r="BA6">
        <v>260</v>
      </c>
      <c r="BB6">
        <v>265</v>
      </c>
      <c r="BC6">
        <v>270</v>
      </c>
      <c r="BD6">
        <v>275</v>
      </c>
      <c r="BE6">
        <v>280</v>
      </c>
      <c r="BF6">
        <v>285</v>
      </c>
      <c r="BG6">
        <v>290</v>
      </c>
      <c r="BH6">
        <v>295</v>
      </c>
      <c r="BI6">
        <v>300</v>
      </c>
      <c r="BJ6">
        <v>305</v>
      </c>
      <c r="BK6">
        <v>310</v>
      </c>
      <c r="BL6">
        <v>315</v>
      </c>
      <c r="BM6">
        <v>320</v>
      </c>
      <c r="BN6">
        <v>325</v>
      </c>
      <c r="BO6">
        <v>330</v>
      </c>
      <c r="BP6">
        <v>335</v>
      </c>
      <c r="BQ6">
        <v>340</v>
      </c>
      <c r="BR6">
        <v>345</v>
      </c>
      <c r="BS6">
        <v>350</v>
      </c>
      <c r="BT6">
        <v>355</v>
      </c>
      <c r="BU6">
        <v>360</v>
      </c>
      <c r="BV6">
        <v>365</v>
      </c>
    </row>
  </sheetData>
  <conditionalFormatting sqref="B1">
    <cfRule type="expression" dxfId="2" priority="3">
      <formula>AND(B$4&gt;TODAY()-15,B$4&lt;TODAY()+15)</formula>
    </cfRule>
  </conditionalFormatting>
  <conditionalFormatting sqref="C1:BV1">
    <cfRule type="expression" dxfId="0" priority="1">
      <formula>AND(C$4&gt;TODAY()-15,C$4&lt;TODAY()+15)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O16"/>
  <sheetViews>
    <sheetView tabSelected="1" workbookViewId="0">
      <selection activeCell="F10" sqref="F10"/>
    </sheetView>
  </sheetViews>
  <sheetFormatPr baseColWidth="10" defaultRowHeight="15" x14ac:dyDescent="0.25"/>
  <cols>
    <col min="1" max="1" width="13.5703125" bestFit="1" customWidth="1"/>
    <col min="2" max="2" width="10.7109375" bestFit="1" customWidth="1"/>
    <col min="3" max="3" width="7.85546875" bestFit="1" customWidth="1"/>
    <col min="4" max="4" width="8" bestFit="1" customWidth="1"/>
    <col min="5" max="5" width="8.140625" bestFit="1" customWidth="1"/>
    <col min="6" max="10" width="10.7109375" bestFit="1" customWidth="1"/>
    <col min="11" max="13" width="8.140625" bestFit="1" customWidth="1"/>
    <col min="14" max="14" width="8" bestFit="1" customWidth="1"/>
    <col min="15" max="15" width="7.85546875" bestFit="1" customWidth="1"/>
    <col min="16" max="16" width="8" bestFit="1" customWidth="1"/>
    <col min="17" max="18" width="8.140625" bestFit="1" customWidth="1"/>
    <col min="19" max="19" width="8" bestFit="1" customWidth="1"/>
  </cols>
  <sheetData>
    <row r="1" spans="1:41" x14ac:dyDescent="0.25">
      <c r="A1" s="1" t="s">
        <v>0</v>
      </c>
      <c r="B1" s="6">
        <v>43466</v>
      </c>
      <c r="C1" s="7" t="s">
        <v>6</v>
      </c>
      <c r="D1" s="5" t="str">
        <f>IF(C1=E1,"→",(IF(OR(AND(C1="O",E1="x"),AND(C1="Δ",E1="x"),AND(C1="O",E1="Δ")),"↘","↗")))</f>
        <v>→</v>
      </c>
      <c r="E1" s="5" t="s">
        <v>6</v>
      </c>
      <c r="G1" s="3">
        <v>2</v>
      </c>
    </row>
    <row r="2" spans="1:41" x14ac:dyDescent="0.25">
      <c r="A2" s="1" t="s">
        <v>9</v>
      </c>
      <c r="B2" s="6">
        <v>44227</v>
      </c>
      <c r="C2" s="7"/>
      <c r="D2" s="5"/>
      <c r="E2" s="5"/>
    </row>
    <row r="3" spans="1:41" x14ac:dyDescent="0.25">
      <c r="A3" s="1"/>
      <c r="B3" s="6"/>
      <c r="C3" s="7"/>
      <c r="D3" s="5"/>
      <c r="E3" s="5"/>
    </row>
    <row r="4" spans="1:41" x14ac:dyDescent="0.25">
      <c r="B4" s="8">
        <f>EDATE(B1,G1)</f>
        <v>43525</v>
      </c>
      <c r="C4" s="8">
        <f>IF(B4="","",IF(EDATE(B4,1)&lt;=$B$2,EDATE(B4,1),""))</f>
        <v>43556</v>
      </c>
      <c r="D4" s="8">
        <f t="shared" ref="D4:M4" si="0">IF(C4="","",IF(EDATE(C4,1)&lt;=$B$2,EDATE(C4,1),""))</f>
        <v>43586</v>
      </c>
      <c r="E4" s="8">
        <f t="shared" si="0"/>
        <v>43617</v>
      </c>
      <c r="F4" s="8">
        <f t="shared" si="0"/>
        <v>43647</v>
      </c>
      <c r="G4" s="8">
        <f t="shared" si="0"/>
        <v>43678</v>
      </c>
      <c r="H4" s="8">
        <f t="shared" si="0"/>
        <v>43709</v>
      </c>
      <c r="I4" s="8">
        <f t="shared" si="0"/>
        <v>43739</v>
      </c>
      <c r="J4" s="8">
        <f t="shared" si="0"/>
        <v>43770</v>
      </c>
      <c r="K4" s="8">
        <f t="shared" si="0"/>
        <v>43800</v>
      </c>
      <c r="L4" s="8">
        <f t="shared" si="0"/>
        <v>43831</v>
      </c>
      <c r="M4" s="8">
        <f t="shared" si="0"/>
        <v>43862</v>
      </c>
      <c r="N4" s="4"/>
      <c r="O4" s="4"/>
      <c r="P4" s="4"/>
      <c r="Q4" s="4"/>
      <c r="R4" s="4"/>
      <c r="S4" s="4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</row>
    <row r="5" spans="1:41" x14ac:dyDescent="0.25">
      <c r="A5" t="s">
        <v>1</v>
      </c>
      <c r="B5" s="9">
        <f>IFERROR(HLOOKUP(B$4,Saisie!$A$1:$BV$6,MATCH($A5,$A$5:$A$9,0)+1,FALSE),"")</f>
        <v>11</v>
      </c>
      <c r="C5" s="9">
        <f>IFERROR(HLOOKUP(C$4,Saisie!$A$1:$BV$6,MATCH($A5,$A$5:$A$9,0)+1,FALSE),"")</f>
        <v>16</v>
      </c>
      <c r="D5" s="9">
        <f>IFERROR(HLOOKUP(D$4,Saisie!$A$1:$BV$6,MATCH($A5,$A$5:$A$9,0)+1,FALSE),"")</f>
        <v>21</v>
      </c>
      <c r="E5" s="9">
        <f>IFERROR(HLOOKUP(E$4,Saisie!$A$1:$BV$6,MATCH($A5,$A$5:$A$9,0)+1,FALSE),"")</f>
        <v>26</v>
      </c>
      <c r="F5" s="9">
        <f>IFERROR(HLOOKUP(F$4,Saisie!$A$1:$BV$6,MATCH($A5,$A$5:$A$9,0)+1,FALSE),"")</f>
        <v>31</v>
      </c>
      <c r="G5" s="9">
        <f>IFERROR(HLOOKUP(G$4,Saisie!$A$1:$BV$6,MATCH($A5,$A$5:$A$9,0)+1,FALSE),"")</f>
        <v>36</v>
      </c>
      <c r="H5" s="9">
        <f>IFERROR(HLOOKUP(H$4,Saisie!$A$1:$BV$6,MATCH($A5,$A$5:$A$9,0)+1,FALSE),"")</f>
        <v>41</v>
      </c>
      <c r="I5" s="9">
        <f>IFERROR(HLOOKUP(I$4,Saisie!$A$1:$BV$6,MATCH($A5,$A$5:$A$9,0)+1,FALSE),"")</f>
        <v>46</v>
      </c>
      <c r="J5" s="9">
        <f>IFERROR(HLOOKUP(J$4,Saisie!$A$1:$BV$6,MATCH($A5,$A$5:$A$9,0)+1,FALSE),"")</f>
        <v>51</v>
      </c>
      <c r="K5" s="9">
        <f>IFERROR(HLOOKUP(K$4,Saisie!$A$1:$BV$6,MATCH($A5,$A$5:$A$9,0)+1,FALSE),"")</f>
        <v>56</v>
      </c>
      <c r="L5" s="9">
        <f>IFERROR(HLOOKUP(L$4,Saisie!$A$1:$BV$6,MATCH($A5,$A$5:$A$9,0)+1,FALSE),"")</f>
        <v>61</v>
      </c>
      <c r="M5" s="9">
        <f>IFERROR(HLOOKUP(M$4,Saisie!$A$1:$BV$6,MATCH($A5,$A$5:$A$9,0)+1,FALSE),"")</f>
        <v>66</v>
      </c>
      <c r="N5" s="5"/>
      <c r="O5" s="5"/>
      <c r="P5" s="5"/>
      <c r="Q5" s="5"/>
      <c r="R5" s="5"/>
      <c r="S5" s="5"/>
    </row>
    <row r="6" spans="1:41" x14ac:dyDescent="0.25">
      <c r="A6" t="s">
        <v>2</v>
      </c>
      <c r="B6" s="9">
        <f>IFERROR(HLOOKUP(B$4,Saisie!$A$1:$BV$6,MATCH($A6,$A$5:$A$9,0)+1,FALSE),"")</f>
        <v>12</v>
      </c>
      <c r="C6" s="9">
        <f>IFERROR(HLOOKUP(C$4,Saisie!$A$1:$BV$6,MATCH($A6,$A$5:$A$9,0)+1,FALSE),"")</f>
        <v>17</v>
      </c>
      <c r="D6" s="9">
        <f>IFERROR(HLOOKUP(D$4,Saisie!$A$1:$BV$6,MATCH($A6,$A$5:$A$9,0)+1,FALSE),"")</f>
        <v>22</v>
      </c>
      <c r="E6" s="9">
        <f>IFERROR(HLOOKUP(E$4,Saisie!$A$1:$BV$6,MATCH($A6,$A$5:$A$9,0)+1,FALSE),"")</f>
        <v>27</v>
      </c>
      <c r="F6" s="9">
        <f>IFERROR(HLOOKUP(F$4,Saisie!$A$1:$BV$6,MATCH($A6,$A$5:$A$9,0)+1,FALSE),"")</f>
        <v>32</v>
      </c>
      <c r="G6" s="9">
        <f>IFERROR(HLOOKUP(G$4,Saisie!$A$1:$BV$6,MATCH($A6,$A$5:$A$9,0)+1,FALSE),"")</f>
        <v>37</v>
      </c>
      <c r="H6" s="9">
        <f>IFERROR(HLOOKUP(H$4,Saisie!$A$1:$BV$6,MATCH($A6,$A$5:$A$9,0)+1,FALSE),"")</f>
        <v>42</v>
      </c>
      <c r="I6" s="9">
        <f>IFERROR(HLOOKUP(I$4,Saisie!$A$1:$BV$6,MATCH($A6,$A$5:$A$9,0)+1,FALSE),"")</f>
        <v>47</v>
      </c>
      <c r="J6" s="9">
        <f>IFERROR(HLOOKUP(J$4,Saisie!$A$1:$BV$6,MATCH($A6,$A$5:$A$9,0)+1,FALSE),"")</f>
        <v>52</v>
      </c>
      <c r="K6" s="9">
        <f>IFERROR(HLOOKUP(K$4,Saisie!$A$1:$BV$6,MATCH($A6,$A$5:$A$9,0)+1,FALSE),"")</f>
        <v>57</v>
      </c>
      <c r="L6" s="9">
        <f>IFERROR(HLOOKUP(L$4,Saisie!$A$1:$BV$6,MATCH($A6,$A$5:$A$9,0)+1,FALSE),"")</f>
        <v>62</v>
      </c>
      <c r="M6" s="9">
        <f>IFERROR(HLOOKUP(M$4,Saisie!$A$1:$BV$6,MATCH($A6,$A$5:$A$9,0)+1,FALSE),"")</f>
        <v>67</v>
      </c>
      <c r="N6" s="5"/>
      <c r="O6" s="5"/>
      <c r="P6" s="5"/>
      <c r="Q6" s="5"/>
      <c r="R6" s="5"/>
      <c r="S6" s="5"/>
    </row>
    <row r="7" spans="1:41" x14ac:dyDescent="0.25">
      <c r="A7" t="s">
        <v>3</v>
      </c>
      <c r="B7" s="9">
        <f>IFERROR(HLOOKUP(B$4,Saisie!$A$1:$BV$6,MATCH($A7,$A$5:$A$9,0)+1,FALSE),"")</f>
        <v>13</v>
      </c>
      <c r="C7" s="9">
        <f>IFERROR(HLOOKUP(C$4,Saisie!$A$1:$BV$6,MATCH($A7,$A$5:$A$9,0)+1,FALSE),"")</f>
        <v>18</v>
      </c>
      <c r="D7" s="9">
        <f>IFERROR(HLOOKUP(D$4,Saisie!$A$1:$BV$6,MATCH($A7,$A$5:$A$9,0)+1,FALSE),"")</f>
        <v>23</v>
      </c>
      <c r="E7" s="9">
        <f>IFERROR(HLOOKUP(E$4,Saisie!$A$1:$BV$6,MATCH($A7,$A$5:$A$9,0)+1,FALSE),"")</f>
        <v>28</v>
      </c>
      <c r="F7" s="9">
        <f>IFERROR(HLOOKUP(F$4,Saisie!$A$1:$BV$6,MATCH($A7,$A$5:$A$9,0)+1,FALSE),"")</f>
        <v>33</v>
      </c>
      <c r="G7" s="9">
        <f>IFERROR(HLOOKUP(G$4,Saisie!$A$1:$BV$6,MATCH($A7,$A$5:$A$9,0)+1,FALSE),"")</f>
        <v>38</v>
      </c>
      <c r="H7" s="9">
        <f>IFERROR(HLOOKUP(H$4,Saisie!$A$1:$BV$6,MATCH($A7,$A$5:$A$9,0)+1,FALSE),"")</f>
        <v>43</v>
      </c>
      <c r="I7" s="9">
        <f>IFERROR(HLOOKUP(I$4,Saisie!$A$1:$BV$6,MATCH($A7,$A$5:$A$9,0)+1,FALSE),"")</f>
        <v>48</v>
      </c>
      <c r="J7" s="9">
        <f>IFERROR(HLOOKUP(J$4,Saisie!$A$1:$BV$6,MATCH($A7,$A$5:$A$9,0)+1,FALSE),"")</f>
        <v>53</v>
      </c>
      <c r="K7" s="9">
        <f>IFERROR(HLOOKUP(K$4,Saisie!$A$1:$BV$6,MATCH($A7,$A$5:$A$9,0)+1,FALSE),"")</f>
        <v>58</v>
      </c>
      <c r="L7" s="9">
        <f>IFERROR(HLOOKUP(L$4,Saisie!$A$1:$BV$6,MATCH($A7,$A$5:$A$9,0)+1,FALSE),"")</f>
        <v>63</v>
      </c>
      <c r="M7" s="9">
        <f>IFERROR(HLOOKUP(M$4,Saisie!$A$1:$BV$6,MATCH($A7,$A$5:$A$9,0)+1,FALSE),"")</f>
        <v>68</v>
      </c>
      <c r="N7" s="5"/>
      <c r="O7" s="5"/>
      <c r="P7" s="5"/>
      <c r="Q7" s="5"/>
      <c r="R7" s="5"/>
      <c r="S7" s="5"/>
    </row>
    <row r="8" spans="1:41" x14ac:dyDescent="0.25">
      <c r="A8" t="s">
        <v>4</v>
      </c>
      <c r="B8" s="9">
        <f>IFERROR(HLOOKUP(B$4,Saisie!$A$1:$BV$6,MATCH($A8,$A$5:$A$9,0)+1,FALSE),"")</f>
        <v>14</v>
      </c>
      <c r="C8" s="9">
        <f>IFERROR(HLOOKUP(C$4,Saisie!$A$1:$BV$6,MATCH($A8,$A$5:$A$9,0)+1,FALSE),"")</f>
        <v>19</v>
      </c>
      <c r="D8" s="9">
        <f>IFERROR(HLOOKUP(D$4,Saisie!$A$1:$BV$6,MATCH($A8,$A$5:$A$9,0)+1,FALSE),"")</f>
        <v>24</v>
      </c>
      <c r="E8" s="9">
        <f>IFERROR(HLOOKUP(E$4,Saisie!$A$1:$BV$6,MATCH($A8,$A$5:$A$9,0)+1,FALSE),"")</f>
        <v>29</v>
      </c>
      <c r="F8" s="9">
        <f>IFERROR(HLOOKUP(F$4,Saisie!$A$1:$BV$6,MATCH($A8,$A$5:$A$9,0)+1,FALSE),"")</f>
        <v>34</v>
      </c>
      <c r="G8" s="9">
        <f>IFERROR(HLOOKUP(G$4,Saisie!$A$1:$BV$6,MATCH($A8,$A$5:$A$9,0)+1,FALSE),"")</f>
        <v>39</v>
      </c>
      <c r="H8" s="9">
        <f>IFERROR(HLOOKUP(H$4,Saisie!$A$1:$BV$6,MATCH($A8,$A$5:$A$9,0)+1,FALSE),"")</f>
        <v>44</v>
      </c>
      <c r="I8" s="9">
        <f>IFERROR(HLOOKUP(I$4,Saisie!$A$1:$BV$6,MATCH($A8,$A$5:$A$9,0)+1,FALSE),"")</f>
        <v>49</v>
      </c>
      <c r="J8" s="9">
        <f>IFERROR(HLOOKUP(J$4,Saisie!$A$1:$BV$6,MATCH($A8,$A$5:$A$9,0)+1,FALSE),"")</f>
        <v>54</v>
      </c>
      <c r="K8" s="9">
        <f>IFERROR(HLOOKUP(K$4,Saisie!$A$1:$BV$6,MATCH($A8,$A$5:$A$9,0)+1,FALSE),"")</f>
        <v>59</v>
      </c>
      <c r="L8" s="9">
        <f>IFERROR(HLOOKUP(L$4,Saisie!$A$1:$BV$6,MATCH($A8,$A$5:$A$9,0)+1,FALSE),"")</f>
        <v>64</v>
      </c>
      <c r="M8" s="9">
        <f>IFERROR(HLOOKUP(M$4,Saisie!$A$1:$BV$6,MATCH($A8,$A$5:$A$9,0)+1,FALSE),"")</f>
        <v>69</v>
      </c>
      <c r="N8" s="5"/>
      <c r="O8" s="5"/>
      <c r="P8" s="5"/>
      <c r="Q8" s="5"/>
      <c r="R8" s="5"/>
      <c r="S8" s="5"/>
    </row>
    <row r="9" spans="1:41" x14ac:dyDescent="0.25">
      <c r="A9" t="s">
        <v>5</v>
      </c>
      <c r="B9" s="9">
        <f>IFERROR(HLOOKUP(B$4,Saisie!$A$1:$BV$6,MATCH($A9,$A$5:$A$9,0)+1,FALSE),"")</f>
        <v>15</v>
      </c>
      <c r="C9" s="9">
        <f>IFERROR(HLOOKUP(C$4,Saisie!$A$1:$BV$6,MATCH($A9,$A$5:$A$9,0)+1,FALSE),"")</f>
        <v>20</v>
      </c>
      <c r="D9" s="9">
        <f>IFERROR(HLOOKUP(D$4,Saisie!$A$1:$BV$6,MATCH($A9,$A$5:$A$9,0)+1,FALSE),"")</f>
        <v>25</v>
      </c>
      <c r="E9" s="9">
        <f>IFERROR(HLOOKUP(E$4,Saisie!$A$1:$BV$6,MATCH($A9,$A$5:$A$9,0)+1,FALSE),"")</f>
        <v>30</v>
      </c>
      <c r="F9" s="9">
        <f>IFERROR(HLOOKUP(F$4,Saisie!$A$1:$BV$6,MATCH($A9,$A$5:$A$9,0)+1,FALSE),"")</f>
        <v>35</v>
      </c>
      <c r="G9" s="9">
        <f>IFERROR(HLOOKUP(G$4,Saisie!$A$1:$BV$6,MATCH($A9,$A$5:$A$9,0)+1,FALSE),"")</f>
        <v>40</v>
      </c>
      <c r="H9" s="9">
        <f>IFERROR(HLOOKUP(H$4,Saisie!$A$1:$BV$6,MATCH($A9,$A$5:$A$9,0)+1,FALSE),"")</f>
        <v>45</v>
      </c>
      <c r="I9" s="9">
        <f>IFERROR(HLOOKUP(I$4,Saisie!$A$1:$BV$6,MATCH($A9,$A$5:$A$9,0)+1,FALSE),"")</f>
        <v>50</v>
      </c>
      <c r="J9" s="9">
        <f>IFERROR(HLOOKUP(J$4,Saisie!$A$1:$BV$6,MATCH($A9,$A$5:$A$9,0)+1,FALSE),"")</f>
        <v>55</v>
      </c>
      <c r="K9" s="9">
        <f>IFERROR(HLOOKUP(K$4,Saisie!$A$1:$BV$6,MATCH($A9,$A$5:$A$9,0)+1,FALSE),"")</f>
        <v>60</v>
      </c>
      <c r="L9" s="9">
        <f>IFERROR(HLOOKUP(L$4,Saisie!$A$1:$BV$6,MATCH($A9,$A$5:$A$9,0)+1,FALSE),"")</f>
        <v>65</v>
      </c>
      <c r="M9" s="9">
        <f>IFERROR(HLOOKUP(M$4,Saisie!$A$1:$BV$6,MATCH($A9,$A$5:$A$9,0)+1,FALSE),"")</f>
        <v>70</v>
      </c>
      <c r="N9" s="5"/>
      <c r="O9" s="5"/>
      <c r="P9" s="5"/>
      <c r="Q9" s="5"/>
      <c r="R9" s="5"/>
      <c r="S9" s="5"/>
    </row>
    <row r="14" spans="1:41" x14ac:dyDescent="0.25">
      <c r="C14" s="3" t="s">
        <v>6</v>
      </c>
    </row>
    <row r="15" spans="1:41" x14ac:dyDescent="0.25">
      <c r="C15" s="3" t="s">
        <v>8</v>
      </c>
      <c r="F15" s="1"/>
      <c r="G15" s="1"/>
      <c r="H15" s="1"/>
      <c r="I15" s="1"/>
      <c r="J15" s="1"/>
    </row>
    <row r="16" spans="1:41" x14ac:dyDescent="0.25">
      <c r="C16" s="3" t="s">
        <v>7</v>
      </c>
    </row>
  </sheetData>
  <conditionalFormatting sqref="E1">
    <cfRule type="expression" dxfId="9" priority="2">
      <formula>AND($E$1="x")</formula>
    </cfRule>
    <cfRule type="expression" dxfId="8" priority="3">
      <formula>AND($E$1="O")</formula>
    </cfRule>
    <cfRule type="expression" dxfId="7" priority="4">
      <formula>AND($E$1="Δ")</formula>
    </cfRule>
  </conditionalFormatting>
  <conditionalFormatting sqref="C1">
    <cfRule type="expression" dxfId="6" priority="5">
      <formula>AND($C$1="x")</formula>
    </cfRule>
    <cfRule type="expression" dxfId="5" priority="6">
      <formula>AND($C$1="O")</formula>
    </cfRule>
    <cfRule type="expression" dxfId="4" priority="7">
      <formula>AND($C$1="Δ")</formula>
    </cfRule>
  </conditionalFormatting>
  <conditionalFormatting sqref="B4:S9">
    <cfRule type="expression" dxfId="3" priority="1">
      <formula>AND(B$4&gt;TODAY()-15,B$4&lt;TODAY()+15)</formula>
    </cfRule>
  </conditionalFormatting>
  <dataValidations disablePrompts="1" count="1">
    <dataValidation type="list" allowBlank="1" showInputMessage="1" showErrorMessage="1" sqref="E1 C1" xr:uid="{00000000-0002-0000-0000-000000000000}">
      <formula1>$C$14:$C$16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croll Bar 2">
              <controlPr defaultSize="0" autoPict="0">
                <anchor moveWithCells="1">
                  <from>
                    <xdr:col>6</xdr:col>
                    <xdr:colOff>9525</xdr:colOff>
                    <xdr:row>1</xdr:row>
                    <xdr:rowOff>0</xdr:rowOff>
                  </from>
                  <to>
                    <xdr:col>14</xdr:col>
                    <xdr:colOff>447675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Tableau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COUTTENIER - U567834</dc:creator>
  <cp:lastModifiedBy>Clement Passet</cp:lastModifiedBy>
  <dcterms:created xsi:type="dcterms:W3CDTF">2019-06-20T11:29:50Z</dcterms:created>
  <dcterms:modified xsi:type="dcterms:W3CDTF">2019-06-24T10:32:50Z</dcterms:modified>
</cp:coreProperties>
</file>