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600" yWindow="75" windowWidth="14115" windowHeight="7995" tabRatio="809"/>
  </bookViews>
  <sheets>
    <sheet name="yaya" sheetId="69" r:id="rId1"/>
    <sheet name="Feuil1" sheetId="23" r:id="rId2"/>
    <sheet name="Feuil7" sheetId="76" r:id="rId3"/>
    <sheet name="Feuil8" sheetId="77" r:id="rId4"/>
    <sheet name="Feuil9" sheetId="78" r:id="rId5"/>
  </sheets>
  <externalReferences>
    <externalReference r:id="rId6"/>
  </externalReferences>
  <definedNames>
    <definedName name="ABAR" localSheetId="0">#REF!</definedName>
    <definedName name="ABAR">#REF!</definedName>
    <definedName name="BBBBBB" localSheetId="0">#REF!</definedName>
    <definedName name="BBBBBB">#REF!</definedName>
    <definedName name="BOYERFred">#REF!</definedName>
    <definedName name="BULIN">#REF!</definedName>
    <definedName name="cc" localSheetId="0">#REF!</definedName>
    <definedName name="cc">#REF!</definedName>
    <definedName name="chevalier">#REF!</definedName>
    <definedName name="Commandes" localSheetId="0">[1]elve!#REF!</definedName>
    <definedName name="Commandes">[1]elve!#REF!</definedName>
    <definedName name="correspondance" localSheetId="0">#REF!</definedName>
    <definedName name="correspondance">#REF!</definedName>
    <definedName name="dd" localSheetId="0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sgfgdsfgfsgfggsdffhgdh" localSheetId="0">#REF!</definedName>
    <definedName name="dsgfgdsfgfsgfggsdffhgdh">#REF!</definedName>
    <definedName name="GG" localSheetId="0">[1]elve!#REF!</definedName>
    <definedName name="GG">[1]elve!#REF!</definedName>
    <definedName name="hytdhtdyhtres" localSheetId="0">#REF!</definedName>
    <definedName name="hytdhtdyhtres">#REF!</definedName>
    <definedName name="hytytdhythethetd" localSheetId="0">#REF!</definedName>
    <definedName name="hytytdhythethetd">#REF!</definedName>
    <definedName name="LJKFJGFDLKJGJ" localSheetId="0">#REF!</definedName>
    <definedName name="LJKFJGFDLKJGJ">#REF!</definedName>
    <definedName name="Mouniapin" localSheetId="0">#REF!</definedName>
    <definedName name="Mouniapin">#REF!</definedName>
    <definedName name="PAYETA" localSheetId="0">#REF!</definedName>
    <definedName name="PAYETA">#REF!</definedName>
    <definedName name="salariés" localSheetId="0">#REF!</definedName>
    <definedName name="salariés">#REF!</definedName>
    <definedName name="tab_libellés">[1]rubriques!$A$1:$A$48</definedName>
    <definedName name="tab_rubriques">[1]rubriques!$A$1:$B$48</definedName>
    <definedName name="ygg" localSheetId="0">#REF!</definedName>
    <definedName name="ygg">#REF!</definedName>
  </definedNames>
  <calcPr calcId="145621"/>
</workbook>
</file>

<file path=xl/calcChain.xml><?xml version="1.0" encoding="utf-8"?>
<calcChain xmlns="http://schemas.openxmlformats.org/spreadsheetml/2006/main">
  <c r="K4" i="69" l="1"/>
  <c r="M6" i="69"/>
  <c r="M8" i="69"/>
  <c r="M10" i="69"/>
  <c r="M4" i="69"/>
  <c r="L6" i="69"/>
  <c r="L8" i="69"/>
  <c r="L10" i="69"/>
  <c r="L4" i="69"/>
  <c r="M15" i="69" l="1"/>
  <c r="N4" i="69" l="1"/>
  <c r="K14" i="69" l="1"/>
  <c r="O12" i="69"/>
  <c r="N12" i="69"/>
  <c r="K12" i="69"/>
  <c r="O10" i="69"/>
  <c r="N10" i="69"/>
  <c r="K10" i="69"/>
  <c r="O8" i="69"/>
  <c r="N8" i="69"/>
  <c r="K8" i="69"/>
  <c r="O6" i="69"/>
  <c r="N6" i="69"/>
  <c r="K6" i="69"/>
  <c r="O4" i="69"/>
  <c r="N15" i="69" l="1"/>
  <c r="K15" i="69"/>
  <c r="O15" i="69"/>
  <c r="L15" i="69"/>
</calcChain>
</file>

<file path=xl/sharedStrings.xml><?xml version="1.0" encoding="utf-8"?>
<sst xmlns="http://schemas.openxmlformats.org/spreadsheetml/2006/main" count="44" uniqueCount="27">
  <si>
    <t>Semaine</t>
  </si>
  <si>
    <t>Job poste</t>
  </si>
  <si>
    <t>Lundi</t>
  </si>
  <si>
    <t>Mardi</t>
  </si>
  <si>
    <t>Mercredi</t>
  </si>
  <si>
    <t>Jeudi</t>
  </si>
  <si>
    <t>Vendredi</t>
  </si>
  <si>
    <t>Samedi</t>
  </si>
  <si>
    <t>Dimanche</t>
  </si>
  <si>
    <t>Total heures travaillées</t>
  </si>
  <si>
    <t>Heures majorées 100%</t>
  </si>
  <si>
    <t>Nombre de prime de panier</t>
  </si>
  <si>
    <t>Absence</t>
  </si>
  <si>
    <t>Semaine 
du … au …</t>
  </si>
  <si>
    <t>Date
du … au …</t>
  </si>
  <si>
    <t>Motif</t>
  </si>
  <si>
    <t>TOTAL</t>
  </si>
  <si>
    <t>matin</t>
  </si>
  <si>
    <t>nuit</t>
  </si>
  <si>
    <t>du 15/08 au 21/08/16</t>
  </si>
  <si>
    <t>du 22/08 au 28/08/16</t>
  </si>
  <si>
    <t>du 29/08 au 04/09/16</t>
  </si>
  <si>
    <t>du 05/09 au 11/09/16</t>
  </si>
  <si>
    <t>après-midi</t>
  </si>
  <si>
    <t>hors astreintes</t>
  </si>
  <si>
    <t>nombre Heures majorées 25%</t>
  </si>
  <si>
    <t>nombre Heures majorées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</si>
</sst>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0"/>
      <name val="Comic Sans MS"/>
      <family val="4"/>
    </font>
    <font>
      <sz val="8"/>
      <name val="Comic Sans MS"/>
      <family val="4"/>
    </font>
    <font>
      <sz val="7"/>
      <name val="Comic Sans MS"/>
      <family val="4"/>
    </font>
    <font>
      <b/>
      <sz val="7"/>
      <color theme="1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b/>
      <sz val="8"/>
      <name val="Comic Sans MS"/>
      <family val="4"/>
    </font>
    <font>
      <sz val="7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9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2" xfId="0" applyFont="1" applyBorder="1" applyAlignment="1">
      <alignment horizontal="center" vertical="center" wrapText="1"/>
    </xf>
    <xf numFmtId="0" fontId="1" fillId="3" borderId="2" xfId="0" applyFont="1" applyFill="1" applyBorder="1"/>
    <xf numFmtId="0" fontId="6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6" fillId="5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64" fontId="7" fillId="5" borderId="3" xfId="0" applyNumberFormat="1" applyFont="1" applyFill="1" applyBorder="1" applyAlignment="1">
      <alignment horizontal="center" vertical="center" wrapText="1"/>
    </xf>
    <xf numFmtId="164" fontId="7" fillId="5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99FF"/>
      <color rgb="FF00FFFF"/>
      <color rgb="FF0000FF"/>
      <color rgb="FF66FF99"/>
      <color rgb="FFFFFF99"/>
      <color rgb="FFCCFFCC"/>
      <color rgb="FF990033"/>
      <color rgb="FFFFFFCC"/>
      <color rgb="FFFFCC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M/Direction/Ressources%20Humaines/PAIES/2014%2005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ularites"/>
      <sheetName val="salariés"/>
      <sheetName val="rubriques"/>
      <sheetName val="elve"/>
    </sheetNames>
    <sheetDataSet>
      <sheetData sheetId="0" refreshError="1"/>
      <sheetData sheetId="1"/>
      <sheetData sheetId="2">
        <row r="1">
          <cell r="A1" t="str">
            <v>libellé</v>
          </cell>
          <cell r="B1" t="str">
            <v>rubrique</v>
          </cell>
        </row>
        <row r="2">
          <cell r="A2" t="str">
            <v>ABSENCES CHARGEMENT DATES</v>
          </cell>
          <cell r="B2">
            <v>352</v>
          </cell>
        </row>
        <row r="3">
          <cell r="A3" t="str">
            <v>ASTREINTE</v>
          </cell>
          <cell r="B3">
            <v>197</v>
          </cell>
        </row>
        <row r="4">
          <cell r="A4" t="str">
            <v>CARBURANT</v>
          </cell>
          <cell r="B4">
            <v>853</v>
          </cell>
        </row>
        <row r="5">
          <cell r="A5" t="str">
            <v>CONGES PAYES CHARGEMENT DATES</v>
          </cell>
          <cell r="B5">
            <v>359</v>
          </cell>
        </row>
        <row r="6">
          <cell r="A6" t="str">
            <v>DIVERS JUSTIFIE</v>
          </cell>
          <cell r="B6">
            <v>862</v>
          </cell>
        </row>
        <row r="7">
          <cell r="A7" t="str">
            <v>HEURES MAJOREES A 100 %</v>
          </cell>
          <cell r="B7">
            <v>110</v>
          </cell>
        </row>
        <row r="8">
          <cell r="A8" t="str">
            <v>HEURES MAJOREES A 50 %</v>
          </cell>
          <cell r="B8">
            <v>109</v>
          </cell>
        </row>
        <row r="9">
          <cell r="A9" t="str">
            <v>INDEMNITES KILOMETRIQUES</v>
          </cell>
          <cell r="B9">
            <v>851</v>
          </cell>
        </row>
        <row r="10">
          <cell r="A10" t="str">
            <v>NOMBRE TICKETS RESTAURANT</v>
          </cell>
          <cell r="B10">
            <v>888</v>
          </cell>
        </row>
        <row r="11">
          <cell r="A11" t="str">
            <v xml:space="preserve">PRIME DE PANIER </v>
          </cell>
          <cell r="B11">
            <v>196</v>
          </cell>
        </row>
        <row r="12">
          <cell r="A12" t="str">
            <v>PRIME DE PRODUCTIVITE</v>
          </cell>
          <cell r="B12">
            <v>195</v>
          </cell>
        </row>
        <row r="13">
          <cell r="A13" t="str">
            <v>PRIME DEMARRAGE CAMPAGNE</v>
          </cell>
          <cell r="B13">
            <v>198</v>
          </cell>
        </row>
        <row r="14">
          <cell r="A14" t="str">
            <v>PRIME TRAVAUX SALISSANTS</v>
          </cell>
          <cell r="B14">
            <v>194</v>
          </cell>
        </row>
        <row r="15">
          <cell r="A15" t="str">
            <v>REPAS MISSION</v>
          </cell>
          <cell r="B15">
            <v>857</v>
          </cell>
        </row>
        <row r="16">
          <cell r="A16" t="str">
            <v>TRAIN AVION TAXI</v>
          </cell>
          <cell r="B16">
            <v>867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workbookViewId="0">
      <selection activeCell="K4" sqref="K4:K5"/>
    </sheetView>
  </sheetViews>
  <sheetFormatPr baseColWidth="10" defaultRowHeight="12.75" x14ac:dyDescent="0.25"/>
  <cols>
    <col min="1" max="1" width="4.42578125" style="24" customWidth="1"/>
    <col min="2" max="2" width="14" style="1" customWidth="1"/>
    <col min="3" max="3" width="5.140625" style="1" customWidth="1"/>
    <col min="4" max="10" width="8.140625" style="1" customWidth="1"/>
    <col min="11" max="11" width="6.7109375" style="3" customWidth="1"/>
    <col min="12" max="14" width="7" style="3" customWidth="1"/>
    <col min="15" max="15" width="7.7109375" style="3" customWidth="1"/>
    <col min="16" max="16" width="11.85546875" style="3" customWidth="1"/>
    <col min="17" max="17" width="12" style="1" customWidth="1"/>
    <col min="18" max="16384" width="11.42578125" style="1"/>
  </cols>
  <sheetData>
    <row r="1" spans="1:17" ht="12.75" customHeight="1" x14ac:dyDescent="0.25">
      <c r="L1" s="49" t="s">
        <v>24</v>
      </c>
      <c r="M1" s="50"/>
      <c r="N1" s="50"/>
    </row>
    <row r="2" spans="1:17" s="2" customFormat="1" ht="14.25" customHeight="1" x14ac:dyDescent="0.25">
      <c r="A2" s="48" t="s">
        <v>0</v>
      </c>
      <c r="B2" s="48" t="s">
        <v>13</v>
      </c>
      <c r="C2" s="48" t="s">
        <v>1</v>
      </c>
      <c r="D2" s="48" t="s">
        <v>2</v>
      </c>
      <c r="E2" s="48" t="s">
        <v>3</v>
      </c>
      <c r="F2" s="48" t="s">
        <v>4</v>
      </c>
      <c r="G2" s="48" t="s">
        <v>5</v>
      </c>
      <c r="H2" s="48" t="s">
        <v>6</v>
      </c>
      <c r="I2" s="48" t="s">
        <v>7</v>
      </c>
      <c r="J2" s="48" t="s">
        <v>8</v>
      </c>
      <c r="K2" s="48" t="s">
        <v>9</v>
      </c>
      <c r="L2" s="48" t="s">
        <v>25</v>
      </c>
      <c r="M2" s="48" t="s">
        <v>26</v>
      </c>
      <c r="N2" s="48" t="s">
        <v>10</v>
      </c>
      <c r="O2" s="48" t="s">
        <v>11</v>
      </c>
      <c r="P2" s="48" t="s">
        <v>12</v>
      </c>
      <c r="Q2" s="48"/>
    </row>
    <row r="3" spans="1:17" s="4" customFormat="1" ht="24.75" customHeight="1" x14ac:dyDescent="0.1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23" t="s">
        <v>14</v>
      </c>
      <c r="Q3" s="5" t="s">
        <v>15</v>
      </c>
    </row>
    <row r="4" spans="1:17" ht="16.5" customHeight="1" x14ac:dyDescent="0.25">
      <c r="A4" s="39">
        <v>33</v>
      </c>
      <c r="B4" s="41" t="s">
        <v>19</v>
      </c>
      <c r="C4" s="43"/>
      <c r="D4" s="26"/>
      <c r="E4" s="20"/>
      <c r="F4" s="20">
        <v>8</v>
      </c>
      <c r="G4" s="20">
        <v>8</v>
      </c>
      <c r="H4" s="20">
        <v>8</v>
      </c>
      <c r="I4" s="21">
        <v>8</v>
      </c>
      <c r="J4" s="21">
        <v>8</v>
      </c>
      <c r="K4" s="45">
        <f>SUM(D4:J4)</f>
        <v>40</v>
      </c>
      <c r="L4" s="47">
        <f>IF(K4&gt;35,IF(K4&gt;43,8,K4-35),"")</f>
        <v>5</v>
      </c>
      <c r="M4" s="45" t="str">
        <f>+IF(K4&gt;43,K4-43,"")</f>
        <v/>
      </c>
      <c r="N4" s="45">
        <f>J4+D4</f>
        <v>8</v>
      </c>
      <c r="O4" s="34">
        <f>COUNTIF(D5:J5,"nuit")+COUNTIF(D5:J5,"matin / nuit")</f>
        <v>2</v>
      </c>
      <c r="P4" s="36"/>
      <c r="Q4" s="36"/>
    </row>
    <row r="5" spans="1:17" s="4" customFormat="1" ht="8.1" customHeight="1" x14ac:dyDescent="0.15">
      <c r="A5" s="40"/>
      <c r="B5" s="42"/>
      <c r="C5" s="44"/>
      <c r="D5" s="30"/>
      <c r="E5" s="11"/>
      <c r="F5" s="11" t="s">
        <v>17</v>
      </c>
      <c r="G5" s="11" t="s">
        <v>23</v>
      </c>
      <c r="H5" s="11" t="s">
        <v>23</v>
      </c>
      <c r="I5" s="22" t="s">
        <v>18</v>
      </c>
      <c r="J5" s="22" t="s">
        <v>18</v>
      </c>
      <c r="K5" s="46"/>
      <c r="L5" s="46"/>
      <c r="M5" s="46"/>
      <c r="N5" s="46"/>
      <c r="O5" s="35"/>
      <c r="P5" s="37"/>
      <c r="Q5" s="37"/>
    </row>
    <row r="6" spans="1:17" ht="16.5" customHeight="1" x14ac:dyDescent="0.25">
      <c r="A6" s="39">
        <v>34</v>
      </c>
      <c r="B6" s="41" t="s">
        <v>20</v>
      </c>
      <c r="C6" s="43"/>
      <c r="D6" s="20"/>
      <c r="E6" s="20"/>
      <c r="F6" s="20">
        <v>8</v>
      </c>
      <c r="G6" s="20">
        <v>8</v>
      </c>
      <c r="H6" s="10">
        <v>8</v>
      </c>
      <c r="I6" s="21">
        <v>8</v>
      </c>
      <c r="J6" s="21">
        <v>8</v>
      </c>
      <c r="K6" s="45">
        <f>SUM(D6:J6)</f>
        <v>40</v>
      </c>
      <c r="L6" s="47">
        <f t="shared" ref="L6" si="0">IF(K6&gt;35,IF(K6&gt;43,8,K6-35),"")</f>
        <v>5</v>
      </c>
      <c r="M6" s="45" t="str">
        <f t="shared" ref="M6:M11" si="1">+IF(K6&gt;43,K6-43,"")</f>
        <v/>
      </c>
      <c r="N6" s="45">
        <f>J6</f>
        <v>8</v>
      </c>
      <c r="O6" s="34">
        <f>COUNTIF(D7:J7,"nuit")+COUNTIF(D7:J7,"matin / nuit")</f>
        <v>1</v>
      </c>
      <c r="P6" s="36"/>
      <c r="Q6" s="36"/>
    </row>
    <row r="7" spans="1:17" s="4" customFormat="1" ht="8.1" customHeight="1" x14ac:dyDescent="0.15">
      <c r="A7" s="40"/>
      <c r="B7" s="42"/>
      <c r="C7" s="44"/>
      <c r="D7" s="31"/>
      <c r="E7" s="31"/>
      <c r="F7" s="31" t="s">
        <v>17</v>
      </c>
      <c r="G7" s="31" t="s">
        <v>17</v>
      </c>
      <c r="H7" s="11" t="s">
        <v>23</v>
      </c>
      <c r="I7" s="22" t="s">
        <v>23</v>
      </c>
      <c r="J7" s="22" t="s">
        <v>18</v>
      </c>
      <c r="K7" s="46"/>
      <c r="L7" s="46"/>
      <c r="M7" s="46"/>
      <c r="N7" s="46"/>
      <c r="O7" s="35"/>
      <c r="P7" s="37"/>
      <c r="Q7" s="37"/>
    </row>
    <row r="8" spans="1:17" ht="16.5" customHeight="1" x14ac:dyDescent="0.25">
      <c r="A8" s="39">
        <v>35</v>
      </c>
      <c r="B8" s="41" t="s">
        <v>21</v>
      </c>
      <c r="C8" s="43"/>
      <c r="D8" s="20">
        <v>8</v>
      </c>
      <c r="E8" s="20"/>
      <c r="F8" s="20"/>
      <c r="G8" s="20">
        <v>8</v>
      </c>
      <c r="H8" s="20">
        <v>8</v>
      </c>
      <c r="I8" s="21">
        <v>8</v>
      </c>
      <c r="J8" s="21">
        <v>8</v>
      </c>
      <c r="K8" s="45">
        <f>SUM(D8:J8)</f>
        <v>40</v>
      </c>
      <c r="L8" s="47">
        <f t="shared" ref="L8" si="2">IF(K8&gt;35,IF(K8&gt;43,8,K8-35),"")</f>
        <v>5</v>
      </c>
      <c r="M8" s="45" t="str">
        <f t="shared" ref="M8:M11" si="3">+IF(K8&gt;43,K8-43,"")</f>
        <v/>
      </c>
      <c r="N8" s="45">
        <f>J8</f>
        <v>8</v>
      </c>
      <c r="O8" s="34">
        <f>COUNTIF(D9:J9,"nuit")+COUNTIF(D9:J9,"matin / nuit")</f>
        <v>1</v>
      </c>
      <c r="P8" s="36"/>
      <c r="Q8" s="36"/>
    </row>
    <row r="9" spans="1:17" s="4" customFormat="1" ht="8.1" customHeight="1" x14ac:dyDescent="0.15">
      <c r="A9" s="40"/>
      <c r="B9" s="42"/>
      <c r="C9" s="44"/>
      <c r="D9" s="31" t="s">
        <v>18</v>
      </c>
      <c r="E9" s="31"/>
      <c r="F9" s="31"/>
      <c r="G9" s="31" t="s">
        <v>17</v>
      </c>
      <c r="H9" s="31" t="s">
        <v>17</v>
      </c>
      <c r="I9" s="22" t="s">
        <v>23</v>
      </c>
      <c r="J9" s="22" t="s">
        <v>23</v>
      </c>
      <c r="K9" s="46"/>
      <c r="L9" s="46"/>
      <c r="M9" s="46"/>
      <c r="N9" s="46"/>
      <c r="O9" s="35"/>
      <c r="P9" s="37"/>
      <c r="Q9" s="37"/>
    </row>
    <row r="10" spans="1:17" ht="16.5" customHeight="1" x14ac:dyDescent="0.25">
      <c r="A10" s="39">
        <v>36</v>
      </c>
      <c r="B10" s="41" t="s">
        <v>22</v>
      </c>
      <c r="C10" s="43"/>
      <c r="D10" s="20">
        <v>8</v>
      </c>
      <c r="E10" s="20">
        <v>8</v>
      </c>
      <c r="F10" s="20"/>
      <c r="G10" s="20"/>
      <c r="H10" s="20">
        <v>8</v>
      </c>
      <c r="I10" s="32">
        <v>8</v>
      </c>
      <c r="J10" s="21">
        <v>8</v>
      </c>
      <c r="K10" s="45">
        <f>SUM(D10:J10)</f>
        <v>40</v>
      </c>
      <c r="L10" s="47">
        <f t="shared" ref="L10" si="4">IF(K10&gt;35,IF(K10&gt;43,8,K10-35),"")</f>
        <v>5</v>
      </c>
      <c r="M10" s="45" t="str">
        <f t="shared" ref="M10:M11" si="5">+IF(K10&gt;43,K10-43,"")</f>
        <v/>
      </c>
      <c r="N10" s="45">
        <f>J10</f>
        <v>8</v>
      </c>
      <c r="O10" s="34">
        <f>COUNTIF(D11:J11,"nuit")+COUNTIF(D11:J11,"matin / nuit")</f>
        <v>2</v>
      </c>
      <c r="P10" s="36"/>
      <c r="Q10" s="36"/>
    </row>
    <row r="11" spans="1:17" s="4" customFormat="1" ht="8.1" customHeight="1" x14ac:dyDescent="0.15">
      <c r="A11" s="40"/>
      <c r="B11" s="42"/>
      <c r="C11" s="44"/>
      <c r="D11" s="31" t="s">
        <v>18</v>
      </c>
      <c r="E11" s="31" t="s">
        <v>18</v>
      </c>
      <c r="F11" s="31"/>
      <c r="G11" s="31"/>
      <c r="H11" s="31" t="s">
        <v>17</v>
      </c>
      <c r="I11" s="33" t="s">
        <v>17</v>
      </c>
      <c r="J11" s="22" t="s">
        <v>23</v>
      </c>
      <c r="K11" s="46"/>
      <c r="L11" s="46"/>
      <c r="M11" s="46"/>
      <c r="N11" s="46"/>
      <c r="O11" s="35"/>
      <c r="P11" s="37"/>
      <c r="Q11" s="37"/>
    </row>
    <row r="12" spans="1:17" ht="16.5" customHeight="1" x14ac:dyDescent="0.25">
      <c r="A12" s="39"/>
      <c r="B12" s="41"/>
      <c r="C12" s="43"/>
      <c r="D12" s="10"/>
      <c r="E12" s="10"/>
      <c r="F12" s="10"/>
      <c r="G12" s="10"/>
      <c r="H12" s="10"/>
      <c r="I12" s="21"/>
      <c r="J12" s="21"/>
      <c r="K12" s="45">
        <f>SUM(D12:J12)</f>
        <v>0</v>
      </c>
      <c r="L12" s="45"/>
      <c r="M12" s="28"/>
      <c r="N12" s="45">
        <f>J12</f>
        <v>0</v>
      </c>
      <c r="O12" s="34">
        <f>COUNTIF(D13:J13,"nuit")+COUNTIF(D13:J13,"matin / nuit")</f>
        <v>0</v>
      </c>
      <c r="P12" s="36"/>
      <c r="Q12" s="36"/>
    </row>
    <row r="13" spans="1:17" ht="8.1" customHeight="1" x14ac:dyDescent="0.25">
      <c r="A13" s="40"/>
      <c r="B13" s="42"/>
      <c r="C13" s="44"/>
      <c r="D13" s="11"/>
      <c r="E13" s="11"/>
      <c r="F13" s="11"/>
      <c r="G13" s="11"/>
      <c r="H13" s="11"/>
      <c r="I13" s="22"/>
      <c r="J13" s="22"/>
      <c r="K13" s="46"/>
      <c r="L13" s="46"/>
      <c r="M13" s="29"/>
      <c r="N13" s="46"/>
      <c r="O13" s="35"/>
      <c r="P13" s="37"/>
      <c r="Q13" s="37"/>
    </row>
    <row r="14" spans="1:17" ht="16.5" customHeight="1" x14ac:dyDescent="0.25">
      <c r="A14" s="16"/>
      <c r="B14" s="6"/>
      <c r="C14" s="9"/>
      <c r="D14" s="18"/>
      <c r="E14" s="18"/>
      <c r="F14" s="15"/>
      <c r="G14" s="15"/>
      <c r="H14" s="15"/>
      <c r="I14" s="7"/>
      <c r="J14" s="7"/>
      <c r="K14" s="19">
        <f>SUM(D14:J14)</f>
        <v>0</v>
      </c>
      <c r="L14" s="19"/>
      <c r="M14" s="19"/>
      <c r="N14" s="19"/>
      <c r="O14" s="17"/>
      <c r="P14" s="27"/>
      <c r="Q14" s="10"/>
    </row>
    <row r="15" spans="1:17" s="4" customFormat="1" ht="16.5" x14ac:dyDescent="0.15">
      <c r="A15" s="38" t="s">
        <v>16</v>
      </c>
      <c r="B15" s="38"/>
      <c r="C15" s="38"/>
      <c r="D15" s="38"/>
      <c r="E15" s="38"/>
      <c r="F15" s="38"/>
      <c r="G15" s="38"/>
      <c r="H15" s="38"/>
      <c r="I15" s="38"/>
      <c r="J15" s="38"/>
      <c r="K15" s="8">
        <f>SUM(K4:K14)</f>
        <v>160</v>
      </c>
      <c r="L15" s="25">
        <f t="shared" ref="L15:O15" si="6">SUM(L4:L14)</f>
        <v>20</v>
      </c>
      <c r="M15" s="25">
        <f t="shared" si="6"/>
        <v>0</v>
      </c>
      <c r="N15" s="25">
        <f t="shared" si="6"/>
        <v>32</v>
      </c>
      <c r="O15" s="12">
        <f t="shared" si="6"/>
        <v>6</v>
      </c>
      <c r="P15" s="13"/>
      <c r="Q15" s="14"/>
    </row>
  </sheetData>
  <mergeCells count="67">
    <mergeCell ref="O2:O3"/>
    <mergeCell ref="P2:Q2"/>
    <mergeCell ref="M2:M3"/>
    <mergeCell ref="L1:N1"/>
    <mergeCell ref="A2:A3"/>
    <mergeCell ref="B2:B3"/>
    <mergeCell ref="C2:C3"/>
    <mergeCell ref="D2:D3"/>
    <mergeCell ref="E2:E3"/>
    <mergeCell ref="F2:F3"/>
    <mergeCell ref="J2:J3"/>
    <mergeCell ref="K2:K3"/>
    <mergeCell ref="L2:L3"/>
    <mergeCell ref="N2:N3"/>
    <mergeCell ref="A4:A5"/>
    <mergeCell ref="B4:B5"/>
    <mergeCell ref="C4:C5"/>
    <mergeCell ref="K4:K5"/>
    <mergeCell ref="G2:G3"/>
    <mergeCell ref="H2:H3"/>
    <mergeCell ref="I2:I3"/>
    <mergeCell ref="O4:O5"/>
    <mergeCell ref="P4:P5"/>
    <mergeCell ref="Q4:Q5"/>
    <mergeCell ref="A6:A7"/>
    <mergeCell ref="B6:B7"/>
    <mergeCell ref="C6:C7"/>
    <mergeCell ref="K6:K7"/>
    <mergeCell ref="L6:L7"/>
    <mergeCell ref="N6:N7"/>
    <mergeCell ref="O6:O7"/>
    <mergeCell ref="P6:P7"/>
    <mergeCell ref="Q6:Q7"/>
    <mergeCell ref="M4:M5"/>
    <mergeCell ref="L4:L5"/>
    <mergeCell ref="N4:N5"/>
    <mergeCell ref="M6:M7"/>
    <mergeCell ref="A10:A11"/>
    <mergeCell ref="B10:B11"/>
    <mergeCell ref="C10:C11"/>
    <mergeCell ref="K10:K11"/>
    <mergeCell ref="A8:A9"/>
    <mergeCell ref="B8:B9"/>
    <mergeCell ref="C8:C9"/>
    <mergeCell ref="K8:K9"/>
    <mergeCell ref="Q10:Q11"/>
    <mergeCell ref="L8:L9"/>
    <mergeCell ref="N8:N9"/>
    <mergeCell ref="O8:O9"/>
    <mergeCell ref="P8:P9"/>
    <mergeCell ref="Q8:Q9"/>
    <mergeCell ref="L10:L11"/>
    <mergeCell ref="N10:N11"/>
    <mergeCell ref="O10:O11"/>
    <mergeCell ref="P10:P11"/>
    <mergeCell ref="M8:M9"/>
    <mergeCell ref="M10:M11"/>
    <mergeCell ref="O12:O13"/>
    <mergeCell ref="P12:P13"/>
    <mergeCell ref="Q12:Q13"/>
    <mergeCell ref="A15:J15"/>
    <mergeCell ref="A12:A13"/>
    <mergeCell ref="B12:B13"/>
    <mergeCell ref="C12:C13"/>
    <mergeCell ref="K12:K13"/>
    <mergeCell ref="L12:L13"/>
    <mergeCell ref="N12:N13"/>
  </mergeCells>
  <pageMargins left="0.23622047244094491" right="0.23622047244094491" top="0.35433070866141736" bottom="0.19685039370078741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yaya</vt:lpstr>
      <vt:lpstr>Feuil1</vt:lpstr>
      <vt:lpstr>Feuil7</vt:lpstr>
      <vt:lpstr>Feuil8</vt:lpstr>
      <vt:lpstr>Feuil9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Chevalier</dc:creator>
  <cp:lastModifiedBy>PASSET</cp:lastModifiedBy>
  <cp:lastPrinted>2015-12-10T10:14:22Z</cp:lastPrinted>
  <dcterms:created xsi:type="dcterms:W3CDTF">2013-01-24T12:03:37Z</dcterms:created>
  <dcterms:modified xsi:type="dcterms:W3CDTF">2016-08-22T06:50:09Z</dcterms:modified>
</cp:coreProperties>
</file>